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xr:revisionPtr revIDLastSave="0" documentId="13_ncr:1_{50323CE8-4AB4-470E-82BC-ED88C62DA399}" xr6:coauthVersionLast="36" xr6:coauthVersionMax="45" xr10:uidLastSave="{00000000-0000-0000-0000-000000000000}"/>
  <bookViews>
    <workbookView xWindow="-120" yWindow="-120" windowWidth="20736" windowHeight="11160" firstSheet="24" activeTab="27" xr2:uid="{00000000-000D-0000-FFFF-FFFF00000000}"/>
  </bookViews>
  <sheets>
    <sheet name="図表１－１" sheetId="40" r:id="rId1"/>
    <sheet name="図表１－２" sheetId="34" r:id="rId2"/>
    <sheet name="図表１－３" sheetId="1" r:id="rId3"/>
    <sheet name="図表１－４" sheetId="2" r:id="rId4"/>
    <sheet name="図表１－５" sheetId="3" r:id="rId5"/>
    <sheet name="図表１－６" sheetId="4" r:id="rId6"/>
    <sheet name="図表１－７" sheetId="5" r:id="rId7"/>
    <sheet name="図表１－８" sheetId="6" r:id="rId8"/>
    <sheet name="図表１－９" sheetId="7" r:id="rId9"/>
    <sheet name="図表１－10" sheetId="8" r:id="rId10"/>
    <sheet name="図表１－11" sheetId="9" r:id="rId11"/>
    <sheet name="図表１－12" sheetId="10" r:id="rId12"/>
    <sheet name="図表１－13" sheetId="11" r:id="rId13"/>
    <sheet name="図表１ー14" sheetId="12" r:id="rId14"/>
    <sheet name="図表１－15" sheetId="13" r:id="rId15"/>
    <sheet name="図表１－16" sheetId="14" r:id="rId16"/>
    <sheet name="図表１－17" sheetId="15" r:id="rId17"/>
    <sheet name="図表１－18" sheetId="16" r:id="rId18"/>
    <sheet name="図表１－19" sheetId="17" r:id="rId19"/>
    <sheet name="参考" sheetId="32" r:id="rId20"/>
    <sheet name="図表１-20" sheetId="30" r:id="rId21"/>
    <sheet name="Sheet3" sheetId="37" state="hidden" r:id="rId22"/>
    <sheet name="図表１－21" sheetId="18" r:id="rId23"/>
    <sheet name="図表１－22" sheetId="19" r:id="rId24"/>
    <sheet name="図表１－23" sheetId="20" r:id="rId25"/>
    <sheet name="図表１－24" sheetId="21" r:id="rId26"/>
    <sheet name="図表１－25" sheetId="22" r:id="rId27"/>
    <sheet name="図表１－２６" sheetId="39" r:id="rId28"/>
    <sheet name="図表１－27" sheetId="25" r:id="rId29"/>
    <sheet name="参考(暴排条項の整備状況)" sheetId="33" r:id="rId30"/>
    <sheet name="図表１－28" sheetId="23" r:id="rId31"/>
    <sheet name="図表１－29" sheetId="24" r:id="rId32"/>
  </sheets>
  <externalReferences>
    <externalReference r:id="rId33"/>
  </externalReferences>
  <definedNames>
    <definedName name="_xlnm.Print_Area" localSheetId="2">'図表１－３'!$A$1:$L$15</definedName>
  </definedNames>
  <calcPr calcId="191029"/>
</workbook>
</file>

<file path=xl/calcChain.xml><?xml version="1.0" encoding="utf-8"?>
<calcChain xmlns="http://schemas.openxmlformats.org/spreadsheetml/2006/main">
  <c r="I61" i="5" l="1"/>
  <c r="I28" i="5"/>
  <c r="I28" i="4"/>
  <c r="J60" i="3"/>
  <c r="L4" i="23"/>
  <c r="F4" i="23"/>
  <c r="E4" i="23"/>
  <c r="D4" i="23"/>
  <c r="C4" i="23"/>
  <c r="E8" i="30"/>
  <c r="G8" i="30"/>
  <c r="I8" i="30"/>
  <c r="K8" i="30"/>
  <c r="E9" i="30"/>
  <c r="G9" i="30"/>
  <c r="I9" i="30"/>
  <c r="K9" i="30"/>
  <c r="D16" i="15"/>
  <c r="C16" i="15"/>
  <c r="B16" i="15"/>
  <c r="E15" i="15"/>
  <c r="E14" i="15"/>
  <c r="E13" i="15"/>
  <c r="E12" i="15"/>
  <c r="E11" i="15"/>
  <c r="E10" i="15"/>
  <c r="E9" i="15"/>
  <c r="E8" i="15"/>
  <c r="E7" i="15"/>
  <c r="E6" i="15"/>
  <c r="E5" i="15"/>
  <c r="E4" i="15"/>
  <c r="E3" i="15"/>
  <c r="E16" i="15"/>
  <c r="G62" i="5"/>
  <c r="E62" i="5"/>
  <c r="G60" i="5"/>
  <c r="G28" i="5"/>
  <c r="F28" i="5"/>
  <c r="F62" i="5"/>
  <c r="G62" i="4"/>
  <c r="E62" i="4"/>
  <c r="G60" i="4"/>
  <c r="H28" i="4"/>
  <c r="J28" i="4"/>
  <c r="G28" i="4"/>
  <c r="F28" i="4"/>
  <c r="F62" i="4"/>
  <c r="E62" i="3"/>
  <c r="H28" i="3"/>
  <c r="J28" i="3"/>
  <c r="G28" i="3"/>
  <c r="G62" i="3"/>
  <c r="F28" i="3"/>
  <c r="F62" i="3"/>
  <c r="M9" i="30"/>
  <c r="M8" i="30"/>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1" i="5"/>
  <c r="J5" i="5"/>
  <c r="J6" i="5"/>
  <c r="J7" i="5"/>
  <c r="J8" i="5"/>
  <c r="J9" i="5"/>
  <c r="J10" i="5"/>
  <c r="J11" i="5"/>
  <c r="J12" i="5"/>
  <c r="J13" i="5"/>
  <c r="J14" i="5"/>
  <c r="J15" i="5"/>
  <c r="J16" i="5"/>
  <c r="J17" i="5"/>
  <c r="J18" i="5"/>
  <c r="J19" i="5"/>
  <c r="J20" i="5"/>
  <c r="J21" i="5"/>
  <c r="J22" i="5"/>
  <c r="J23" i="5"/>
  <c r="J24" i="5"/>
  <c r="J25" i="5"/>
  <c r="J26" i="5"/>
  <c r="J27" i="5"/>
  <c r="J4" i="5"/>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1" i="4"/>
  <c r="J29" i="4"/>
  <c r="J5" i="4"/>
  <c r="J6" i="4"/>
  <c r="J7" i="4"/>
  <c r="J8" i="4"/>
  <c r="J9" i="4"/>
  <c r="J10" i="4"/>
  <c r="J11" i="4"/>
  <c r="J12" i="4"/>
  <c r="J13" i="4"/>
  <c r="J14" i="4"/>
  <c r="J15" i="4"/>
  <c r="J16" i="4"/>
  <c r="J17" i="4"/>
  <c r="J18" i="4"/>
  <c r="J19" i="4"/>
  <c r="J20" i="4"/>
  <c r="J21" i="4"/>
  <c r="J22" i="4"/>
  <c r="J23" i="4"/>
  <c r="J24" i="4"/>
  <c r="J25" i="4"/>
  <c r="J26" i="4"/>
  <c r="J27" i="4"/>
  <c r="J4" i="4"/>
  <c r="J57" i="3"/>
  <c r="J58" i="3"/>
  <c r="J59" i="3"/>
  <c r="J61" i="3"/>
  <c r="J48" i="3"/>
  <c r="J49" i="3"/>
  <c r="J50" i="3"/>
  <c r="J51" i="3"/>
  <c r="J52" i="3"/>
  <c r="J53" i="3"/>
  <c r="J54" i="3"/>
  <c r="J55" i="3"/>
  <c r="J56" i="3"/>
  <c r="J29" i="3"/>
  <c r="J30" i="3"/>
  <c r="J31" i="3"/>
  <c r="J32" i="3"/>
  <c r="J33" i="3"/>
  <c r="J34" i="3"/>
  <c r="J35" i="3"/>
  <c r="J36" i="3"/>
  <c r="J37" i="3"/>
  <c r="J38" i="3"/>
  <c r="J39" i="3"/>
  <c r="J40" i="3"/>
  <c r="J41" i="3"/>
  <c r="J42" i="3"/>
  <c r="J43" i="3"/>
  <c r="J44" i="3"/>
  <c r="J45" i="3"/>
  <c r="J46" i="3"/>
  <c r="J47" i="3"/>
  <c r="J5" i="3"/>
  <c r="J6" i="3"/>
  <c r="J7" i="3"/>
  <c r="J8" i="3"/>
  <c r="J9" i="3"/>
  <c r="J10" i="3"/>
  <c r="J11" i="3"/>
  <c r="J12" i="3"/>
  <c r="J13" i="3"/>
  <c r="J14" i="3"/>
  <c r="J15" i="3"/>
  <c r="J16" i="3"/>
  <c r="J17" i="3"/>
  <c r="J18" i="3"/>
  <c r="J19" i="3"/>
  <c r="J20" i="3"/>
  <c r="J21" i="3"/>
  <c r="J22" i="3"/>
  <c r="J23" i="3"/>
  <c r="J24" i="3"/>
  <c r="J25" i="3"/>
  <c r="J26" i="3"/>
  <c r="J27" i="3"/>
  <c r="J4" i="3"/>
  <c r="E41" i="34"/>
  <c r="D41" i="34"/>
  <c r="E39" i="34"/>
  <c r="D39" i="34"/>
  <c r="E37" i="34"/>
  <c r="D37" i="34"/>
  <c r="E35" i="34"/>
  <c r="D35" i="34"/>
  <c r="E33" i="34"/>
  <c r="D33" i="34"/>
  <c r="E31" i="34"/>
  <c r="D31" i="34"/>
  <c r="E29" i="34"/>
  <c r="D29" i="34"/>
  <c r="E27" i="34"/>
  <c r="D27" i="34"/>
  <c r="E25" i="34"/>
  <c r="D25" i="34"/>
  <c r="E11" i="34"/>
  <c r="D11" i="34"/>
  <c r="E9" i="34"/>
  <c r="D9" i="34"/>
  <c r="E7" i="34"/>
  <c r="D7" i="34"/>
  <c r="J60" i="4"/>
  <c r="J60" i="5"/>
  <c r="J62" i="5"/>
  <c r="J62" i="3"/>
  <c r="J62" i="4"/>
  <c r="J28" i="5"/>
</calcChain>
</file>

<file path=xl/sharedStrings.xml><?xml version="1.0" encoding="utf-8"?>
<sst xmlns="http://schemas.openxmlformats.org/spreadsheetml/2006/main" count="997" uniqueCount="513">
  <si>
    <t>総会屋</t>
    <rPh sb="0" eb="3">
      <t>ソウカイヤ</t>
    </rPh>
    <phoneticPr fontId="2"/>
  </si>
  <si>
    <t>会社ゴロ等</t>
    <rPh sb="0" eb="2">
      <t>カイシャ</t>
    </rPh>
    <rPh sb="4" eb="5">
      <t>トウ</t>
    </rPh>
    <phoneticPr fontId="2"/>
  </si>
  <si>
    <t>合計</t>
    <rPh sb="0" eb="2">
      <t>ゴウケイ</t>
    </rPh>
    <phoneticPr fontId="2"/>
  </si>
  <si>
    <t>グループ構成員</t>
    <rPh sb="4" eb="7">
      <t>コウセイイン</t>
    </rPh>
    <phoneticPr fontId="2"/>
  </si>
  <si>
    <t>単独人員</t>
    <rPh sb="0" eb="2">
      <t>タンドク</t>
    </rPh>
    <rPh sb="2" eb="4">
      <t>ジンイン</t>
    </rPh>
    <phoneticPr fontId="2"/>
  </si>
  <si>
    <t>H23</t>
    <phoneticPr fontId="2"/>
  </si>
  <si>
    <t>H24</t>
    <phoneticPr fontId="2"/>
  </si>
  <si>
    <t>H25</t>
    <phoneticPr fontId="2"/>
  </si>
  <si>
    <t>H26</t>
    <phoneticPr fontId="2"/>
  </si>
  <si>
    <t>殺人</t>
    <rPh sb="0" eb="2">
      <t>サツジン</t>
    </rPh>
    <phoneticPr fontId="2"/>
  </si>
  <si>
    <t>強盗</t>
    <rPh sb="0" eb="2">
      <t>ゴウトウ</t>
    </rPh>
    <phoneticPr fontId="2"/>
  </si>
  <si>
    <t>放火</t>
    <rPh sb="0" eb="2">
      <t>ホウカ</t>
    </rPh>
    <phoneticPr fontId="2"/>
  </si>
  <si>
    <t>凶器準備集合</t>
    <rPh sb="0" eb="2">
      <t>キョウキ</t>
    </rPh>
    <rPh sb="2" eb="4">
      <t>ジュンビ</t>
    </rPh>
    <rPh sb="4" eb="6">
      <t>シュウゴウ</t>
    </rPh>
    <phoneticPr fontId="2"/>
  </si>
  <si>
    <t>刑</t>
    <rPh sb="0" eb="1">
      <t>ケイ</t>
    </rPh>
    <phoneticPr fontId="2"/>
  </si>
  <si>
    <t>暴行</t>
    <rPh sb="0" eb="2">
      <t>ボウコウ</t>
    </rPh>
    <phoneticPr fontId="2"/>
  </si>
  <si>
    <t>傷害</t>
    <rPh sb="0" eb="2">
      <t>ショウガイ</t>
    </rPh>
    <phoneticPr fontId="2"/>
  </si>
  <si>
    <t>脅迫</t>
    <rPh sb="0" eb="2">
      <t>キョウハク</t>
    </rPh>
    <phoneticPr fontId="2"/>
  </si>
  <si>
    <t>恐喝</t>
    <rPh sb="0" eb="2">
      <t>キョウカツ</t>
    </rPh>
    <phoneticPr fontId="2"/>
  </si>
  <si>
    <t>窃盗</t>
    <rPh sb="0" eb="2">
      <t>セットウ</t>
    </rPh>
    <phoneticPr fontId="2"/>
  </si>
  <si>
    <t>詐欺</t>
    <rPh sb="0" eb="2">
      <t>サギ</t>
    </rPh>
    <phoneticPr fontId="2"/>
  </si>
  <si>
    <t>横領</t>
    <rPh sb="0" eb="2">
      <t>オウリョウ</t>
    </rPh>
    <phoneticPr fontId="2"/>
  </si>
  <si>
    <t>法</t>
    <rPh sb="0" eb="1">
      <t>ホウ</t>
    </rPh>
    <phoneticPr fontId="2"/>
  </si>
  <si>
    <t>文書偽造</t>
    <rPh sb="0" eb="2">
      <t>ブンショ</t>
    </rPh>
    <rPh sb="2" eb="4">
      <t>ギゾウ</t>
    </rPh>
    <phoneticPr fontId="2"/>
  </si>
  <si>
    <t>賭博</t>
    <rPh sb="0" eb="2">
      <t>トバク</t>
    </rPh>
    <phoneticPr fontId="2"/>
  </si>
  <si>
    <t>わいせつ物頒布等</t>
    <rPh sb="4" eb="5">
      <t>ブツ</t>
    </rPh>
    <rPh sb="5" eb="7">
      <t>ハンプ</t>
    </rPh>
    <rPh sb="7" eb="8">
      <t>トウ</t>
    </rPh>
    <phoneticPr fontId="2"/>
  </si>
  <si>
    <t>公務執行妨害</t>
    <rPh sb="0" eb="2">
      <t>コウム</t>
    </rPh>
    <rPh sb="2" eb="4">
      <t>シッコウ</t>
    </rPh>
    <rPh sb="4" eb="6">
      <t>ボウガイ</t>
    </rPh>
    <phoneticPr fontId="2"/>
  </si>
  <si>
    <t>うち公契約関係競売等妨害</t>
    <rPh sb="2" eb="3">
      <t>オオヤケ</t>
    </rPh>
    <rPh sb="3" eb="5">
      <t>ケイヤク</t>
    </rPh>
    <rPh sb="5" eb="7">
      <t>カンケイ</t>
    </rPh>
    <rPh sb="7" eb="9">
      <t>キョウバイ</t>
    </rPh>
    <rPh sb="9" eb="10">
      <t>トウ</t>
    </rPh>
    <rPh sb="10" eb="12">
      <t>ボウガイ</t>
    </rPh>
    <phoneticPr fontId="2"/>
  </si>
  <si>
    <t>犯人蔵匿</t>
    <rPh sb="0" eb="2">
      <t>ハンニン</t>
    </rPh>
    <rPh sb="2" eb="3">
      <t>ゾウ</t>
    </rPh>
    <rPh sb="3" eb="4">
      <t>トク</t>
    </rPh>
    <phoneticPr fontId="2"/>
  </si>
  <si>
    <t>証人威迫</t>
    <rPh sb="0" eb="2">
      <t>ショウニン</t>
    </rPh>
    <rPh sb="2" eb="4">
      <t>イハク</t>
    </rPh>
    <phoneticPr fontId="2"/>
  </si>
  <si>
    <t>犯</t>
    <rPh sb="0" eb="1">
      <t>ハン</t>
    </rPh>
    <phoneticPr fontId="2"/>
  </si>
  <si>
    <t>逮捕監禁</t>
    <rPh sb="0" eb="2">
      <t>タイホ</t>
    </rPh>
    <rPh sb="2" eb="4">
      <t>カンキン</t>
    </rPh>
    <phoneticPr fontId="2"/>
  </si>
  <si>
    <t>信用毀損・威力業務妨害</t>
    <rPh sb="0" eb="2">
      <t>シンヨウ</t>
    </rPh>
    <rPh sb="2" eb="4">
      <t>キソン</t>
    </rPh>
    <rPh sb="5" eb="7">
      <t>イリョク</t>
    </rPh>
    <rPh sb="7" eb="9">
      <t>ギョウム</t>
    </rPh>
    <rPh sb="9" eb="11">
      <t>ボウガイ</t>
    </rPh>
    <phoneticPr fontId="2"/>
  </si>
  <si>
    <t>器物損壊</t>
    <rPh sb="0" eb="2">
      <t>キブツ</t>
    </rPh>
    <rPh sb="2" eb="4">
      <t>ソンカイ</t>
    </rPh>
    <phoneticPr fontId="2"/>
  </si>
  <si>
    <t>暴力行為</t>
    <rPh sb="0" eb="2">
      <t>ボウリョク</t>
    </rPh>
    <rPh sb="2" eb="4">
      <t>コウイ</t>
    </rPh>
    <phoneticPr fontId="2"/>
  </si>
  <si>
    <t>その他刑法犯</t>
    <rPh sb="2" eb="3">
      <t>タ</t>
    </rPh>
    <rPh sb="3" eb="6">
      <t>ケイホウハン</t>
    </rPh>
    <phoneticPr fontId="2"/>
  </si>
  <si>
    <t>刑法犯合計</t>
    <rPh sb="0" eb="3">
      <t>ケイホウハン</t>
    </rPh>
    <rPh sb="3" eb="5">
      <t>ゴウケイ</t>
    </rPh>
    <phoneticPr fontId="2"/>
  </si>
  <si>
    <t>出入国管理・難民認定法</t>
    <rPh sb="0" eb="3">
      <t>シュツニュウコク</t>
    </rPh>
    <rPh sb="3" eb="5">
      <t>カンリ</t>
    </rPh>
    <rPh sb="6" eb="8">
      <t>ナンミン</t>
    </rPh>
    <rPh sb="8" eb="11">
      <t>ニンテイホウ</t>
    </rPh>
    <phoneticPr fontId="2"/>
  </si>
  <si>
    <t>軽犯罪法</t>
    <rPh sb="0" eb="4">
      <t>ケイハンザイホウ</t>
    </rPh>
    <phoneticPr fontId="2"/>
  </si>
  <si>
    <t>酩酊者規制法</t>
    <rPh sb="0" eb="2">
      <t>メイテイ</t>
    </rPh>
    <rPh sb="2" eb="3">
      <t>シャ</t>
    </rPh>
    <rPh sb="3" eb="5">
      <t>キセイ</t>
    </rPh>
    <rPh sb="5" eb="6">
      <t>ホウ</t>
    </rPh>
    <phoneticPr fontId="2"/>
  </si>
  <si>
    <t>迷惑防止条例</t>
    <rPh sb="0" eb="2">
      <t>メイワク</t>
    </rPh>
    <rPh sb="2" eb="4">
      <t>ボウシ</t>
    </rPh>
    <rPh sb="4" eb="6">
      <t>ジョウレイ</t>
    </rPh>
    <phoneticPr fontId="2"/>
  </si>
  <si>
    <t>特</t>
    <rPh sb="0" eb="1">
      <t>トク</t>
    </rPh>
    <phoneticPr fontId="2"/>
  </si>
  <si>
    <t>暴力団対策法</t>
    <rPh sb="0" eb="3">
      <t>ボウリョクダン</t>
    </rPh>
    <rPh sb="3" eb="6">
      <t>タイサクホウ</t>
    </rPh>
    <phoneticPr fontId="2"/>
  </si>
  <si>
    <t>自転車競技法</t>
    <rPh sb="0" eb="3">
      <t>ジテンシャ</t>
    </rPh>
    <rPh sb="3" eb="5">
      <t>キョウギ</t>
    </rPh>
    <rPh sb="5" eb="6">
      <t>ホウ</t>
    </rPh>
    <phoneticPr fontId="2"/>
  </si>
  <si>
    <t>競馬法</t>
    <rPh sb="0" eb="2">
      <t>ケイバ</t>
    </rPh>
    <rPh sb="2" eb="3">
      <t>ホウ</t>
    </rPh>
    <phoneticPr fontId="2"/>
  </si>
  <si>
    <t>モーターボート競走法</t>
    <rPh sb="7" eb="9">
      <t>キョウソウ</t>
    </rPh>
    <rPh sb="9" eb="10">
      <t>ホウ</t>
    </rPh>
    <phoneticPr fontId="2"/>
  </si>
  <si>
    <t>風営適正化法</t>
    <rPh sb="0" eb="1">
      <t>フウ</t>
    </rPh>
    <rPh sb="1" eb="2">
      <t>エイ</t>
    </rPh>
    <rPh sb="2" eb="5">
      <t>テキセイカ</t>
    </rPh>
    <rPh sb="5" eb="6">
      <t>ホウ</t>
    </rPh>
    <phoneticPr fontId="2"/>
  </si>
  <si>
    <t>青少年保護育成条例</t>
    <rPh sb="0" eb="3">
      <t>セイショウネン</t>
    </rPh>
    <rPh sb="3" eb="5">
      <t>ホゴ</t>
    </rPh>
    <rPh sb="5" eb="7">
      <t>イクセイ</t>
    </rPh>
    <rPh sb="7" eb="9">
      <t>ジョウレイ</t>
    </rPh>
    <phoneticPr fontId="2"/>
  </si>
  <si>
    <t>売春防止法</t>
    <rPh sb="0" eb="2">
      <t>バイシュン</t>
    </rPh>
    <rPh sb="2" eb="5">
      <t>ボウシホウ</t>
    </rPh>
    <phoneticPr fontId="2"/>
  </si>
  <si>
    <t>別</t>
    <rPh sb="0" eb="1">
      <t>ベツ</t>
    </rPh>
    <phoneticPr fontId="2"/>
  </si>
  <si>
    <t>児童福祉法</t>
    <rPh sb="0" eb="2">
      <t>ジドウ</t>
    </rPh>
    <rPh sb="2" eb="5">
      <t>フクシホウ</t>
    </rPh>
    <phoneticPr fontId="2"/>
  </si>
  <si>
    <t>出資法</t>
    <rPh sb="0" eb="3">
      <t>シュッシホウ</t>
    </rPh>
    <phoneticPr fontId="2"/>
  </si>
  <si>
    <t>貸金業法</t>
    <rPh sb="0" eb="3">
      <t>カシキンギョウ</t>
    </rPh>
    <rPh sb="3" eb="4">
      <t>ホウ</t>
    </rPh>
    <phoneticPr fontId="2"/>
  </si>
  <si>
    <t>宅地建物取引業法</t>
    <rPh sb="0" eb="2">
      <t>タクチ</t>
    </rPh>
    <rPh sb="2" eb="4">
      <t>タテモノ</t>
    </rPh>
    <rPh sb="4" eb="6">
      <t>トリヒキ</t>
    </rPh>
    <rPh sb="6" eb="7">
      <t>ギョウ</t>
    </rPh>
    <rPh sb="7" eb="8">
      <t>ホウ</t>
    </rPh>
    <phoneticPr fontId="2"/>
  </si>
  <si>
    <t>建設業法</t>
    <rPh sb="0" eb="2">
      <t>ケンセツ</t>
    </rPh>
    <rPh sb="2" eb="4">
      <t>ギョウホウ</t>
    </rPh>
    <phoneticPr fontId="2"/>
  </si>
  <si>
    <t>銃刀法</t>
    <rPh sb="0" eb="3">
      <t>ジュウトウホウ</t>
    </rPh>
    <phoneticPr fontId="2"/>
  </si>
  <si>
    <t>火薬類取締法</t>
    <rPh sb="0" eb="3">
      <t>カヤクルイ</t>
    </rPh>
    <rPh sb="3" eb="6">
      <t>トリシマリホウ</t>
    </rPh>
    <phoneticPr fontId="2"/>
  </si>
  <si>
    <t>麻薬等取締法</t>
    <rPh sb="0" eb="2">
      <t>マヤク</t>
    </rPh>
    <rPh sb="2" eb="3">
      <t>トウ</t>
    </rPh>
    <rPh sb="3" eb="6">
      <t>トリシマリホウ</t>
    </rPh>
    <phoneticPr fontId="2"/>
  </si>
  <si>
    <t>あへん法</t>
    <rPh sb="3" eb="4">
      <t>ホウ</t>
    </rPh>
    <phoneticPr fontId="2"/>
  </si>
  <si>
    <t>大麻取締法</t>
    <rPh sb="0" eb="2">
      <t>タイマ</t>
    </rPh>
    <rPh sb="2" eb="5">
      <t>トリシマリホウ</t>
    </rPh>
    <phoneticPr fontId="2"/>
  </si>
  <si>
    <t>毒劇物法</t>
    <rPh sb="0" eb="1">
      <t>ドク</t>
    </rPh>
    <rPh sb="1" eb="3">
      <t>ゲキブツ</t>
    </rPh>
    <rPh sb="3" eb="4">
      <t>ホウ</t>
    </rPh>
    <phoneticPr fontId="2"/>
  </si>
  <si>
    <t>廃棄物処理法</t>
    <rPh sb="0" eb="3">
      <t>ハイキブツ</t>
    </rPh>
    <rPh sb="3" eb="6">
      <t>ショリホウ</t>
    </rPh>
    <phoneticPr fontId="2"/>
  </si>
  <si>
    <t>労働基準法</t>
    <rPh sb="0" eb="2">
      <t>ロウドウ</t>
    </rPh>
    <rPh sb="2" eb="5">
      <t>キジュンホウ</t>
    </rPh>
    <phoneticPr fontId="2"/>
  </si>
  <si>
    <t>職業安定法</t>
    <rPh sb="0" eb="2">
      <t>ショクギョウ</t>
    </rPh>
    <rPh sb="2" eb="5">
      <t>アンテイホウ</t>
    </rPh>
    <phoneticPr fontId="2"/>
  </si>
  <si>
    <t>健康保険法</t>
    <rPh sb="0" eb="2">
      <t>ケンコウ</t>
    </rPh>
    <rPh sb="2" eb="5">
      <t>ホケンホウ</t>
    </rPh>
    <phoneticPr fontId="2"/>
  </si>
  <si>
    <t>労働者派遣法</t>
    <rPh sb="0" eb="3">
      <t>ロウドウシャ</t>
    </rPh>
    <rPh sb="3" eb="5">
      <t>ハケン</t>
    </rPh>
    <phoneticPr fontId="2"/>
  </si>
  <si>
    <t>旅券法</t>
    <rPh sb="0" eb="2">
      <t>リョケン</t>
    </rPh>
    <rPh sb="2" eb="3">
      <t>ホウ</t>
    </rPh>
    <phoneticPr fontId="2"/>
  </si>
  <si>
    <t>麻薬等特例法</t>
    <rPh sb="0" eb="2">
      <t>マヤク</t>
    </rPh>
    <rPh sb="2" eb="3">
      <t>トウ</t>
    </rPh>
    <rPh sb="3" eb="6">
      <t>トクレイホウ</t>
    </rPh>
    <phoneticPr fontId="2"/>
  </si>
  <si>
    <t>その他の特別法犯</t>
    <rPh sb="2" eb="3">
      <t>タ</t>
    </rPh>
    <rPh sb="4" eb="7">
      <t>トクベツホウ</t>
    </rPh>
    <rPh sb="7" eb="8">
      <t>ハン</t>
    </rPh>
    <phoneticPr fontId="2"/>
  </si>
  <si>
    <t>特別法犯合計</t>
    <rPh sb="0" eb="3">
      <t>トクベツホウ</t>
    </rPh>
    <rPh sb="3" eb="4">
      <t>ハン</t>
    </rPh>
    <rPh sb="4" eb="6">
      <t>ゴウケイ</t>
    </rPh>
    <phoneticPr fontId="2"/>
  </si>
  <si>
    <t>総計</t>
    <rPh sb="0" eb="2">
      <t>ソウケイ</t>
    </rPh>
    <phoneticPr fontId="2"/>
  </si>
  <si>
    <t>総数</t>
    <rPh sb="0" eb="2">
      <t>ソウスウ</t>
    </rPh>
    <phoneticPr fontId="2"/>
  </si>
  <si>
    <t>うち傷害</t>
    <rPh sb="2" eb="4">
      <t>ショウガイ</t>
    </rPh>
    <phoneticPr fontId="2"/>
  </si>
  <si>
    <t>うち窃盗</t>
    <rPh sb="2" eb="4">
      <t>セットウ</t>
    </rPh>
    <phoneticPr fontId="2"/>
  </si>
  <si>
    <t>うち詐欺</t>
    <rPh sb="2" eb="4">
      <t>サギ</t>
    </rPh>
    <phoneticPr fontId="2"/>
  </si>
  <si>
    <t>うち恐喝</t>
    <rPh sb="2" eb="4">
      <t>キョウカツ</t>
    </rPh>
    <phoneticPr fontId="2"/>
  </si>
  <si>
    <t>暴力団構成員等の
検挙人員（人）</t>
    <rPh sb="0" eb="3">
      <t>ボウリョクダン</t>
    </rPh>
    <rPh sb="3" eb="6">
      <t>コウセイイン</t>
    </rPh>
    <rPh sb="6" eb="7">
      <t>トウ</t>
    </rPh>
    <rPh sb="9" eb="11">
      <t>ケンキョ</t>
    </rPh>
    <rPh sb="11" eb="13">
      <t>ジンイン</t>
    </rPh>
    <rPh sb="14" eb="15">
      <t>ニン</t>
    </rPh>
    <phoneticPr fontId="2"/>
  </si>
  <si>
    <t>24,139
　　　　　　　(5,510)</t>
  </si>
  <si>
    <t>12,566
(2,366)</t>
  </si>
  <si>
    <t>うち住吉会</t>
    <rPh sb="2" eb="4">
      <t>スミヨシ</t>
    </rPh>
    <rPh sb="4" eb="5">
      <t>カイ</t>
    </rPh>
    <phoneticPr fontId="2"/>
  </si>
  <si>
    <t>3,411
(964)</t>
  </si>
  <si>
    <t>うち稲川会</t>
    <rPh sb="2" eb="4">
      <t>イナガワ</t>
    </rPh>
    <rPh sb="4" eb="5">
      <t>カイ</t>
    </rPh>
    <phoneticPr fontId="2"/>
  </si>
  <si>
    <t>3,645
(1,059)</t>
  </si>
  <si>
    <t>19,622
(4,389)</t>
  </si>
  <si>
    <t>81.3
(79.7)</t>
  </si>
  <si>
    <t>H23</t>
  </si>
  <si>
    <t>H24</t>
  </si>
  <si>
    <t>H25</t>
  </si>
  <si>
    <t>H26</t>
  </si>
  <si>
    <t>－</t>
  </si>
  <si>
    <t xml:space="preserve">押収拳銃総数(丁)  </t>
    <rPh sb="0" eb="2">
      <t>オウシュウ</t>
    </rPh>
    <rPh sb="2" eb="4">
      <t>ケンジュウ</t>
    </rPh>
    <rPh sb="4" eb="6">
      <t>ソウスウ</t>
    </rPh>
    <rPh sb="7" eb="8">
      <t>チョウ</t>
    </rPh>
    <phoneticPr fontId="2"/>
  </si>
  <si>
    <t>組織的な犯罪の加重処罰規定(３条)</t>
    <phoneticPr fontId="2"/>
  </si>
  <si>
    <t>組織的な犯罪に係る犯人蔵匿等(７条)</t>
    <rPh sb="11" eb="12">
      <t>ゾウ</t>
    </rPh>
    <rPh sb="12" eb="13">
      <t>トク</t>
    </rPh>
    <rPh sb="13" eb="14">
      <t>トウ</t>
    </rPh>
    <phoneticPr fontId="2"/>
  </si>
  <si>
    <t>犯罪収益等隠匿(10条)</t>
    <phoneticPr fontId="2"/>
  </si>
  <si>
    <t>犯罪収益等収受(11条)</t>
    <phoneticPr fontId="2"/>
  </si>
  <si>
    <t>起訴前の没収保全命令(23条)</t>
    <phoneticPr fontId="2"/>
  </si>
  <si>
    <t>暴力団構成員等の総検挙人員（人）</t>
    <rPh sb="0" eb="3">
      <t>ボウリョクダン</t>
    </rPh>
    <rPh sb="3" eb="5">
      <t>コウセイ</t>
    </rPh>
    <rPh sb="5" eb="6">
      <t>イン</t>
    </rPh>
    <rPh sb="6" eb="7">
      <t>トウ</t>
    </rPh>
    <rPh sb="8" eb="9">
      <t>ソウ</t>
    </rPh>
    <rPh sb="9" eb="11">
      <t>ケンキョ</t>
    </rPh>
    <rPh sb="11" eb="13">
      <t>ジンイン</t>
    </rPh>
    <rPh sb="14" eb="15">
      <t>ニン</t>
    </rPh>
    <phoneticPr fontId="2"/>
  </si>
  <si>
    <t>うち伝統的資金獲得
犯罪検挙人員（人）</t>
    <rPh sb="2" eb="5">
      <t>デントウテキ</t>
    </rPh>
    <rPh sb="5" eb="7">
      <t>シキン</t>
    </rPh>
    <rPh sb="7" eb="9">
      <t>カクトク</t>
    </rPh>
    <rPh sb="10" eb="12">
      <t>ハンザイ</t>
    </rPh>
    <rPh sb="12" eb="14">
      <t>ケンキョ</t>
    </rPh>
    <rPh sb="14" eb="16">
      <t>ジンイン</t>
    </rPh>
    <rPh sb="17" eb="18">
      <t>ニン</t>
    </rPh>
    <phoneticPr fontId="2"/>
  </si>
  <si>
    <t>割合(%)</t>
    <rPh sb="0" eb="2">
      <t>ワリアイ</t>
    </rPh>
    <phoneticPr fontId="2"/>
  </si>
  <si>
    <t>伝統的資金獲得犯罪の合計</t>
    <rPh sb="0" eb="3">
      <t>デントウテキ</t>
    </rPh>
    <rPh sb="3" eb="5">
      <t>シキン</t>
    </rPh>
    <rPh sb="5" eb="7">
      <t>カクトク</t>
    </rPh>
    <rPh sb="7" eb="9">
      <t>ハンザイ</t>
    </rPh>
    <rPh sb="10" eb="12">
      <t>ゴウケイ</t>
    </rPh>
    <phoneticPr fontId="2"/>
  </si>
  <si>
    <t>暴力団構成員等が占める割合</t>
    <rPh sb="0" eb="3">
      <t>ボウリョクダン</t>
    </rPh>
    <rPh sb="3" eb="5">
      <t>コウセイ</t>
    </rPh>
    <rPh sb="5" eb="7">
      <t>イントウ</t>
    </rPh>
    <rPh sb="8" eb="9">
      <t>シ</t>
    </rPh>
    <rPh sb="11" eb="13">
      <t>ワリアイ</t>
    </rPh>
    <phoneticPr fontId="2"/>
  </si>
  <si>
    <t>ノミ行為等</t>
    <rPh sb="2" eb="4">
      <t>コウイ</t>
    </rPh>
    <rPh sb="4" eb="5">
      <t>ナド</t>
    </rPh>
    <phoneticPr fontId="2"/>
  </si>
  <si>
    <t>暴力団構成員等の検挙人員</t>
    <rPh sb="0" eb="3">
      <t>ボウリョクダン</t>
    </rPh>
    <rPh sb="3" eb="7">
      <t>コウセイインナド</t>
    </rPh>
    <rPh sb="8" eb="10">
      <t>ケンキョ</t>
    </rPh>
    <rPh sb="10" eb="12">
      <t>ジンイン</t>
    </rPh>
    <phoneticPr fontId="2"/>
  </si>
  <si>
    <t>うち暴力団構成員の検挙人員</t>
    <rPh sb="2" eb="5">
      <t>ボウリョクダン</t>
    </rPh>
    <rPh sb="5" eb="8">
      <t>コウセイイン</t>
    </rPh>
    <rPh sb="9" eb="11">
      <t>ケンキョ</t>
    </rPh>
    <rPh sb="11" eb="13">
      <t>ジンイン</t>
    </rPh>
    <phoneticPr fontId="2"/>
  </si>
  <si>
    <t>暴力団構成員等が占める割合</t>
    <rPh sb="0" eb="3">
      <t>ボウリョクダン</t>
    </rPh>
    <rPh sb="3" eb="5">
      <t>コウセイ</t>
    </rPh>
    <rPh sb="5" eb="7">
      <t>イントウ</t>
    </rPh>
    <rPh sb="11" eb="13">
      <t>ワリアイ</t>
    </rPh>
    <phoneticPr fontId="2"/>
  </si>
  <si>
    <t>暴力団構成員等が占める割合</t>
    <rPh sb="0" eb="3">
      <t>ボウリョクダン</t>
    </rPh>
    <rPh sb="3" eb="7">
      <t>コウセイインナド</t>
    </rPh>
    <rPh sb="8" eb="9">
      <t>シ</t>
    </rPh>
    <rPh sb="11" eb="13">
      <t>ワリアイ</t>
    </rPh>
    <phoneticPr fontId="2"/>
  </si>
  <si>
    <t>中止命令</t>
    <rPh sb="3" eb="4">
      <t>レイ</t>
    </rPh>
    <phoneticPr fontId="2"/>
  </si>
  <si>
    <t>再発防止命令</t>
  </si>
  <si>
    <t>請求妨害防止命令</t>
    <rPh sb="0" eb="2">
      <t>セイキュウ</t>
    </rPh>
    <rPh sb="2" eb="4">
      <t>ボウガイ</t>
    </rPh>
    <rPh sb="4" eb="6">
      <t>ボウシ</t>
    </rPh>
    <rPh sb="6" eb="8">
      <t>メイレイ</t>
    </rPh>
    <phoneticPr fontId="2"/>
  </si>
  <si>
    <t>用心棒行為等防止命令</t>
    <rPh sb="0" eb="3">
      <t>ヨウジンボウ</t>
    </rPh>
    <rPh sb="3" eb="6">
      <t>コウイトウ</t>
    </rPh>
    <rPh sb="6" eb="8">
      <t>ボウシ</t>
    </rPh>
    <rPh sb="8" eb="10">
      <t>メイレイ</t>
    </rPh>
    <phoneticPr fontId="2"/>
  </si>
  <si>
    <t>賞揚等禁止命令</t>
    <rPh sb="0" eb="3">
      <t>ショウヨウトウ</t>
    </rPh>
    <rPh sb="3" eb="5">
      <t>キンシ</t>
    </rPh>
    <rPh sb="5" eb="7">
      <t>メイレイ</t>
    </rPh>
    <phoneticPr fontId="2"/>
  </si>
  <si>
    <t>相談受理件数</t>
    <rPh sb="0" eb="2">
      <t>ソウダン</t>
    </rPh>
    <rPh sb="2" eb="4">
      <t>ジュリ</t>
    </rPh>
    <rPh sb="4" eb="6">
      <t>ケンスウ</t>
    </rPh>
    <phoneticPr fontId="2"/>
  </si>
  <si>
    <t>うち警察</t>
    <rPh sb="2" eb="4">
      <t>ケイサツ</t>
    </rPh>
    <phoneticPr fontId="2"/>
  </si>
  <si>
    <t>うちセンター</t>
    <phoneticPr fontId="2"/>
  </si>
  <si>
    <t>離脱者</t>
    <rPh sb="0" eb="3">
      <t>リダツシャ</t>
    </rPh>
    <phoneticPr fontId="2"/>
  </si>
  <si>
    <t>○　形態別</t>
    <rPh sb="2" eb="4">
      <t>ケイタイ</t>
    </rPh>
    <rPh sb="4" eb="5">
      <t>ベツ</t>
    </rPh>
    <phoneticPr fontId="2"/>
  </si>
  <si>
    <t>その他の命令</t>
    <rPh sb="2" eb="3">
      <t>タ</t>
    </rPh>
    <rPh sb="4" eb="6">
      <t>メイレイ</t>
    </rPh>
    <phoneticPr fontId="2"/>
  </si>
  <si>
    <t>１号</t>
  </si>
  <si>
    <t>人の弱みにつけ込む金品等要求行為</t>
    <rPh sb="14" eb="16">
      <t>コウイ</t>
    </rPh>
    <phoneticPr fontId="2"/>
  </si>
  <si>
    <t>２号</t>
  </si>
  <si>
    <t>不当贈与要求行為</t>
    <rPh sb="6" eb="8">
      <t>コウイ</t>
    </rPh>
    <phoneticPr fontId="2"/>
  </si>
  <si>
    <t>３号</t>
  </si>
  <si>
    <t>不当下請等要求行為</t>
    <rPh sb="7" eb="9">
      <t>コウイ</t>
    </rPh>
    <phoneticPr fontId="2"/>
  </si>
  <si>
    <t>４号</t>
  </si>
  <si>
    <t>みかじめ料要求行為</t>
    <rPh sb="7" eb="9">
      <t>コウイ</t>
    </rPh>
    <phoneticPr fontId="2"/>
  </si>
  <si>
    <t>５号</t>
  </si>
  <si>
    <t>用心棒料等要求行為</t>
    <rPh sb="7" eb="9">
      <t>コウイ</t>
    </rPh>
    <phoneticPr fontId="2"/>
  </si>
  <si>
    <t>６号</t>
  </si>
  <si>
    <t>高利債権取立行為</t>
    <rPh sb="6" eb="8">
      <t>コウイ</t>
    </rPh>
    <phoneticPr fontId="2"/>
  </si>
  <si>
    <t>不当債権取立行為</t>
    <rPh sb="6" eb="8">
      <t>コウイ</t>
    </rPh>
    <phoneticPr fontId="2"/>
  </si>
  <si>
    <t>９</t>
  </si>
  <si>
    <t>不当債務免除要求行為</t>
    <rPh sb="8" eb="10">
      <t>コウイ</t>
    </rPh>
    <phoneticPr fontId="2"/>
  </si>
  <si>
    <t>不当貸付要求行為</t>
    <rPh sb="6" eb="8">
      <t>コウイ</t>
    </rPh>
    <phoneticPr fontId="2"/>
  </si>
  <si>
    <t>不当金融商品取引要求行為</t>
    <rPh sb="2" eb="4">
      <t>キンユウ</t>
    </rPh>
    <rPh sb="4" eb="6">
      <t>ショウヒン</t>
    </rPh>
    <rPh sb="10" eb="12">
      <t>コウイ</t>
    </rPh>
    <phoneticPr fontId="2"/>
  </si>
  <si>
    <t>不当自己株式買取等要求行為</t>
    <rPh sb="11" eb="13">
      <t>コウイ</t>
    </rPh>
    <phoneticPr fontId="2"/>
  </si>
  <si>
    <t>不当預貯金受入要求行為</t>
    <rPh sb="0" eb="2">
      <t>フトウ</t>
    </rPh>
    <rPh sb="2" eb="5">
      <t>ヨチョキン</t>
    </rPh>
    <rPh sb="5" eb="7">
      <t>ウケイ</t>
    </rPh>
    <rPh sb="7" eb="9">
      <t>ヨウキュウ</t>
    </rPh>
    <rPh sb="9" eb="11">
      <t>コウイ</t>
    </rPh>
    <phoneticPr fontId="2"/>
  </si>
  <si>
    <t>不当地上げ行為</t>
  </si>
  <si>
    <t>競売等妨害行為</t>
  </si>
  <si>
    <t>15号</t>
    <rPh sb="2" eb="3">
      <t>ゴウ</t>
    </rPh>
    <phoneticPr fontId="2"/>
  </si>
  <si>
    <t>不当宅地等取引要求行為</t>
    <rPh sb="0" eb="2">
      <t>フトウ</t>
    </rPh>
    <rPh sb="2" eb="5">
      <t>タクチトウ</t>
    </rPh>
    <rPh sb="5" eb="7">
      <t>トリヒキ</t>
    </rPh>
    <rPh sb="7" eb="9">
      <t>ヨウキュウ</t>
    </rPh>
    <rPh sb="9" eb="11">
      <t>コウイ</t>
    </rPh>
    <phoneticPr fontId="2"/>
  </si>
  <si>
    <t>16号</t>
    <rPh sb="2" eb="3">
      <t>ゴウ</t>
    </rPh>
    <phoneticPr fontId="2"/>
  </si>
  <si>
    <t>不当宅地賃借要求行為</t>
    <rPh sb="0" eb="2">
      <t>フトウ</t>
    </rPh>
    <rPh sb="2" eb="4">
      <t>タクチ</t>
    </rPh>
    <rPh sb="4" eb="6">
      <t>チンシャク</t>
    </rPh>
    <rPh sb="6" eb="8">
      <t>ヨウキュウ</t>
    </rPh>
    <rPh sb="8" eb="10">
      <t>コウイ</t>
    </rPh>
    <phoneticPr fontId="2"/>
  </si>
  <si>
    <t>17号</t>
    <rPh sb="2" eb="3">
      <t>ゴウ</t>
    </rPh>
    <phoneticPr fontId="2"/>
  </si>
  <si>
    <t>不当建設工事要求行為</t>
    <rPh sb="0" eb="2">
      <t>フトウ</t>
    </rPh>
    <rPh sb="2" eb="4">
      <t>ケンセツ</t>
    </rPh>
    <rPh sb="4" eb="6">
      <t>コウジ</t>
    </rPh>
    <rPh sb="6" eb="8">
      <t>ヨウキュウ</t>
    </rPh>
    <rPh sb="8" eb="10">
      <t>コウイ</t>
    </rPh>
    <phoneticPr fontId="2"/>
  </si>
  <si>
    <t>条</t>
    <rPh sb="0" eb="1">
      <t>ジョウ</t>
    </rPh>
    <phoneticPr fontId="2"/>
  </si>
  <si>
    <t>18号</t>
    <rPh sb="2" eb="3">
      <t>ゴウ</t>
    </rPh>
    <phoneticPr fontId="2"/>
  </si>
  <si>
    <t>不当施設利用要求行為</t>
    <rPh sb="0" eb="2">
      <t>フトウ</t>
    </rPh>
    <rPh sb="2" eb="4">
      <t>シセツ</t>
    </rPh>
    <rPh sb="4" eb="6">
      <t>リヨウ</t>
    </rPh>
    <rPh sb="6" eb="8">
      <t>ヨウキュウ</t>
    </rPh>
    <rPh sb="8" eb="10">
      <t>コウイ</t>
    </rPh>
    <phoneticPr fontId="2"/>
  </si>
  <si>
    <t>19号</t>
    <rPh sb="2" eb="3">
      <t>ゴウ</t>
    </rPh>
    <phoneticPr fontId="2"/>
  </si>
  <si>
    <t>不当示談介入行為</t>
  </si>
  <si>
    <t>20号</t>
    <rPh sb="2" eb="3">
      <t>ゴウ</t>
    </rPh>
    <phoneticPr fontId="2"/>
  </si>
  <si>
    <t>因縁をつけての金品等要求行為</t>
    <rPh sb="12" eb="14">
      <t>コウイ</t>
    </rPh>
    <phoneticPr fontId="2"/>
  </si>
  <si>
    <t>21号</t>
    <rPh sb="2" eb="3">
      <t>ゴウ</t>
    </rPh>
    <phoneticPr fontId="2"/>
  </si>
  <si>
    <t>不当許認可等要求行為</t>
    <rPh sb="0" eb="2">
      <t>フトウ</t>
    </rPh>
    <rPh sb="2" eb="5">
      <t>キョニンカ</t>
    </rPh>
    <rPh sb="5" eb="6">
      <t>トウ</t>
    </rPh>
    <rPh sb="6" eb="8">
      <t>ヨウキュウ</t>
    </rPh>
    <rPh sb="8" eb="10">
      <t>コウイ</t>
    </rPh>
    <phoneticPr fontId="2"/>
  </si>
  <si>
    <t>22号</t>
    <rPh sb="2" eb="3">
      <t>ゴウ</t>
    </rPh>
    <phoneticPr fontId="2"/>
  </si>
  <si>
    <t>不当許認可等排除要求行為</t>
    <rPh sb="0" eb="2">
      <t>フトウ</t>
    </rPh>
    <rPh sb="2" eb="5">
      <t>キョニンカ</t>
    </rPh>
    <rPh sb="5" eb="6">
      <t>トウ</t>
    </rPh>
    <rPh sb="6" eb="8">
      <t>ハイジョ</t>
    </rPh>
    <rPh sb="8" eb="10">
      <t>ヨウキュウ</t>
    </rPh>
    <rPh sb="10" eb="12">
      <t>コウイ</t>
    </rPh>
    <phoneticPr fontId="2"/>
  </si>
  <si>
    <t>23号</t>
    <rPh sb="2" eb="3">
      <t>ゴウ</t>
    </rPh>
    <phoneticPr fontId="2"/>
  </si>
  <si>
    <t>不当入札参加要求行為</t>
    <rPh sb="0" eb="2">
      <t>フトウ</t>
    </rPh>
    <rPh sb="2" eb="4">
      <t>ニュウサツ</t>
    </rPh>
    <rPh sb="4" eb="6">
      <t>サンカ</t>
    </rPh>
    <rPh sb="6" eb="8">
      <t>ヨウキュウ</t>
    </rPh>
    <rPh sb="8" eb="10">
      <t>コウイ</t>
    </rPh>
    <phoneticPr fontId="2"/>
  </si>
  <si>
    <t>24号</t>
    <rPh sb="2" eb="3">
      <t>ゴウ</t>
    </rPh>
    <phoneticPr fontId="2"/>
  </si>
  <si>
    <t>不当入札排除要求行為</t>
    <rPh sb="0" eb="2">
      <t>フトウ</t>
    </rPh>
    <rPh sb="2" eb="4">
      <t>ニュウサツ</t>
    </rPh>
    <rPh sb="4" eb="6">
      <t>ハイジョ</t>
    </rPh>
    <rPh sb="6" eb="8">
      <t>ヨウキュウ</t>
    </rPh>
    <rPh sb="8" eb="10">
      <t>コウイ</t>
    </rPh>
    <phoneticPr fontId="2"/>
  </si>
  <si>
    <t>25号</t>
    <rPh sb="2" eb="3">
      <t>ゴウ</t>
    </rPh>
    <phoneticPr fontId="2"/>
  </si>
  <si>
    <t>談合入札要求行為</t>
    <rPh sb="0" eb="2">
      <t>ダンゴウ</t>
    </rPh>
    <rPh sb="2" eb="4">
      <t>ニュウサツ</t>
    </rPh>
    <rPh sb="4" eb="6">
      <t>ヨウキュウ</t>
    </rPh>
    <rPh sb="6" eb="8">
      <t>コウイ</t>
    </rPh>
    <phoneticPr fontId="2"/>
  </si>
  <si>
    <t>26号</t>
    <rPh sb="2" eb="3">
      <t>ゴウ</t>
    </rPh>
    <phoneticPr fontId="2"/>
  </si>
  <si>
    <t>不当公契約排除要求行為</t>
    <rPh sb="0" eb="2">
      <t>フトウ</t>
    </rPh>
    <rPh sb="2" eb="3">
      <t>コウ</t>
    </rPh>
    <rPh sb="3" eb="5">
      <t>ケイヤク</t>
    </rPh>
    <rPh sb="5" eb="7">
      <t>ハイジョ</t>
    </rPh>
    <rPh sb="7" eb="9">
      <t>ヨウキュウ</t>
    </rPh>
    <rPh sb="9" eb="11">
      <t>コウイ</t>
    </rPh>
    <phoneticPr fontId="2"/>
  </si>
  <si>
    <t>27号</t>
    <rPh sb="2" eb="3">
      <t>ゴウ</t>
    </rPh>
    <phoneticPr fontId="2"/>
  </si>
  <si>
    <t>不当公契約下請等あっせん要求行為</t>
    <rPh sb="0" eb="2">
      <t>フトウ</t>
    </rPh>
    <rPh sb="2" eb="3">
      <t>コウ</t>
    </rPh>
    <rPh sb="3" eb="5">
      <t>ケイヤク</t>
    </rPh>
    <rPh sb="5" eb="7">
      <t>シタウ</t>
    </rPh>
    <rPh sb="7" eb="8">
      <t>トウ</t>
    </rPh>
    <rPh sb="12" eb="14">
      <t>ヨウキュウ</t>
    </rPh>
    <rPh sb="14" eb="16">
      <t>コウイ</t>
    </rPh>
    <phoneticPr fontId="2"/>
  </si>
  <si>
    <t>小　　　　計</t>
  </si>
  <si>
    <t>10</t>
  </si>
  <si>
    <t>１項</t>
  </si>
  <si>
    <t>条</t>
  </si>
  <si>
    <t>２項</t>
  </si>
  <si>
    <t>暴力的要求行為の現場立会援助</t>
  </si>
  <si>
    <t>指定暴力団等の業務に関し行われる暴力的要求行為</t>
  </si>
  <si>
    <t>準暴力的要求行為の要求等</t>
  </si>
  <si>
    <t>準暴力的要求行為</t>
  </si>
  <si>
    <t>指定暴力団相互の対立抗争</t>
    <rPh sb="0" eb="2">
      <t>シテイ</t>
    </rPh>
    <rPh sb="2" eb="4">
      <t>ボウリョク</t>
    </rPh>
    <rPh sb="4" eb="5">
      <t>ダン</t>
    </rPh>
    <rPh sb="5" eb="7">
      <t>ソウゴ</t>
    </rPh>
    <rPh sb="8" eb="10">
      <t>タイリツ</t>
    </rPh>
    <rPh sb="10" eb="12">
      <t>コウソウ</t>
    </rPh>
    <phoneticPr fontId="2"/>
  </si>
  <si>
    <t>指定暴力団内部の対立抗争</t>
    <rPh sb="0" eb="2">
      <t>シテイ</t>
    </rPh>
    <rPh sb="2" eb="4">
      <t>ボウリョク</t>
    </rPh>
    <rPh sb="4" eb="5">
      <t>ダン</t>
    </rPh>
    <rPh sb="5" eb="7">
      <t>ナイブ</t>
    </rPh>
    <rPh sb="8" eb="10">
      <t>タイリツ</t>
    </rPh>
    <rPh sb="10" eb="12">
      <t>コウソウ</t>
    </rPh>
    <phoneticPr fontId="2"/>
  </si>
  <si>
    <t>３項</t>
  </si>
  <si>
    <t>密接関係者に対する加入強要・脱退妨害</t>
  </si>
  <si>
    <t>17条</t>
    <rPh sb="2" eb="3">
      <t>ジョウ</t>
    </rPh>
    <phoneticPr fontId="2"/>
  </si>
  <si>
    <t>20条</t>
    <rPh sb="2" eb="3">
      <t>ジョウ</t>
    </rPh>
    <phoneticPr fontId="2"/>
  </si>
  <si>
    <t>指詰めの強要等</t>
  </si>
  <si>
    <t>21条</t>
    <rPh sb="2" eb="3">
      <t>ジョウ</t>
    </rPh>
    <phoneticPr fontId="2"/>
  </si>
  <si>
    <t>指詰めの強要の命令等</t>
    <rPh sb="7" eb="10">
      <t>メイレイトウ</t>
    </rPh>
    <phoneticPr fontId="2"/>
  </si>
  <si>
    <t>24条</t>
    <rPh sb="2" eb="3">
      <t>ジョウ</t>
    </rPh>
    <phoneticPr fontId="2"/>
  </si>
  <si>
    <t>少年に対する入れ墨の強要等</t>
  </si>
  <si>
    <t>25条</t>
    <rPh sb="2" eb="3">
      <t>ジョウ</t>
    </rPh>
    <phoneticPr fontId="2"/>
  </si>
  <si>
    <t>少年に対する入れ墨の強要の要求等</t>
    <rPh sb="0" eb="2">
      <t>ショウネン</t>
    </rPh>
    <rPh sb="3" eb="4">
      <t>タイ</t>
    </rPh>
    <rPh sb="6" eb="7">
      <t>イ</t>
    </rPh>
    <rPh sb="8" eb="9">
      <t>ズミ</t>
    </rPh>
    <rPh sb="10" eb="12">
      <t>キョウヨウ</t>
    </rPh>
    <rPh sb="13" eb="15">
      <t>ヨウキュウ</t>
    </rPh>
    <rPh sb="15" eb="16">
      <t>トウ</t>
    </rPh>
    <phoneticPr fontId="2"/>
  </si>
  <si>
    <t>29条</t>
    <rPh sb="2" eb="3">
      <t>ジョウ</t>
    </rPh>
    <phoneticPr fontId="2"/>
  </si>
  <si>
    <t>事務所における禁止行為</t>
  </si>
  <si>
    <t>損害賠償請求等の妨害</t>
    <rPh sb="0" eb="2">
      <t>ソンガイ</t>
    </rPh>
    <rPh sb="2" eb="4">
      <t>バイショウ</t>
    </rPh>
    <rPh sb="4" eb="6">
      <t>セイキュウ</t>
    </rPh>
    <rPh sb="6" eb="7">
      <t>トウ</t>
    </rPh>
    <rPh sb="8" eb="10">
      <t>ボウガイ</t>
    </rPh>
    <phoneticPr fontId="2"/>
  </si>
  <si>
    <t>暴力行為の賞揚等</t>
    <rPh sb="0" eb="2">
      <t>ボウリョク</t>
    </rPh>
    <rPh sb="2" eb="4">
      <t>コウイ</t>
    </rPh>
    <rPh sb="5" eb="7">
      <t>ショウヨウ</t>
    </rPh>
    <rPh sb="7" eb="8">
      <t>トウ</t>
    </rPh>
    <phoneticPr fontId="2"/>
  </si>
  <si>
    <t>30条</t>
    <rPh sb="2" eb="3">
      <t>ジョウ</t>
    </rPh>
    <phoneticPr fontId="2"/>
  </si>
  <si>
    <t>用心棒の役務提供等</t>
    <rPh sb="0" eb="3">
      <t>ヨウジンボウ</t>
    </rPh>
    <rPh sb="4" eb="6">
      <t>エキム</t>
    </rPh>
    <rPh sb="6" eb="9">
      <t>テイキョウトウ</t>
    </rPh>
    <phoneticPr fontId="2"/>
  </si>
  <si>
    <t>用心棒行為等の要求等</t>
    <rPh sb="0" eb="3">
      <t>ヨウジンボウ</t>
    </rPh>
    <rPh sb="3" eb="5">
      <t>コウイ</t>
    </rPh>
    <rPh sb="5" eb="6">
      <t>トウ</t>
    </rPh>
    <rPh sb="7" eb="10">
      <t>ヨウキュウトウ</t>
    </rPh>
    <phoneticPr fontId="2"/>
  </si>
  <si>
    <t>特定危険指定暴力団等の指定暴力団員の禁止行為</t>
    <rPh sb="0" eb="2">
      <t>トクテイ</t>
    </rPh>
    <rPh sb="2" eb="4">
      <t>キケン</t>
    </rPh>
    <rPh sb="4" eb="6">
      <t>シテイ</t>
    </rPh>
    <rPh sb="6" eb="10">
      <t>ボウリョクダントウ</t>
    </rPh>
    <rPh sb="11" eb="13">
      <t>シテイ</t>
    </rPh>
    <rPh sb="13" eb="16">
      <t>ボウリョクダン</t>
    </rPh>
    <rPh sb="16" eb="17">
      <t>イン</t>
    </rPh>
    <rPh sb="18" eb="20">
      <t>キンシ</t>
    </rPh>
    <rPh sb="20" eb="22">
      <t>コウイ</t>
    </rPh>
    <phoneticPr fontId="2"/>
  </si>
  <si>
    <t>特定危険指定暴力団等の事務所の使用制限</t>
    <rPh sb="0" eb="2">
      <t>トクテイ</t>
    </rPh>
    <rPh sb="2" eb="4">
      <t>キケン</t>
    </rPh>
    <rPh sb="4" eb="6">
      <t>シテイ</t>
    </rPh>
    <rPh sb="6" eb="10">
      <t>ボウリョクダントウ</t>
    </rPh>
    <rPh sb="11" eb="13">
      <t>ジム</t>
    </rPh>
    <rPh sb="13" eb="14">
      <t>ショ</t>
    </rPh>
    <rPh sb="15" eb="17">
      <t>シヨウ</t>
    </rPh>
    <rPh sb="17" eb="19">
      <t>セイゲン</t>
    </rPh>
    <phoneticPr fontId="2"/>
  </si>
  <si>
    <t>合　　　　計</t>
    <rPh sb="0" eb="1">
      <t>ゴウ</t>
    </rPh>
    <phoneticPr fontId="2"/>
  </si>
  <si>
    <t>○　団体別</t>
    <rPh sb="2" eb="4">
      <t>ダンタイ</t>
    </rPh>
    <rPh sb="4" eb="5">
      <t>ベツ</t>
    </rPh>
    <phoneticPr fontId="2"/>
  </si>
  <si>
    <t>再発防止命令</t>
    <rPh sb="0" eb="2">
      <t>サイハツ</t>
    </rPh>
    <rPh sb="2" eb="4">
      <t>ボウシ</t>
    </rPh>
    <phoneticPr fontId="2"/>
  </si>
  <si>
    <t>事務所使用制限命令</t>
    <rPh sb="0" eb="3">
      <t>ジムショ</t>
    </rPh>
    <rPh sb="3" eb="5">
      <t>シヨウ</t>
    </rPh>
    <rPh sb="5" eb="7">
      <t>セイゲン</t>
    </rPh>
    <rPh sb="7" eb="9">
      <t>メイレイ</t>
    </rPh>
    <phoneticPr fontId="2"/>
  </si>
  <si>
    <t>合　　　　　計</t>
    <rPh sb="0" eb="1">
      <t>ゴウ</t>
    </rPh>
    <rPh sb="6" eb="7">
      <t>ケイ</t>
    </rPh>
    <phoneticPr fontId="2"/>
  </si>
  <si>
    <t>合計数</t>
    <rPh sb="0" eb="3">
      <t>ゴウケイスウ</t>
    </rPh>
    <phoneticPr fontId="2"/>
  </si>
  <si>
    <t>構成員</t>
    <rPh sb="0" eb="3">
      <t>コウセイイン</t>
    </rPh>
    <phoneticPr fontId="2"/>
  </si>
  <si>
    <t>準構成員等</t>
    <rPh sb="0" eb="1">
      <t>ジュン</t>
    </rPh>
    <rPh sb="1" eb="4">
      <t>コウセイイン</t>
    </rPh>
    <rPh sb="4" eb="5">
      <t>トウ</t>
    </rPh>
    <phoneticPr fontId="2"/>
  </si>
  <si>
    <t>H27</t>
    <phoneticPr fontId="2"/>
  </si>
  <si>
    <t>うち神戸山口組</t>
    <rPh sb="2" eb="4">
      <t>コウベ</t>
    </rPh>
    <rPh sb="4" eb="6">
      <t>ヤマグチ</t>
    </rPh>
    <rPh sb="6" eb="7">
      <t>クミ</t>
    </rPh>
    <phoneticPr fontId="2"/>
  </si>
  <si>
    <t>うち六代目山口組</t>
    <rPh sb="2" eb="5">
      <t>ロクダイメ</t>
    </rPh>
    <phoneticPr fontId="2"/>
  </si>
  <si>
    <t>区分　　　　　　　　　　　年次</t>
    <rPh sb="0" eb="2">
      <t>クブン</t>
    </rPh>
    <rPh sb="13" eb="15">
      <t>ネンジ</t>
    </rPh>
    <phoneticPr fontId="2"/>
  </si>
  <si>
    <t>注：　　「暴力団構成員等が占める割合」の数値は、いわゆる労働者派遣法違反の全体の検挙人員のうち暴力団構成員等が占める割合を示したものである。</t>
    <rPh sb="0" eb="1">
      <t>チュウ</t>
    </rPh>
    <rPh sb="5" eb="8">
      <t>ボウリョクダン</t>
    </rPh>
    <rPh sb="8" eb="11">
      <t>コウセイイン</t>
    </rPh>
    <rPh sb="11" eb="12">
      <t>トウ</t>
    </rPh>
    <rPh sb="13" eb="14">
      <t>シ</t>
    </rPh>
    <rPh sb="16" eb="18">
      <t>ワリアイ</t>
    </rPh>
    <rPh sb="20" eb="22">
      <t>スウチ</t>
    </rPh>
    <rPh sb="28" eb="31">
      <t>ロウドウシャ</t>
    </rPh>
    <rPh sb="31" eb="33">
      <t>ハケン</t>
    </rPh>
    <rPh sb="33" eb="34">
      <t>ホウ</t>
    </rPh>
    <rPh sb="34" eb="36">
      <t>イハン</t>
    </rPh>
    <rPh sb="37" eb="39">
      <t>ゼンタイ</t>
    </rPh>
    <rPh sb="40" eb="42">
      <t>ケンキョ</t>
    </rPh>
    <rPh sb="42" eb="44">
      <t>ジンイン</t>
    </rPh>
    <rPh sb="47" eb="50">
      <t>ボウリョクダン</t>
    </rPh>
    <rPh sb="50" eb="53">
      <t>コウセイイン</t>
    </rPh>
    <rPh sb="53" eb="54">
      <t>トウ</t>
    </rPh>
    <rPh sb="55" eb="56">
      <t>シ</t>
    </rPh>
    <rPh sb="58" eb="60">
      <t>ワリアイ</t>
    </rPh>
    <rPh sb="61" eb="62">
      <t>シメ</t>
    </rPh>
    <phoneticPr fontId="2"/>
  </si>
  <si>
    <t>区分　　　　　　　　        年次</t>
    <rPh sb="0" eb="2">
      <t>クブン</t>
    </rPh>
    <rPh sb="18" eb="20">
      <t>ネンジ</t>
    </rPh>
    <phoneticPr fontId="2"/>
  </si>
  <si>
    <t>H28</t>
  </si>
  <si>
    <t>H28</t>
    <phoneticPr fontId="2"/>
  </si>
  <si>
    <t>H27</t>
  </si>
  <si>
    <t>※　数値は概数である。</t>
    <rPh sb="2" eb="4">
      <t>スウチ</t>
    </rPh>
    <rPh sb="5" eb="7">
      <t>ガイスウ</t>
    </rPh>
    <phoneticPr fontId="2"/>
  </si>
  <si>
    <t>賞揚等禁止命令</t>
    <rPh sb="0" eb="2">
      <t>ショウヨウ</t>
    </rPh>
    <rPh sb="2" eb="3">
      <t>トウ</t>
    </rPh>
    <rPh sb="3" eb="5">
      <t>キンシ</t>
    </rPh>
    <rPh sb="5" eb="7">
      <t>メイレイ</t>
    </rPh>
    <phoneticPr fontId="2"/>
  </si>
  <si>
    <t>稲川会</t>
  </si>
  <si>
    <t>住吉会</t>
  </si>
  <si>
    <t>五代目工藤會</t>
  </si>
  <si>
    <t>旭琉會</t>
    <rPh sb="2" eb="3">
      <t>エ</t>
    </rPh>
    <phoneticPr fontId="15"/>
  </si>
  <si>
    <t>七代目合田一家</t>
    <rPh sb="0" eb="1">
      <t>ナナ</t>
    </rPh>
    <phoneticPr fontId="15"/>
  </si>
  <si>
    <t>四代目小桜一家</t>
  </si>
  <si>
    <t>五代目浅野組</t>
    <rPh sb="0" eb="1">
      <t>ゴ</t>
    </rPh>
    <phoneticPr fontId="15"/>
  </si>
  <si>
    <t>二代目親和会</t>
    <rPh sb="0" eb="1">
      <t>２</t>
    </rPh>
    <rPh sb="1" eb="3">
      <t>ダイメ</t>
    </rPh>
    <phoneticPr fontId="15"/>
  </si>
  <si>
    <t>双愛会</t>
  </si>
  <si>
    <t>三代目俠道会</t>
    <rPh sb="0" eb="1">
      <t>サン</t>
    </rPh>
    <phoneticPr fontId="15"/>
  </si>
  <si>
    <t>太州会</t>
  </si>
  <si>
    <t>九代目酒梅組</t>
    <rPh sb="0" eb="1">
      <t>キュウ</t>
    </rPh>
    <phoneticPr fontId="15"/>
  </si>
  <si>
    <t>極東会</t>
  </si>
  <si>
    <t>二代目東組</t>
    <rPh sb="0" eb="1">
      <t>ニ</t>
    </rPh>
    <rPh sb="1" eb="3">
      <t>ダイメ</t>
    </rPh>
    <phoneticPr fontId="15"/>
  </si>
  <si>
    <t>松葉会</t>
  </si>
  <si>
    <t>浪川会</t>
    <rPh sb="0" eb="2">
      <t>ナミカワ</t>
    </rPh>
    <rPh sb="2" eb="3">
      <t>カイ</t>
    </rPh>
    <phoneticPr fontId="15"/>
  </si>
  <si>
    <t>神戸山口組</t>
    <rPh sb="0" eb="2">
      <t>コウベ</t>
    </rPh>
    <rPh sb="2" eb="3">
      <t>ヤマ</t>
    </rPh>
    <rPh sb="4" eb="5">
      <t>グミ</t>
    </rPh>
    <phoneticPr fontId="15"/>
  </si>
  <si>
    <t>暴力団構成員等の推移</t>
    <rPh sb="0" eb="3">
      <t>ボウリョクダン</t>
    </rPh>
    <rPh sb="3" eb="6">
      <t>コウセイイン</t>
    </rPh>
    <rPh sb="6" eb="7">
      <t>トウ</t>
    </rPh>
    <rPh sb="8" eb="10">
      <t>スイイ</t>
    </rPh>
    <phoneticPr fontId="2"/>
  </si>
  <si>
    <t>H29</t>
    <phoneticPr fontId="2"/>
  </si>
  <si>
    <t>小型自動車競走法</t>
    <rPh sb="0" eb="2">
      <t>コガタ</t>
    </rPh>
    <rPh sb="2" eb="5">
      <t>ジドウシャ</t>
    </rPh>
    <rPh sb="5" eb="8">
      <t>キョウソウホウ</t>
    </rPh>
    <phoneticPr fontId="2"/>
  </si>
  <si>
    <t>26,269 
(5,982)</t>
  </si>
  <si>
    <t>22,861
　　　　　　　(5,333)</t>
  </si>
  <si>
    <t>22,495
　　　　　　　(4,734)</t>
  </si>
  <si>
    <t>21,643
　　　　　　　(4,589)</t>
  </si>
  <si>
    <t>20,050
　　　　　　　(4,612)</t>
  </si>
  <si>
    <t>13,808
(2,755)</t>
  </si>
  <si>
    <t>11,308
(2,325)</t>
  </si>
  <si>
    <t>10,854
(2,047)</t>
  </si>
  <si>
    <t>9,656
(1,865)</t>
  </si>
  <si>
    <t>6,631
(1,411)</t>
  </si>
  <si>
    <t>732
(176)</t>
  </si>
  <si>
    <t>3,368
(861)</t>
  </si>
  <si>
    <t>3,770
(969)</t>
  </si>
  <si>
    <t>3,708
(944)</t>
  </si>
  <si>
    <t>3,785
(834)</t>
  </si>
  <si>
    <t>3,769
(809)</t>
  </si>
  <si>
    <t>3,530
(753)</t>
  </si>
  <si>
    <t>3,887
(1,059)</t>
  </si>
  <si>
    <t>3,252
(1,014)</t>
  </si>
  <si>
    <t>3,585
(850)</t>
  </si>
  <si>
    <t>3,445
(771)</t>
  </si>
  <si>
    <t>2,715
(662)</t>
  </si>
  <si>
    <t>21,465
(4,783)</t>
  </si>
  <si>
    <t>18,268
(4,283)</t>
  </si>
  <si>
    <t>18,224
(3,731)</t>
  </si>
  <si>
    <t>17,602
(3,621)</t>
  </si>
  <si>
    <t>16,244
(3,687)</t>
  </si>
  <si>
    <t>81.7
(80.0)</t>
  </si>
  <si>
    <t>79.9
(80.3)</t>
  </si>
  <si>
    <t>81.0
(78.8)</t>
  </si>
  <si>
    <t>81.3
(78.9)</t>
  </si>
  <si>
    <t>81.0
(79.9)</t>
  </si>
  <si>
    <t>　注：括弧内は、暴力団構成員等の検挙人員のうち、暴力団構成員の検挙人員を指す。</t>
    <rPh sb="3" eb="5">
      <t>カッコ</t>
    </rPh>
    <phoneticPr fontId="2"/>
  </si>
  <si>
    <t>増減</t>
    <rPh sb="0" eb="2">
      <t>ゾウゲン</t>
    </rPh>
    <phoneticPr fontId="2"/>
  </si>
  <si>
    <t>六代目山口組直系組長等</t>
    <rPh sb="0" eb="3">
      <t>ロクダイメ</t>
    </rPh>
    <rPh sb="3" eb="5">
      <t>ヤマグチ</t>
    </rPh>
    <rPh sb="5" eb="6">
      <t>グミ</t>
    </rPh>
    <rPh sb="6" eb="8">
      <t>チョッケイ</t>
    </rPh>
    <rPh sb="8" eb="10">
      <t>クミチョウ</t>
    </rPh>
    <rPh sb="10" eb="11">
      <t>トウ</t>
    </rPh>
    <phoneticPr fontId="2"/>
  </si>
  <si>
    <t>弘道会直系組長等</t>
    <rPh sb="0" eb="1">
      <t>ヒロシ</t>
    </rPh>
    <rPh sb="1" eb="2">
      <t>ミチ</t>
    </rPh>
    <rPh sb="2" eb="3">
      <t>カイ</t>
    </rPh>
    <rPh sb="3" eb="5">
      <t>チョッケイ</t>
    </rPh>
    <rPh sb="5" eb="7">
      <t>クミチョウ</t>
    </rPh>
    <rPh sb="7" eb="8">
      <t>トウ</t>
    </rPh>
    <phoneticPr fontId="2"/>
  </si>
  <si>
    <t>　　　　　　　　　　　　　　　　　　　　　　　　　　</t>
    <phoneticPr fontId="2"/>
  </si>
  <si>
    <t>対立抗争認定数(回)</t>
    <phoneticPr fontId="2"/>
  </si>
  <si>
    <t>うち六代目山口組関与事件数</t>
    <rPh sb="2" eb="5">
      <t>ロクダイメ</t>
    </rPh>
    <phoneticPr fontId="2"/>
  </si>
  <si>
    <t>発生件数(件)</t>
    <phoneticPr fontId="2"/>
  </si>
  <si>
    <t>うち銃器使用回数</t>
    <phoneticPr fontId="2"/>
  </si>
  <si>
    <t>銃器使用率(％)</t>
    <phoneticPr fontId="2"/>
  </si>
  <si>
    <t>50.0</t>
  </si>
  <si>
    <t>0.0</t>
  </si>
  <si>
    <t xml:space="preserve">死者数(人) </t>
    <phoneticPr fontId="2"/>
  </si>
  <si>
    <t>うち暴力団構成員等以外</t>
    <phoneticPr fontId="2"/>
  </si>
  <si>
    <t>負傷者数(人)</t>
    <phoneticPr fontId="2"/>
  </si>
  <si>
    <t xml:space="preserve">うち暴力団構成員等以外 </t>
    <phoneticPr fontId="2"/>
  </si>
  <si>
    <t xml:space="preserve">発砲事件数(件)  </t>
    <rPh sb="0" eb="2">
      <t>ハッポウ</t>
    </rPh>
    <rPh sb="2" eb="4">
      <t>ジケン</t>
    </rPh>
    <rPh sb="4" eb="5">
      <t>カズ</t>
    </rPh>
    <rPh sb="6" eb="7">
      <t>ケン</t>
    </rPh>
    <phoneticPr fontId="2"/>
  </si>
  <si>
    <t>うち対立抗争によるもの</t>
    <rPh sb="2" eb="4">
      <t>タイリツ</t>
    </rPh>
    <rPh sb="4" eb="6">
      <t>コウソウ</t>
    </rPh>
    <phoneticPr fontId="2"/>
  </si>
  <si>
    <t xml:space="preserve">死者数(人)  </t>
    <rPh sb="0" eb="2">
      <t>シシャ</t>
    </rPh>
    <rPh sb="2" eb="3">
      <t>カズ</t>
    </rPh>
    <rPh sb="4" eb="5">
      <t>ニン</t>
    </rPh>
    <phoneticPr fontId="2"/>
  </si>
  <si>
    <t xml:space="preserve">負傷者数(人)  </t>
    <rPh sb="0" eb="2">
      <t>フショウ</t>
    </rPh>
    <rPh sb="2" eb="3">
      <t>シャ</t>
    </rPh>
    <rPh sb="3" eb="4">
      <t>カズ</t>
    </rPh>
    <rPh sb="5" eb="6">
      <t>ニン</t>
    </rPh>
    <phoneticPr fontId="2"/>
  </si>
  <si>
    <t>注：「暴力団等によるとみられる銃器発砲事件」とは、暴力団構成員等による銃器発砲事件及び暴力団の関与がうかがわれる銃器発砲事件をいう。</t>
    <phoneticPr fontId="2"/>
  </si>
  <si>
    <t>改 造 銃 （丁）</t>
    <rPh sb="0" eb="1">
      <t>アラタ</t>
    </rPh>
    <rPh sb="2" eb="3">
      <t>ヅクリ</t>
    </rPh>
    <rPh sb="4" eb="5">
      <t>ジュウ</t>
    </rPh>
    <rPh sb="7" eb="8">
      <t>チョウ</t>
    </rPh>
    <phoneticPr fontId="2"/>
  </si>
  <si>
    <t>注：各下段は、押収拳銃総数に占める割合である。</t>
    <phoneticPr fontId="2"/>
  </si>
  <si>
    <t xml:space="preserve">                年次
区分            </t>
    <phoneticPr fontId="2"/>
  </si>
  <si>
    <t>注：「暴力団構成員等が占める割合」の数値は、伝統的資金獲得犯罪（各罪種）の全体の検挙人員のうち暴力団構成員等が占める割合を示したものである。</t>
    <phoneticPr fontId="2"/>
  </si>
  <si>
    <t xml:space="preserve">            年次
            </t>
    <phoneticPr fontId="2"/>
  </si>
  <si>
    <t>区分</t>
    <rPh sb="0" eb="2">
      <t>クブン</t>
    </rPh>
    <phoneticPr fontId="2"/>
  </si>
  <si>
    <t>注：「暴力団構成員等が占める割合」の数値は、貸金業法違反の全体の検挙人員のうち暴力団構成員等が占める割合を示したものである。</t>
    <phoneticPr fontId="2"/>
  </si>
  <si>
    <t xml:space="preserve">年次
区分            </t>
    <phoneticPr fontId="2"/>
  </si>
  <si>
    <t>注：「暴力団構成員等が占める割合」の数値は、いわゆる出資法違反の全体の検挙人員のうち暴力団構成員等が占める割合を示したものである。</t>
    <phoneticPr fontId="2"/>
  </si>
  <si>
    <t xml:space="preserve">   注１：「融資過程」とは「融資過程における金融・不良債権関連事犯」を指す。
　 注２：「債権回収過程」とは「債権回収過程における金融・不良債権関連事犯」を指す。</t>
    <phoneticPr fontId="2"/>
  </si>
  <si>
    <t>強制性交等</t>
    <rPh sb="0" eb="2">
      <t>キョウセイ</t>
    </rPh>
    <rPh sb="2" eb="4">
      <t>セイコウ</t>
    </rPh>
    <rPh sb="4" eb="5">
      <t>トウ</t>
    </rPh>
    <phoneticPr fontId="2"/>
  </si>
  <si>
    <t>強制性交等</t>
    <phoneticPr fontId="2"/>
  </si>
  <si>
    <t>30条の２</t>
    <rPh sb="2" eb="3">
      <t>ジョウ</t>
    </rPh>
    <phoneticPr fontId="2"/>
  </si>
  <si>
    <t>30条の５</t>
    <rPh sb="2" eb="3">
      <t>ジョウ</t>
    </rPh>
    <phoneticPr fontId="2"/>
  </si>
  <si>
    <t>30条の９</t>
    <rPh sb="2" eb="3">
      <t>ジョウ</t>
    </rPh>
    <phoneticPr fontId="2"/>
  </si>
  <si>
    <t>30条の11－１項</t>
    <rPh sb="2" eb="3">
      <t>ジョウ</t>
    </rPh>
    <rPh sb="8" eb="9">
      <t>コウ</t>
    </rPh>
    <phoneticPr fontId="2"/>
  </si>
  <si>
    <t>※　「その他の命令」のうち、15条及び30条の11－１項は事務所使用制限命令、30条の２は請求妨害防止命令、30条の５は賞揚等禁止命令、</t>
    <rPh sb="5" eb="6">
      <t>タ</t>
    </rPh>
    <rPh sb="7" eb="9">
      <t>メイレイ</t>
    </rPh>
    <rPh sb="16" eb="17">
      <t>ジョウ</t>
    </rPh>
    <rPh sb="17" eb="18">
      <t>オヨ</t>
    </rPh>
    <rPh sb="21" eb="22">
      <t>ジョウ</t>
    </rPh>
    <rPh sb="27" eb="28">
      <t>コウ</t>
    </rPh>
    <rPh sb="29" eb="31">
      <t>ジム</t>
    </rPh>
    <rPh sb="31" eb="32">
      <t>ショ</t>
    </rPh>
    <rPh sb="32" eb="34">
      <t>シヨウ</t>
    </rPh>
    <rPh sb="34" eb="36">
      <t>セイゲン</t>
    </rPh>
    <rPh sb="36" eb="38">
      <t>メイレイ</t>
    </rPh>
    <rPh sb="41" eb="42">
      <t>ジョウ</t>
    </rPh>
    <rPh sb="45" eb="47">
      <t>セイキュウ</t>
    </rPh>
    <rPh sb="47" eb="49">
      <t>ボウガイ</t>
    </rPh>
    <rPh sb="49" eb="51">
      <t>ボウシ</t>
    </rPh>
    <rPh sb="51" eb="52">
      <t>イノチ</t>
    </rPh>
    <rPh sb="56" eb="57">
      <t>ジョウ</t>
    </rPh>
    <rPh sb="60" eb="62">
      <t>ショウヨウ</t>
    </rPh>
    <rPh sb="62" eb="63">
      <t>トウ</t>
    </rPh>
    <rPh sb="63" eb="65">
      <t>キンシ</t>
    </rPh>
    <rPh sb="65" eb="67">
      <t>メイレイ</t>
    </rPh>
    <phoneticPr fontId="2"/>
  </si>
  <si>
    <t>30条の６-１項は再発防止命令及び用心棒行為等防止命令で、これら以外は再発防止命令のことである。</t>
    <rPh sb="2" eb="3">
      <t>ジョウ</t>
    </rPh>
    <rPh sb="7" eb="8">
      <t>コウ</t>
    </rPh>
    <rPh sb="9" eb="11">
      <t>サイハツ</t>
    </rPh>
    <rPh sb="11" eb="13">
      <t>ボウシ</t>
    </rPh>
    <rPh sb="13" eb="15">
      <t>メイレイ</t>
    </rPh>
    <rPh sb="15" eb="16">
      <t>オヨ</t>
    </rPh>
    <rPh sb="17" eb="20">
      <t>ヨウジンボウ</t>
    </rPh>
    <rPh sb="20" eb="23">
      <t>コウイトウ</t>
    </rPh>
    <rPh sb="23" eb="25">
      <t>ボウシ</t>
    </rPh>
    <rPh sb="25" eb="27">
      <t>メイレイ</t>
    </rPh>
    <phoneticPr fontId="2"/>
  </si>
  <si>
    <t>前年比</t>
    <rPh sb="0" eb="2">
      <t>ゼンネン</t>
    </rPh>
    <rPh sb="2" eb="3">
      <t>ドウヒ</t>
    </rPh>
    <phoneticPr fontId="2"/>
  </si>
  <si>
    <t>暴力的要求行為の要求等</t>
    <rPh sb="8" eb="10">
      <t>ヨウキュウ</t>
    </rPh>
    <rPh sb="10" eb="11">
      <t>トウ</t>
    </rPh>
    <phoneticPr fontId="29"/>
  </si>
  <si>
    <t>H30</t>
    <phoneticPr fontId="2"/>
  </si>
  <si>
    <t>六代目山口組</t>
    <rPh sb="0" eb="1">
      <t>6</t>
    </rPh>
    <phoneticPr fontId="11"/>
  </si>
  <si>
    <t>道仁会</t>
    <rPh sb="0" eb="3">
      <t>ドウジンカイ</t>
    </rPh>
    <phoneticPr fontId="11"/>
  </si>
  <si>
    <t>関東関根組</t>
    <rPh sb="0" eb="2">
      <t>カントウ</t>
    </rPh>
    <rPh sb="2" eb="4">
      <t>セキネ</t>
    </rPh>
    <rPh sb="4" eb="5">
      <t>クミ</t>
    </rPh>
    <phoneticPr fontId="2"/>
  </si>
  <si>
    <t>指定暴力団員以外</t>
    <rPh sb="0" eb="2">
      <t>シテイ</t>
    </rPh>
    <rPh sb="2" eb="5">
      <t>ボウリョクダン</t>
    </rPh>
    <rPh sb="5" eb="6">
      <t>イン</t>
    </rPh>
    <rPh sb="6" eb="8">
      <t>イガイ</t>
    </rPh>
    <phoneticPr fontId="2"/>
  </si>
  <si>
    <t>　　　　　　　　　　　　　年次
　区分</t>
    <rPh sb="13" eb="15">
      <t>ネンジ</t>
    </rPh>
    <rPh sb="17" eb="19">
      <t>クブン</t>
    </rPh>
    <phoneticPr fontId="2"/>
  </si>
  <si>
    <t>Ｈ23</t>
  </si>
  <si>
    <t>Ｈ24</t>
  </si>
  <si>
    <t>Ｈ25</t>
  </si>
  <si>
    <t>Ｈ26</t>
  </si>
  <si>
    <t>Ｈ27</t>
  </si>
  <si>
    <t>Ｈ28</t>
  </si>
  <si>
    <t>Ｈ29</t>
  </si>
  <si>
    <t>Ｈ30</t>
  </si>
  <si>
    <t>総検挙人員</t>
    <rPh sb="0" eb="1">
      <t>ソウ</t>
    </rPh>
    <rPh sb="1" eb="3">
      <t>ケンキョ</t>
    </rPh>
    <rPh sb="3" eb="5">
      <t>ジンイン</t>
    </rPh>
    <phoneticPr fontId="2"/>
  </si>
  <si>
    <t>うち暴力団構成員等の検挙人員</t>
    <rPh sb="2" eb="5">
      <t>ボウリョクダン</t>
    </rPh>
    <rPh sb="5" eb="8">
      <t>コウセイイン</t>
    </rPh>
    <rPh sb="8" eb="9">
      <t>ナド</t>
    </rPh>
    <rPh sb="10" eb="12">
      <t>ケンキョ</t>
    </rPh>
    <rPh sb="12" eb="14">
      <t>ジンイン</t>
    </rPh>
    <phoneticPr fontId="2"/>
  </si>
  <si>
    <t>暴力団構成員等が占める割合</t>
    <rPh sb="0" eb="3">
      <t>ボウリョクダン</t>
    </rPh>
    <rPh sb="3" eb="6">
      <t>コウセイイン</t>
    </rPh>
    <rPh sb="6" eb="7">
      <t>ナド</t>
    </rPh>
    <rPh sb="8" eb="9">
      <t>シ</t>
    </rPh>
    <rPh sb="11" eb="13">
      <t>ワリアイ</t>
    </rPh>
    <phoneticPr fontId="2"/>
  </si>
  <si>
    <t>社会運動標ぼうゴロ</t>
    <rPh sb="4" eb="5">
      <t>ヒョウ</t>
    </rPh>
    <phoneticPr fontId="2"/>
  </si>
  <si>
    <t>政治活動標ぼうゴロ</t>
    <rPh sb="4" eb="5">
      <t>ヒョウ</t>
    </rPh>
    <phoneticPr fontId="2"/>
  </si>
  <si>
    <r>
      <t>融資過程</t>
    </r>
    <r>
      <rPr>
        <sz val="8"/>
        <rFont val="ＭＳ Ｐゴシック"/>
        <family val="3"/>
        <charset val="128"/>
      </rPr>
      <t>注１</t>
    </r>
    <rPh sb="0" eb="2">
      <t>ユウシ</t>
    </rPh>
    <rPh sb="2" eb="4">
      <t>カテイ</t>
    </rPh>
    <rPh sb="4" eb="5">
      <t>チュウ</t>
    </rPh>
    <phoneticPr fontId="2"/>
  </si>
  <si>
    <r>
      <t>債権回収過程</t>
    </r>
    <r>
      <rPr>
        <sz val="8"/>
        <rFont val="ＭＳ Ｐゴシック"/>
        <family val="3"/>
        <charset val="128"/>
      </rPr>
      <t>注２</t>
    </r>
    <rPh sb="0" eb="2">
      <t>サイケン</t>
    </rPh>
    <rPh sb="2" eb="4">
      <t>カイシュウ</t>
    </rPh>
    <rPh sb="4" eb="6">
      <t>カテイ</t>
    </rPh>
    <rPh sb="6" eb="7">
      <t>チュウ</t>
    </rPh>
    <phoneticPr fontId="2"/>
  </si>
  <si>
    <t>図表１－10  六代目山口組・弘道会の直系組長等の検挙人員の推移</t>
    <phoneticPr fontId="2"/>
  </si>
  <si>
    <t>図表１－８　主要罪種における暴力団構成員等の検挙人員の推移</t>
    <rPh sb="0" eb="2">
      <t>ズヒョウ</t>
    </rPh>
    <rPh sb="6" eb="8">
      <t>シュヨウ</t>
    </rPh>
    <rPh sb="8" eb="10">
      <t>ザイシュ</t>
    </rPh>
    <rPh sb="14" eb="17">
      <t>ボウリョクダン</t>
    </rPh>
    <rPh sb="17" eb="20">
      <t>コウセイイン</t>
    </rPh>
    <rPh sb="20" eb="21">
      <t>トウ</t>
    </rPh>
    <rPh sb="22" eb="24">
      <t>ケンキョ</t>
    </rPh>
    <rPh sb="24" eb="26">
      <t>ジンイン</t>
    </rPh>
    <rPh sb="27" eb="29">
      <t>スイイ</t>
    </rPh>
    <phoneticPr fontId="2"/>
  </si>
  <si>
    <t>図表１－７　暴力団構成員等の罪種別検挙件数の推移</t>
    <rPh sb="0" eb="2">
      <t>ズヒョウ</t>
    </rPh>
    <rPh sb="12" eb="13">
      <t>トウ</t>
    </rPh>
    <phoneticPr fontId="2"/>
  </si>
  <si>
    <t>図表１－６　暴力団構成員の罪種別検挙人員の推移</t>
    <rPh sb="0" eb="2">
      <t>ズヒョウ</t>
    </rPh>
    <phoneticPr fontId="2"/>
  </si>
  <si>
    <t>図表１－５　暴力団構成員等の罪種別検挙人員の推移</t>
    <rPh sb="0" eb="2">
      <t>ズヒョウ</t>
    </rPh>
    <rPh sb="12" eb="13">
      <t>トウ</t>
    </rPh>
    <phoneticPr fontId="2"/>
  </si>
  <si>
    <t>図表１－４　社会運動等標ぼうゴロの推移</t>
    <rPh sb="0" eb="2">
      <t>ズヒョウ</t>
    </rPh>
    <rPh sb="6" eb="8">
      <t>シャカイ</t>
    </rPh>
    <rPh sb="8" eb="10">
      <t>ウンドウ</t>
    </rPh>
    <rPh sb="10" eb="11">
      <t>トウ</t>
    </rPh>
    <rPh sb="11" eb="12">
      <t>ヒョウ</t>
    </rPh>
    <rPh sb="17" eb="19">
      <t>スイイ</t>
    </rPh>
    <phoneticPr fontId="2"/>
  </si>
  <si>
    <t>図表１－３　総会屋・会社ゴロ等の推移</t>
    <rPh sb="0" eb="2">
      <t>ズヒョウ</t>
    </rPh>
    <rPh sb="6" eb="9">
      <t>ソウカイヤ</t>
    </rPh>
    <rPh sb="10" eb="12">
      <t>カイシャ</t>
    </rPh>
    <rPh sb="14" eb="15">
      <t>トウ</t>
    </rPh>
    <rPh sb="16" eb="18">
      <t>スイイ</t>
    </rPh>
    <phoneticPr fontId="2"/>
  </si>
  <si>
    <t>図表１－11　事業者襲撃等事件の発生状況の推移</t>
    <rPh sb="0" eb="2">
      <t>ズヒョウ</t>
    </rPh>
    <rPh sb="7" eb="10">
      <t>ジギョウシャ</t>
    </rPh>
    <rPh sb="10" eb="12">
      <t>シュウゲキ</t>
    </rPh>
    <rPh sb="12" eb="13">
      <t>トウ</t>
    </rPh>
    <rPh sb="13" eb="15">
      <t>ジケン</t>
    </rPh>
    <rPh sb="16" eb="18">
      <t>ハッセイ</t>
    </rPh>
    <rPh sb="18" eb="20">
      <t>ジョウキョウ</t>
    </rPh>
    <rPh sb="21" eb="23">
      <t>スイイ</t>
    </rPh>
    <phoneticPr fontId="2"/>
  </si>
  <si>
    <t>図表１－12　対立抗争事件の発生状況の推移</t>
    <phoneticPr fontId="2"/>
  </si>
  <si>
    <t>図表１－13  暴力団等によるとみられる銃器発砲事件の発生状況の推移</t>
    <phoneticPr fontId="2"/>
  </si>
  <si>
    <t>図表１－14　暴力団からの拳銃押収丁数の推移</t>
    <phoneticPr fontId="2"/>
  </si>
  <si>
    <t>図表１－15暴力団構成員等に対する組織的犯罪処罰法（加重処罰）の適用状況（事件数）</t>
    <phoneticPr fontId="2"/>
  </si>
  <si>
    <t>図表１－18  伝統的資金獲得犯罪の暴力団構成員等の検挙人員の推移</t>
    <phoneticPr fontId="2"/>
  </si>
  <si>
    <t>図表１－19  伝統的資金獲得犯罪の暴力団構成員等の検挙人員とその占める割合の推移</t>
    <phoneticPr fontId="2"/>
  </si>
  <si>
    <t>図表１－20　特殊詐欺による暴力団構成員等の検挙人員の推移</t>
    <rPh sb="0" eb="2">
      <t>ズヒョウ</t>
    </rPh>
    <phoneticPr fontId="2"/>
  </si>
  <si>
    <t>図表１－21 　貸金業法違反による暴力団構成員等の検挙人員の推移</t>
    <phoneticPr fontId="2"/>
  </si>
  <si>
    <t>図表１－22   出資法違反による暴力団構成員等の検挙人員の推移</t>
    <phoneticPr fontId="2"/>
  </si>
  <si>
    <t>図表１－29　離脱支援により暴力団から離脱した者の推移（概数）</t>
    <rPh sb="0" eb="2">
      <t>ズヒョウ</t>
    </rPh>
    <rPh sb="7" eb="9">
      <t>リダツ</t>
    </rPh>
    <rPh sb="9" eb="11">
      <t>シエン</t>
    </rPh>
    <rPh sb="14" eb="17">
      <t>ボウリョクダン</t>
    </rPh>
    <rPh sb="19" eb="21">
      <t>リダツ</t>
    </rPh>
    <rPh sb="23" eb="24">
      <t>モノ</t>
    </rPh>
    <rPh sb="25" eb="27">
      <t>スイイ</t>
    </rPh>
    <rPh sb="28" eb="30">
      <t>ガイスウ</t>
    </rPh>
    <phoneticPr fontId="2"/>
  </si>
  <si>
    <t>図表１－28　暴力団関係相談の受理件数</t>
    <rPh sb="0" eb="2">
      <t>ズヒョウ</t>
    </rPh>
    <rPh sb="7" eb="10">
      <t>ボウリョクダン</t>
    </rPh>
    <rPh sb="10" eb="12">
      <t>カンケイ</t>
    </rPh>
    <rPh sb="12" eb="14">
      <t>ソウダン</t>
    </rPh>
    <rPh sb="15" eb="17">
      <t>ジュリ</t>
    </rPh>
    <rPh sb="17" eb="19">
      <t>ケンスウ</t>
    </rPh>
    <phoneticPr fontId="2"/>
  </si>
  <si>
    <t>図表１－23　労働者派遣法違反による暴力団構成員等の検挙人員の推移</t>
    <rPh sb="0" eb="2">
      <t>ズヒョウ</t>
    </rPh>
    <rPh sb="7" eb="10">
      <t>ロウドウシャ</t>
    </rPh>
    <rPh sb="10" eb="13">
      <t>ハケンホウ</t>
    </rPh>
    <rPh sb="13" eb="15">
      <t>イハン</t>
    </rPh>
    <rPh sb="18" eb="21">
      <t>ボウリョクダン</t>
    </rPh>
    <rPh sb="21" eb="24">
      <t>コウセイイン</t>
    </rPh>
    <rPh sb="24" eb="25">
      <t>トウ</t>
    </rPh>
    <rPh sb="26" eb="28">
      <t>ケンキョ</t>
    </rPh>
    <rPh sb="28" eb="30">
      <t>ジンイン</t>
    </rPh>
    <rPh sb="31" eb="33">
      <t>スイイ</t>
    </rPh>
    <phoneticPr fontId="2"/>
  </si>
  <si>
    <t>H29</t>
  </si>
  <si>
    <t>H30</t>
  </si>
  <si>
    <t>事務所使用制限命令</t>
  </si>
  <si>
    <t>27(1)</t>
  </si>
  <si>
    <t>19(1)</t>
  </si>
  <si>
    <t>注：括弧内は撤回した仮命令の件数を外数で示している。事務所使用制限に係る仮命令を発出したところ、事務所が撤去されたことから、撤回したものである。</t>
  </si>
  <si>
    <t>六代目共政会</t>
    <rPh sb="0" eb="1">
      <t>ロク</t>
    </rPh>
    <phoneticPr fontId="15"/>
  </si>
  <si>
    <t>図表１－２　主要団体等の暴力団構成員等の比較</t>
    <rPh sb="10" eb="11">
      <t>ナド</t>
    </rPh>
    <phoneticPr fontId="2"/>
  </si>
  <si>
    <t>19年末</t>
    <rPh sb="2" eb="3">
      <t>ネン</t>
    </rPh>
    <rPh sb="3" eb="4">
      <t>マツ</t>
    </rPh>
    <phoneticPr fontId="2"/>
  </si>
  <si>
    <t>20年末</t>
    <rPh sb="2" eb="3">
      <t>ネン</t>
    </rPh>
    <rPh sb="3" eb="4">
      <t>マツ</t>
    </rPh>
    <phoneticPr fontId="2"/>
  </si>
  <si>
    <t>平成23年末</t>
    <rPh sb="0" eb="2">
      <t>ヘイセイ</t>
    </rPh>
    <rPh sb="4" eb="5">
      <t>ネン</t>
    </rPh>
    <rPh sb="5" eb="6">
      <t>マツ</t>
    </rPh>
    <phoneticPr fontId="2"/>
  </si>
  <si>
    <t>平成24年末</t>
    <rPh sb="0" eb="2">
      <t>ヘイセイ</t>
    </rPh>
    <rPh sb="4" eb="5">
      <t>ネン</t>
    </rPh>
    <rPh sb="5" eb="6">
      <t>マツ</t>
    </rPh>
    <phoneticPr fontId="2"/>
  </si>
  <si>
    <t>平成25年末</t>
    <rPh sb="0" eb="2">
      <t>ヘイセイ</t>
    </rPh>
    <rPh sb="4" eb="5">
      <t>ネン</t>
    </rPh>
    <rPh sb="5" eb="6">
      <t>マツ</t>
    </rPh>
    <phoneticPr fontId="2"/>
  </si>
  <si>
    <t>平成26年末</t>
    <rPh sb="0" eb="2">
      <t>ヘイセイ</t>
    </rPh>
    <rPh sb="4" eb="5">
      <t>ネン</t>
    </rPh>
    <rPh sb="5" eb="6">
      <t>マツ</t>
    </rPh>
    <phoneticPr fontId="2"/>
  </si>
  <si>
    <t>平成27年末</t>
    <rPh sb="0" eb="2">
      <t>ヘイセイ</t>
    </rPh>
    <rPh sb="4" eb="5">
      <t>ネン</t>
    </rPh>
    <rPh sb="5" eb="6">
      <t>マツ</t>
    </rPh>
    <phoneticPr fontId="2"/>
  </si>
  <si>
    <t>平成28年末</t>
    <rPh sb="0" eb="2">
      <t>ヘイセイ</t>
    </rPh>
    <rPh sb="4" eb="5">
      <t>ネン</t>
    </rPh>
    <rPh sb="5" eb="6">
      <t>マツ</t>
    </rPh>
    <phoneticPr fontId="2"/>
  </si>
  <si>
    <t>平成29年末</t>
    <rPh sb="0" eb="2">
      <t>ヘイセイ</t>
    </rPh>
    <rPh sb="4" eb="5">
      <t>ネン</t>
    </rPh>
    <rPh sb="5" eb="6">
      <t>マツ</t>
    </rPh>
    <phoneticPr fontId="2"/>
  </si>
  <si>
    <t>平成30年末</t>
    <rPh sb="0" eb="2">
      <t>ヘイセイ</t>
    </rPh>
    <rPh sb="4" eb="5">
      <t>ネン</t>
    </rPh>
    <rPh sb="5" eb="6">
      <t>マツ</t>
    </rPh>
    <phoneticPr fontId="2"/>
  </si>
  <si>
    <t>令和元年末</t>
    <rPh sb="0" eb="2">
      <t>レイワ</t>
    </rPh>
    <rPh sb="2" eb="3">
      <t>モト</t>
    </rPh>
    <rPh sb="3" eb="4">
      <t>ネン</t>
    </rPh>
    <rPh sb="4" eb="5">
      <t>マツ</t>
    </rPh>
    <phoneticPr fontId="2"/>
  </si>
  <si>
    <t>前年比増減数</t>
    <rPh sb="0" eb="3">
      <t>ゼンネンヒ</t>
    </rPh>
    <rPh sb="3" eb="5">
      <t>ゾウゲン</t>
    </rPh>
    <rPh sb="5" eb="6">
      <t>スウ</t>
    </rPh>
    <phoneticPr fontId="2"/>
  </si>
  <si>
    <t>前年比増減率</t>
    <rPh sb="0" eb="3">
      <t>ゼンネンヒ</t>
    </rPh>
    <rPh sb="3" eb="5">
      <t>ゾウゲン</t>
    </rPh>
    <rPh sb="5" eb="6">
      <t>リツ</t>
    </rPh>
    <phoneticPr fontId="2"/>
  </si>
  <si>
    <t>主要団体等</t>
    <rPh sb="0" eb="2">
      <t>シュヨウ</t>
    </rPh>
    <rPh sb="2" eb="4">
      <t>ダンタイ</t>
    </rPh>
    <rPh sb="4" eb="5">
      <t>ナド</t>
    </rPh>
    <phoneticPr fontId="2"/>
  </si>
  <si>
    <t>六代目山口組</t>
    <rPh sb="0" eb="3">
      <t>ロクダイメ</t>
    </rPh>
    <rPh sb="3" eb="5">
      <t>ヤマグチ</t>
    </rPh>
    <rPh sb="5" eb="6">
      <t>グミ</t>
    </rPh>
    <phoneticPr fontId="2"/>
  </si>
  <si>
    <t>計</t>
    <rPh sb="0" eb="1">
      <t>ケイ</t>
    </rPh>
    <phoneticPr fontId="2"/>
  </si>
  <si>
    <t>神戸山口組</t>
    <rPh sb="0" eb="2">
      <t>コウベ</t>
    </rPh>
    <rPh sb="2" eb="4">
      <t>ヤマグチ</t>
    </rPh>
    <rPh sb="4" eb="5">
      <t>グミ</t>
    </rPh>
    <phoneticPr fontId="2"/>
  </si>
  <si>
    <t>-</t>
    <phoneticPr fontId="2"/>
  </si>
  <si>
    <t>-</t>
  </si>
  <si>
    <t>住吉会</t>
    <rPh sb="0" eb="2">
      <t>スミヨシ</t>
    </rPh>
    <rPh sb="2" eb="3">
      <t>カイ</t>
    </rPh>
    <phoneticPr fontId="2"/>
  </si>
  <si>
    <t>稲川会</t>
    <rPh sb="0" eb="2">
      <t>イナガワ</t>
    </rPh>
    <rPh sb="2" eb="3">
      <t>カイ</t>
    </rPh>
    <phoneticPr fontId="2"/>
  </si>
  <si>
    <t>主要団体等合計</t>
    <rPh sb="0" eb="2">
      <t>シュヨウ</t>
    </rPh>
    <rPh sb="2" eb="4">
      <t>ダンタイ</t>
    </rPh>
    <rPh sb="4" eb="5">
      <t>トウ</t>
    </rPh>
    <rPh sb="5" eb="7">
      <t>ゴウケイ</t>
    </rPh>
    <phoneticPr fontId="2"/>
  </si>
  <si>
    <t>17,737
　　　　　　　(4,060)</t>
  </si>
  <si>
    <t>16,881
(3,405)</t>
  </si>
  <si>
    <t>5,539
　　　　　　　(1,149)</t>
  </si>
  <si>
    <t>5,396
(1,004)</t>
  </si>
  <si>
    <t>3,255
　　　　　　　(819)</t>
  </si>
  <si>
    <t>2,288
(476)</t>
  </si>
  <si>
    <t>467
（93）</t>
  </si>
  <si>
    <t>3,095
　　　　　　　(698)</t>
  </si>
  <si>
    <t>3,165
(615)</t>
  </si>
  <si>
    <t>2,312
　　　　　　　(595)</t>
  </si>
  <si>
    <t>2,182
(543)</t>
  </si>
  <si>
    <t>14,201
　　　　　　　(3,261)</t>
  </si>
  <si>
    <t>13,498
(2,731)</t>
  </si>
  <si>
    <t>80.1
　　　　　　　(80.3)</t>
  </si>
  <si>
    <t>80.0
(80.2)</t>
  </si>
  <si>
    <t>図表１－９  主要団体の暴力団構成員等の検挙人員の推移</t>
    <phoneticPr fontId="2"/>
  </si>
  <si>
    <t>図表１－16　暴力団構成員等に対する組織的犯罪処罰法（マネー・ローンダリング関係）の適用状況（事件数）</t>
    <phoneticPr fontId="2"/>
  </si>
  <si>
    <t>前提犯罪の罪種名</t>
    <rPh sb="0" eb="2">
      <t>ゼンテイ</t>
    </rPh>
    <rPh sb="2" eb="4">
      <t>ハンザイ</t>
    </rPh>
    <rPh sb="5" eb="6">
      <t>ザイ</t>
    </rPh>
    <rPh sb="6" eb="7">
      <t>シュ</t>
    </rPh>
    <rPh sb="7" eb="8">
      <t>メイ</t>
    </rPh>
    <phoneticPr fontId="2"/>
  </si>
  <si>
    <t>10条</t>
    <rPh sb="2" eb="3">
      <t>ジョウ</t>
    </rPh>
    <phoneticPr fontId="2"/>
  </si>
  <si>
    <t>11条</t>
    <rPh sb="2" eb="3">
      <t>ジョウ</t>
    </rPh>
    <phoneticPr fontId="2"/>
  </si>
  <si>
    <t>23条</t>
    <rPh sb="2" eb="3">
      <t>ジョウ</t>
    </rPh>
    <phoneticPr fontId="2"/>
  </si>
  <si>
    <t>賭博等</t>
    <rPh sb="0" eb="2">
      <t>トバク</t>
    </rPh>
    <rPh sb="2" eb="3">
      <t>トウ</t>
    </rPh>
    <phoneticPr fontId="2"/>
  </si>
  <si>
    <t>電子計算機使用詐欺</t>
    <rPh sb="0" eb="2">
      <t>デンシ</t>
    </rPh>
    <rPh sb="2" eb="5">
      <t>ケイサンキ</t>
    </rPh>
    <rPh sb="5" eb="7">
      <t>シヨウ</t>
    </rPh>
    <rPh sb="7" eb="9">
      <t>サギ</t>
    </rPh>
    <phoneticPr fontId="2"/>
  </si>
  <si>
    <t>風営適正化法</t>
    <rPh sb="0" eb="2">
      <t>フウエイ</t>
    </rPh>
    <rPh sb="2" eb="4">
      <t>テキセイ</t>
    </rPh>
    <rPh sb="4" eb="5">
      <t>カ</t>
    </rPh>
    <rPh sb="5" eb="6">
      <t>ホウ</t>
    </rPh>
    <phoneticPr fontId="2"/>
  </si>
  <si>
    <t>貸金業法・出資法</t>
    <rPh sb="0" eb="3">
      <t>カシキンギョウ</t>
    </rPh>
    <rPh sb="3" eb="4">
      <t>ホウ</t>
    </rPh>
    <rPh sb="5" eb="8">
      <t>シュッシホウ</t>
    </rPh>
    <phoneticPr fontId="2"/>
  </si>
  <si>
    <t>労働者派遣法</t>
    <rPh sb="0" eb="3">
      <t>ロウドウシャ</t>
    </rPh>
    <rPh sb="3" eb="6">
      <t>ハケンホウ</t>
    </rPh>
    <phoneticPr fontId="2"/>
  </si>
  <si>
    <t>14,281
(2,869)</t>
    <phoneticPr fontId="2"/>
  </si>
  <si>
    <t>5,187
(960)</t>
    <phoneticPr fontId="2"/>
  </si>
  <si>
    <t>1,642
(377)</t>
    <phoneticPr fontId="2"/>
  </si>
  <si>
    <t>393
(83)</t>
    <phoneticPr fontId="2"/>
  </si>
  <si>
    <t>1,793
(400)</t>
    <phoneticPr fontId="2"/>
  </si>
  <si>
    <t>2,433
(493)</t>
    <phoneticPr fontId="2"/>
  </si>
  <si>
    <t>11,448
(2,313)</t>
    <phoneticPr fontId="2"/>
  </si>
  <si>
    <t>80.2
(80.6)</t>
    <phoneticPr fontId="2"/>
  </si>
  <si>
    <t>図表１－24 　暴力団等に係る金融・不良債権関連事犯の検挙事件数の推移</t>
    <phoneticPr fontId="2"/>
  </si>
  <si>
    <t>※　図表１－２中の括弧内は、各欄の上段に記載されている各主要団体等及び主要団体等合計の構成員、準構成員等及び暴力団構成員等の数が</t>
    <rPh sb="18" eb="19">
      <t>ダン</t>
    </rPh>
    <rPh sb="32" eb="33">
      <t>ナド</t>
    </rPh>
    <rPh sb="39" eb="40">
      <t>ナド</t>
    </rPh>
    <phoneticPr fontId="2"/>
  </si>
  <si>
    <t xml:space="preserve">  それぞれ各年末現在における全暴力団の構成員、準構成員等及び暴力団構成員等の数に占める割合を示している。</t>
    <rPh sb="44" eb="46">
      <t>ワリアイ</t>
    </rPh>
    <phoneticPr fontId="2"/>
  </si>
  <si>
    <t>図表１－25　行政命令の発出件数の推移</t>
    <phoneticPr fontId="2"/>
  </si>
  <si>
    <t>R元</t>
    <rPh sb="1" eb="2">
      <t>モト</t>
    </rPh>
    <phoneticPr fontId="2"/>
  </si>
  <si>
    <t>うち主犯</t>
    <rPh sb="2" eb="4">
      <t>シュハン</t>
    </rPh>
    <phoneticPr fontId="2"/>
  </si>
  <si>
    <t>うち暴力団構成員等</t>
    <phoneticPr fontId="2"/>
  </si>
  <si>
    <t xml:space="preserve"> 区分</t>
    <rPh sb="1" eb="3">
      <t>クブン</t>
    </rPh>
    <phoneticPr fontId="2"/>
  </si>
  <si>
    <t>覚醒剤取締法</t>
    <rPh sb="0" eb="3">
      <t>カクセイザイ</t>
    </rPh>
    <rPh sb="3" eb="6">
      <t>トリシマリホウ</t>
    </rPh>
    <phoneticPr fontId="2"/>
  </si>
  <si>
    <t>うち覚醒剤取締法違反</t>
    <rPh sb="2" eb="5">
      <t>カクセイザイ</t>
    </rPh>
    <rPh sb="5" eb="8">
      <t>トリシマリホウ</t>
    </rPh>
    <rPh sb="8" eb="10">
      <t>イハン</t>
    </rPh>
    <phoneticPr fontId="2"/>
  </si>
  <si>
    <t>　全体に占める割合(%)</t>
    <rPh sb="1" eb="3">
      <t>ゼンタイ</t>
    </rPh>
    <rPh sb="4" eb="5">
      <t>シ</t>
    </rPh>
    <rPh sb="7" eb="9">
      <t>ワリアイ</t>
    </rPh>
    <phoneticPr fontId="2"/>
  </si>
  <si>
    <t>図表１－17　暴力団構成員等に対する組織的犯罪処罰法（マネー・ローンダリング関係）の適用状況（令和２年・前提犯罪の内訳・事件数）</t>
    <rPh sb="47" eb="49">
      <t>レイワ</t>
    </rPh>
    <phoneticPr fontId="2"/>
  </si>
  <si>
    <t>覚醒剤取締法違反</t>
    <rPh sb="0" eb="3">
      <t>カクセイザイ</t>
    </rPh>
    <rPh sb="3" eb="6">
      <t>トリシマリホウ</t>
    </rPh>
    <rPh sb="6" eb="8">
      <t>イハン</t>
    </rPh>
    <phoneticPr fontId="2"/>
  </si>
  <si>
    <t>絆會</t>
    <rPh sb="0" eb="1">
      <t>キズナ</t>
    </rPh>
    <rPh sb="1" eb="2">
      <t>エ</t>
    </rPh>
    <phoneticPr fontId="2"/>
  </si>
  <si>
    <t xml:space="preserve">               年次
区分</t>
    <rPh sb="15" eb="17">
      <t>ネンジ</t>
    </rPh>
    <rPh sb="18" eb="20">
      <t>クブン</t>
    </rPh>
    <phoneticPr fontId="2"/>
  </si>
  <si>
    <t xml:space="preserve">　　　　　　　　　　　　　年次 </t>
    <rPh sb="13" eb="15">
      <t>ネンジ</t>
    </rPh>
    <phoneticPr fontId="2"/>
  </si>
  <si>
    <t>　　　　　　　年次
区分</t>
    <rPh sb="7" eb="9">
      <t>ネンジ</t>
    </rPh>
    <rPh sb="10" eb="12">
      <t>クブン</t>
    </rPh>
    <phoneticPr fontId="2"/>
  </si>
  <si>
    <t>　　　　　　　　　年次
区分　　　　　　　</t>
    <rPh sb="9" eb="11">
      <t>ネンジ</t>
    </rPh>
    <rPh sb="12" eb="14">
      <t>クブン</t>
    </rPh>
    <phoneticPr fontId="2"/>
  </si>
  <si>
    <t>区分　　　　　年次</t>
    <rPh sb="0" eb="2">
      <t>クブン</t>
    </rPh>
    <rPh sb="7" eb="9">
      <t>ネンジ</t>
    </rPh>
    <phoneticPr fontId="2"/>
  </si>
  <si>
    <t>R２</t>
    <phoneticPr fontId="2"/>
  </si>
  <si>
    <r>
      <t xml:space="preserve">          </t>
    </r>
    <r>
      <rPr>
        <sz val="8"/>
        <rFont val="ＭＳ ゴシック"/>
        <family val="3"/>
        <charset val="128"/>
      </rPr>
      <t xml:space="preserve">年次  </t>
    </r>
    <r>
      <rPr>
        <sz val="10"/>
        <rFont val="ＭＳ ゴシック"/>
        <family val="3"/>
        <charset val="128"/>
      </rPr>
      <t xml:space="preserve">
</t>
    </r>
    <r>
      <rPr>
        <sz val="8"/>
        <rFont val="ＭＳ ゴシック"/>
        <family val="3"/>
        <charset val="128"/>
      </rPr>
      <t>罪種名</t>
    </r>
    <rPh sb="10" eb="12">
      <t>ネンジ</t>
    </rPh>
    <rPh sb="15" eb="16">
      <t>ザイ</t>
    </rPh>
    <rPh sb="16" eb="18">
      <t>シュメイ</t>
    </rPh>
    <phoneticPr fontId="2"/>
  </si>
  <si>
    <t>R2</t>
    <phoneticPr fontId="2"/>
  </si>
  <si>
    <t>R２</t>
  </si>
  <si>
    <t>中止命令</t>
  </si>
  <si>
    <t>７号</t>
  </si>
  <si>
    <t>８号</t>
  </si>
  <si>
    <t>９号</t>
  </si>
  <si>
    <t>10号</t>
  </si>
  <si>
    <t>11号</t>
  </si>
  <si>
    <t>12号</t>
  </si>
  <si>
    <t>13号</t>
  </si>
  <si>
    <t>14号</t>
  </si>
  <si>
    <t>12条の２</t>
  </si>
  <si>
    <t>12条の３</t>
  </si>
  <si>
    <t>12条の５</t>
  </si>
  <si>
    <t>少年に対する加入強要・脱退妨害</t>
  </si>
  <si>
    <t>威迫による加入強要・脱退妨害</t>
  </si>
  <si>
    <t>加入の強要の命令等</t>
  </si>
  <si>
    <t>の６</t>
  </si>
  <si>
    <t>図表１－27　令和２年における中止命令等適用状況</t>
    <rPh sb="0" eb="2">
      <t>ズヒョウ</t>
    </rPh>
    <rPh sb="7" eb="8">
      <t>レイ</t>
    </rPh>
    <rPh sb="8" eb="9">
      <t>ワ</t>
    </rPh>
    <rPh sb="10" eb="11">
      <t>ネン</t>
    </rPh>
    <rPh sb="15" eb="17">
      <t>チュウシ</t>
    </rPh>
    <rPh sb="17" eb="19">
      <t>メイレイ</t>
    </rPh>
    <rPh sb="19" eb="20">
      <t>トウ</t>
    </rPh>
    <rPh sb="20" eb="22">
      <t>テキヨウ</t>
    </rPh>
    <rPh sb="22" eb="24">
      <t>ジョウキョウ</t>
    </rPh>
    <phoneticPr fontId="2"/>
  </si>
  <si>
    <t>うち絆會</t>
    <rPh sb="2" eb="3">
      <t>キズナ</t>
    </rPh>
    <rPh sb="3" eb="4">
      <t>エ</t>
    </rPh>
    <phoneticPr fontId="2"/>
  </si>
  <si>
    <t>弘道会直系組織幹部</t>
  </si>
  <si>
    <t>　　　　　　　　　   　   年次
  区分</t>
    <rPh sb="16" eb="17">
      <t>ネン</t>
    </rPh>
    <rPh sb="17" eb="18">
      <t>ツギ</t>
    </rPh>
    <rPh sb="21" eb="23">
      <t>クブン</t>
    </rPh>
    <phoneticPr fontId="2"/>
  </si>
  <si>
    <t xml:space="preserve">                     年次
区分            </t>
    <phoneticPr fontId="2"/>
  </si>
  <si>
    <t>11.1</t>
  </si>
  <si>
    <t>R元</t>
    <phoneticPr fontId="2"/>
  </si>
  <si>
    <t>不正作出私電磁的記録供用</t>
    <rPh sb="0" eb="2">
      <t>フセイ</t>
    </rPh>
    <rPh sb="2" eb="4">
      <t>サクシュツ</t>
    </rPh>
    <rPh sb="4" eb="5">
      <t>シ</t>
    </rPh>
    <rPh sb="5" eb="8">
      <t>デンジテキ</t>
    </rPh>
    <rPh sb="8" eb="10">
      <t>キロク</t>
    </rPh>
    <rPh sb="10" eb="12">
      <t>キョウヨウ</t>
    </rPh>
    <phoneticPr fontId="2"/>
  </si>
  <si>
    <t>会社法</t>
    <rPh sb="0" eb="3">
      <t>カイシャホウ</t>
    </rPh>
    <phoneticPr fontId="2"/>
  </si>
  <si>
    <t>強盗致傷</t>
    <rPh sb="0" eb="2">
      <t>ゴウトウ</t>
    </rPh>
    <rPh sb="2" eb="4">
      <t>チショウ</t>
    </rPh>
    <phoneticPr fontId="2"/>
  </si>
  <si>
    <t xml:space="preserve">            年次
区分            </t>
    <phoneticPr fontId="2"/>
  </si>
  <si>
    <t>入管法</t>
    <rPh sb="0" eb="3">
      <t>ニュウカンホウ</t>
    </rPh>
    <phoneticPr fontId="33"/>
  </si>
  <si>
    <t>13,189
(2,561)</t>
    <phoneticPr fontId="2"/>
  </si>
  <si>
    <t>4,843
(875)</t>
    <phoneticPr fontId="2"/>
  </si>
  <si>
    <t>2,215
(438)</t>
    <phoneticPr fontId="2"/>
  </si>
  <si>
    <t>1,662
(402)</t>
    <phoneticPr fontId="2"/>
  </si>
  <si>
    <t>1,476
(299)</t>
    <phoneticPr fontId="2"/>
  </si>
  <si>
    <t>347
(63)</t>
    <phoneticPr fontId="2"/>
  </si>
  <si>
    <t>10,543
(2,077)</t>
    <phoneticPr fontId="2"/>
  </si>
  <si>
    <t>79.9
(81.1)</t>
    <phoneticPr fontId="2"/>
  </si>
  <si>
    <t xml:space="preserve">                  年次
   罪種名</t>
    <rPh sb="18" eb="20">
      <t>ネンジ</t>
    </rPh>
    <rPh sb="24" eb="25">
      <t>ザイ</t>
    </rPh>
    <rPh sb="25" eb="27">
      <t>シュメイ</t>
    </rPh>
    <phoneticPr fontId="2"/>
  </si>
  <si>
    <t xml:space="preserve">　　　　　　　　年次
  区分            </t>
    <phoneticPr fontId="2"/>
  </si>
  <si>
    <t xml:space="preserve">                年次
 区分            </t>
    <phoneticPr fontId="2"/>
  </si>
  <si>
    <t>暴力団排除条項</t>
    <rPh sb="0" eb="3">
      <t>ボウリョクダン</t>
    </rPh>
    <rPh sb="3" eb="5">
      <t>ハイジョ</t>
    </rPh>
    <rPh sb="5" eb="7">
      <t>ジョウコウ</t>
    </rPh>
    <phoneticPr fontId="2"/>
  </si>
  <si>
    <t>下請・再委託契約</t>
    <rPh sb="0" eb="2">
      <t>シタウケ</t>
    </rPh>
    <rPh sb="3" eb="6">
      <t>サイイタク</t>
    </rPh>
    <rPh sb="6" eb="8">
      <t>ケイヤク</t>
    </rPh>
    <phoneticPr fontId="2"/>
  </si>
  <si>
    <t>通報報告制度</t>
    <rPh sb="0" eb="2">
      <t>ツウホウ</t>
    </rPh>
    <rPh sb="2" eb="4">
      <t>ホウコク</t>
    </rPh>
    <rPh sb="4" eb="6">
      <t>セイド</t>
    </rPh>
    <phoneticPr fontId="2"/>
  </si>
  <si>
    <t>都道府県</t>
    <rPh sb="0" eb="4">
      <t>トドウフケン</t>
    </rPh>
    <phoneticPr fontId="2"/>
  </si>
  <si>
    <t>市区町村</t>
    <rPh sb="0" eb="2">
      <t>シク</t>
    </rPh>
    <rPh sb="2" eb="4">
      <t>チョウソン</t>
    </rPh>
    <phoneticPr fontId="2"/>
  </si>
  <si>
    <t>公共工事</t>
    <rPh sb="0" eb="2">
      <t>コウキョウ</t>
    </rPh>
    <rPh sb="2" eb="4">
      <t>コウジ</t>
    </rPh>
    <phoneticPr fontId="2"/>
  </si>
  <si>
    <t>測量・建設コンサルタント</t>
    <rPh sb="0" eb="2">
      <t>ソクリョウ</t>
    </rPh>
    <rPh sb="3" eb="5">
      <t>ケンセツ</t>
    </rPh>
    <phoneticPr fontId="2"/>
  </si>
  <si>
    <t>役務提供</t>
    <rPh sb="0" eb="2">
      <t>エキム</t>
    </rPh>
    <rPh sb="2" eb="4">
      <t>テイキョウ</t>
    </rPh>
    <phoneticPr fontId="2"/>
  </si>
  <si>
    <t>物品・資材調達</t>
    <rPh sb="0" eb="2">
      <t>ブッピン</t>
    </rPh>
    <rPh sb="3" eb="5">
      <t>シザイ</t>
    </rPh>
    <rPh sb="5" eb="7">
      <t>チョウタツ</t>
    </rPh>
    <phoneticPr fontId="2"/>
  </si>
  <si>
    <t>公有財産売払い</t>
    <rPh sb="0" eb="2">
      <t>コウユウ</t>
    </rPh>
    <rPh sb="2" eb="4">
      <t>ザイサン</t>
    </rPh>
    <rPh sb="4" eb="5">
      <t>ウ</t>
    </rPh>
    <rPh sb="5" eb="6">
      <t>ハラ</t>
    </rPh>
    <phoneticPr fontId="2"/>
  </si>
  <si>
    <t>令和２年末</t>
    <rPh sb="0" eb="2">
      <t>レイワ</t>
    </rPh>
    <rPh sb="3" eb="4">
      <t>ネン</t>
    </rPh>
    <rPh sb="4" eb="5">
      <t>マツ</t>
    </rPh>
    <phoneticPr fontId="2"/>
  </si>
  <si>
    <t>絆會</t>
    <rPh sb="0" eb="1">
      <t>キズナ</t>
    </rPh>
    <rPh sb="1" eb="2">
      <t>カイ</t>
    </rPh>
    <phoneticPr fontId="2"/>
  </si>
  <si>
    <t>　　　　　　　　年次
件数</t>
    <rPh sb="8" eb="10">
      <t>ネンジ</t>
    </rPh>
    <rPh sb="11" eb="13">
      <t>ケンスウ</t>
    </rPh>
    <phoneticPr fontId="2"/>
  </si>
  <si>
    <t xml:space="preserve">                       　  年次
区分            </t>
    <phoneticPr fontId="2"/>
  </si>
  <si>
    <r>
      <rPr>
        <sz val="12"/>
        <rFont val="ＭＳ ゴシック"/>
        <family val="3"/>
        <charset val="128"/>
      </rPr>
      <t>真 正 銃 （丁</t>
    </r>
    <r>
      <rPr>
        <sz val="14"/>
        <rFont val="ＭＳ ゴシック"/>
        <family val="3"/>
        <charset val="128"/>
      </rPr>
      <t>）</t>
    </r>
    <rPh sb="0" eb="1">
      <t>マコト</t>
    </rPh>
    <rPh sb="2" eb="3">
      <t>セイ</t>
    </rPh>
    <rPh sb="4" eb="5">
      <t>ジュウ</t>
    </rPh>
    <rPh sb="7" eb="8">
      <t>チョウ</t>
    </rPh>
    <phoneticPr fontId="2"/>
  </si>
  <si>
    <t xml:space="preserve">                                             年次       
区分</t>
    <rPh sb="55" eb="57">
      <t>クブン</t>
    </rPh>
    <phoneticPr fontId="2"/>
  </si>
  <si>
    <t xml:space="preserve">                                             年次         
区分</t>
    <rPh sb="57" eb="59">
      <t>クブン</t>
    </rPh>
    <phoneticPr fontId="2"/>
  </si>
  <si>
    <t xml:space="preserve">                              年次
区分　　　　　　　　　　　</t>
    <rPh sb="33" eb="35">
      <t>クブン</t>
    </rPh>
    <phoneticPr fontId="2"/>
  </si>
  <si>
    <t>四代目福博会</t>
    <rPh sb="0" eb="1">
      <t>ヨン</t>
    </rPh>
    <rPh sb="1" eb="3">
      <t>ダイメ</t>
    </rPh>
    <rPh sb="3" eb="4">
      <t>フク</t>
    </rPh>
    <rPh sb="4" eb="5">
      <t>ヒロシ</t>
    </rPh>
    <rPh sb="5" eb="6">
      <t>カイ</t>
    </rPh>
    <phoneticPr fontId="15"/>
  </si>
  <si>
    <t xml:space="preserve">　形　態　別                       　　　　　　　　　　　　　　　　        　　　　区　分                                     </t>
    <rPh sb="5" eb="6">
      <t>ベツ</t>
    </rPh>
    <rPh sb="57" eb="58">
      <t>ク</t>
    </rPh>
    <rPh sb="59" eb="60">
      <t>フン</t>
    </rPh>
    <phoneticPr fontId="2"/>
  </si>
  <si>
    <t>団　体　別　　    　   　　　　　　　 　区 分　</t>
    <rPh sb="0" eb="1">
      <t>ダン</t>
    </rPh>
    <rPh sb="2" eb="3">
      <t>カラダ</t>
    </rPh>
    <rPh sb="4" eb="5">
      <t>ベツ</t>
    </rPh>
    <rPh sb="24" eb="25">
      <t>ク</t>
    </rPh>
    <rPh sb="26" eb="27">
      <t>フン</t>
    </rPh>
    <phoneticPr fontId="2"/>
  </si>
  <si>
    <t xml:space="preserve">                       年次 
 罪種名             </t>
    <rPh sb="23" eb="25">
      <t>ネンジ</t>
    </rPh>
    <rPh sb="28" eb="29">
      <t>ザイ</t>
    </rPh>
    <rPh sb="29" eb="31">
      <t>シュメイ</t>
    </rPh>
    <phoneticPr fontId="2"/>
  </si>
  <si>
    <t xml:space="preserve">                    年次
 罪種名             </t>
    <rPh sb="20" eb="22">
      <t>ネンジ</t>
    </rPh>
    <rPh sb="24" eb="25">
      <t>ザイ</t>
    </rPh>
    <rPh sb="25" eb="27">
      <t>シュメイ</t>
    </rPh>
    <phoneticPr fontId="2"/>
  </si>
  <si>
    <t>七代目会津小鉄会（代表者金元）</t>
    <rPh sb="0" eb="1">
      <t>ナナ</t>
    </rPh>
    <rPh sb="9" eb="12">
      <t>ダイヒョウシャ</t>
    </rPh>
    <rPh sb="12" eb="13">
      <t>キン</t>
    </rPh>
    <phoneticPr fontId="15"/>
  </si>
  <si>
    <r>
      <t>グループ構成員</t>
    </r>
    <r>
      <rPr>
        <sz val="9"/>
        <rFont val="ＭＳ Ｐゴシック"/>
        <family val="3"/>
        <charset val="128"/>
      </rPr>
      <t>注</t>
    </r>
    <rPh sb="4" eb="7">
      <t>コウセイイン</t>
    </rPh>
    <rPh sb="7" eb="8">
      <t>チュウ</t>
    </rPh>
    <phoneticPr fontId="2"/>
  </si>
  <si>
    <r>
      <t>グループ構成員</t>
    </r>
    <r>
      <rPr>
        <sz val="8"/>
        <rFont val="ＭＳ Ｐゴシック"/>
        <family val="3"/>
        <charset val="128"/>
      </rPr>
      <t>注</t>
    </r>
    <rPh sb="4" eb="7">
      <t>コウセイイン</t>
    </rPh>
    <phoneticPr fontId="2"/>
  </si>
  <si>
    <r>
      <t>発生事件数</t>
    </r>
    <r>
      <rPr>
        <sz val="6"/>
        <color indexed="8"/>
        <rFont val="ＭＳ ゴシック"/>
        <family val="3"/>
        <charset val="128"/>
      </rPr>
      <t>注</t>
    </r>
    <rPh sb="0" eb="2">
      <t>ハッセイ</t>
    </rPh>
    <rPh sb="2" eb="3">
      <t>ジ</t>
    </rPh>
    <rPh sb="3" eb="5">
      <t>ケンスウ</t>
    </rPh>
    <rPh sb="5" eb="6">
      <t>チュウ</t>
    </rPh>
    <phoneticPr fontId="2"/>
  </si>
  <si>
    <t>特殊詐欺（検挙人員全体）</t>
    <phoneticPr fontId="2"/>
  </si>
  <si>
    <r>
      <t>　 R２</t>
    </r>
    <r>
      <rPr>
        <sz val="5"/>
        <rFont val="ＭＳ Ｐゴシック"/>
        <family val="3"/>
        <charset val="128"/>
      </rPr>
      <t>注3</t>
    </r>
    <rPh sb="4" eb="5">
      <t>チュウ</t>
    </rPh>
    <phoneticPr fontId="2"/>
  </si>
  <si>
    <t>注1：「検挙人員のうち暴力団構成員等が占める割合」の数値は、特殊詐欺全体の検挙人員のうち暴力団構成員等が占める割合を示
　　　したものである。</t>
    <rPh sb="4" eb="6">
      <t>ケンキョ</t>
    </rPh>
    <rPh sb="6" eb="8">
      <t>ジンイン</t>
    </rPh>
    <rPh sb="11" eb="14">
      <t>ボウリョクダン</t>
    </rPh>
    <rPh sb="14" eb="17">
      <t>コウセイイン</t>
    </rPh>
    <rPh sb="17" eb="18">
      <t>トウ</t>
    </rPh>
    <rPh sb="19" eb="20">
      <t>シ</t>
    </rPh>
    <rPh sb="22" eb="24">
      <t>ワリアイ</t>
    </rPh>
    <rPh sb="26" eb="28">
      <t>スウチ</t>
    </rPh>
    <rPh sb="30" eb="32">
      <t>トクシュ</t>
    </rPh>
    <phoneticPr fontId="2"/>
  </si>
  <si>
    <t>注2：「主犯の検挙人員のうち暴力団構成員等が占める割合」の数値は、特殊詐欺全体の主犯の検挙人員のうち暴力団構成員等が
　　　占める割合を示したものである。</t>
    <rPh sb="0" eb="1">
      <t>チュウ</t>
    </rPh>
    <rPh sb="4" eb="6">
      <t>シュハン</t>
    </rPh>
    <rPh sb="7" eb="9">
      <t>ケンキョ</t>
    </rPh>
    <rPh sb="9" eb="11">
      <t>ジンイン</t>
    </rPh>
    <rPh sb="14" eb="17">
      <t>ボウリョクダン</t>
    </rPh>
    <rPh sb="17" eb="20">
      <t>コウセイイン</t>
    </rPh>
    <rPh sb="20" eb="21">
      <t>トウ</t>
    </rPh>
    <rPh sb="22" eb="23">
      <t>シ</t>
    </rPh>
    <rPh sb="25" eb="27">
      <t>ワリアイ</t>
    </rPh>
    <rPh sb="29" eb="31">
      <t>スウチ</t>
    </rPh>
    <rPh sb="33" eb="35">
      <t>トクシュ</t>
    </rPh>
    <rPh sb="35" eb="37">
      <t>サギ</t>
    </rPh>
    <rPh sb="37" eb="39">
      <t>ゼンタイ</t>
    </rPh>
    <rPh sb="40" eb="42">
      <t>シュハン</t>
    </rPh>
    <rPh sb="43" eb="45">
      <t>ケンキョ</t>
    </rPh>
    <rPh sb="45" eb="47">
      <t>ジンイン</t>
    </rPh>
    <rPh sb="50" eb="53">
      <t>ボウリョクダン</t>
    </rPh>
    <rPh sb="53" eb="56">
      <t>コウセイイン</t>
    </rPh>
    <rPh sb="56" eb="57">
      <t>トウ</t>
    </rPh>
    <rPh sb="62" eb="63">
      <t>シ</t>
    </rPh>
    <rPh sb="65" eb="67">
      <t>ワリアイ</t>
    </rPh>
    <rPh sb="68" eb="69">
      <t>シメ</t>
    </rPh>
    <phoneticPr fontId="2"/>
  </si>
  <si>
    <t>注3：令和２年の数値は暫定値である。</t>
    <rPh sb="3" eb="4">
      <t>レイ</t>
    </rPh>
    <rPh sb="4" eb="5">
      <t>ワ</t>
    </rPh>
    <rPh sb="6" eb="7">
      <t>ネン</t>
    </rPh>
    <rPh sb="8" eb="10">
      <t>スウチ</t>
    </rPh>
    <phoneticPr fontId="2"/>
  </si>
  <si>
    <t>注：　事件数とは、都道府県警察から事件単位で報告があった数を計上したもので、検挙件数とは異なる。（以下同じ。）</t>
    <rPh sb="3" eb="5">
      <t>ジケン</t>
    </rPh>
    <rPh sb="5" eb="6">
      <t>スウ</t>
    </rPh>
    <rPh sb="9" eb="13">
      <t>トドウフケン</t>
    </rPh>
    <rPh sb="13" eb="15">
      <t>ケイサツ</t>
    </rPh>
    <rPh sb="17" eb="19">
      <t>ジケン</t>
    </rPh>
    <rPh sb="19" eb="21">
      <t>タンイ</t>
    </rPh>
    <rPh sb="22" eb="24">
      <t>ホウコク</t>
    </rPh>
    <rPh sb="28" eb="29">
      <t>スウ</t>
    </rPh>
    <rPh sb="30" eb="32">
      <t>ケイジョウ</t>
    </rPh>
    <rPh sb="38" eb="40">
      <t>ケンキョ</t>
    </rPh>
    <rPh sb="40" eb="42">
      <t>ケンスウ</t>
    </rPh>
    <rPh sb="44" eb="45">
      <t>コト</t>
    </rPh>
    <rPh sb="49" eb="51">
      <t>イカ</t>
    </rPh>
    <rPh sb="51" eb="52">
      <t>オナ</t>
    </rPh>
    <phoneticPr fontId="2"/>
  </si>
  <si>
    <t>注：「グループ構成員」とは、グループを形成する者をいう。</t>
    <phoneticPr fontId="2"/>
  </si>
  <si>
    <t>注：　「グループ構成員」とは、グループを形成する者をいう。</t>
    <phoneticPr fontId="2"/>
  </si>
  <si>
    <t>ノミ行為等</t>
    <rPh sb="2" eb="4">
      <t>コウイ</t>
    </rPh>
    <rPh sb="4" eb="5">
      <t>トウ</t>
    </rPh>
    <phoneticPr fontId="2"/>
  </si>
  <si>
    <t>注：括弧内は、暴力団構成員等の検挙人員のうち、暴力団構成員の検挙人員を指す。</t>
    <phoneticPr fontId="2"/>
  </si>
  <si>
    <t>主犯の検挙人員のうち暴力団構成員等が占める割合注2</t>
    <rPh sb="0" eb="2">
      <t>シュハン</t>
    </rPh>
    <rPh sb="3" eb="5">
      <t>ケンキョ</t>
    </rPh>
    <rPh sb="5" eb="7">
      <t>ジンイン</t>
    </rPh>
    <rPh sb="10" eb="13">
      <t>ボウリョクダン</t>
    </rPh>
    <rPh sb="13" eb="16">
      <t>コウセイイン</t>
    </rPh>
    <rPh sb="16" eb="17">
      <t>トウ</t>
    </rPh>
    <rPh sb="18" eb="19">
      <t>シ</t>
    </rPh>
    <rPh sb="21" eb="23">
      <t>ワリアイ</t>
    </rPh>
    <phoneticPr fontId="2"/>
  </si>
  <si>
    <t>検挙人員のうち暴力団構成員等が占める割合注1</t>
    <rPh sb="0" eb="2">
      <t>ケンキョ</t>
    </rPh>
    <rPh sb="2" eb="4">
      <t>ジンイン</t>
    </rPh>
    <rPh sb="20" eb="21">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</si>
</sst>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0_ "/>
    <numFmt numFmtId="178" formatCode="0.0%"/>
    <numFmt numFmtId="179" formatCode="#,##0_);[Red]\(#,##0\)"/>
    <numFmt numFmtId="180" formatCode="#,##0_);\(#,##0\)"/>
    <numFmt numFmtId="181" formatCode="0.0_);[Red]\(0.0\)"/>
    <numFmt numFmtId="182" formatCode="0.0_);\(0.0\)"/>
    <numFmt numFmtId="183" formatCode="#,##0_ "/>
    <numFmt numFmtId="184" formatCode="\(0.0%\)"/>
    <numFmt numFmtId="185" formatCode="#,###;\-#,###;&quot;-&quot;"/>
  </numFmts>
  <fonts count="5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sz val="10"/>
      <name val="ＭＳ Ｐゴシック"/>
      <family val="3"/>
      <charset val="128"/>
    </font>
    <font>
      <sz val="9"/>
      <name val="ＭＳ Ｐゴシック"/>
      <family val="3"/>
      <charset val="128"/>
    </font>
    <font>
      <sz val="14"/>
      <name val="ＭＳ ゴシック"/>
      <family val="3"/>
      <charset val="128"/>
    </font>
    <font>
      <sz val="11"/>
      <name val="ＭＳ ゴシック"/>
      <family val="3"/>
      <charset val="128"/>
    </font>
    <font>
      <sz val="11"/>
      <name val="明朝"/>
      <family val="3"/>
      <charset val="128"/>
    </font>
    <font>
      <sz val="14"/>
      <name val="ＭＳ 明朝"/>
      <family val="1"/>
      <charset val="128"/>
    </font>
    <font>
      <b/>
      <sz val="11"/>
      <color indexed="8"/>
      <name val="ＭＳ ゴシック"/>
      <family val="3"/>
      <charset val="128"/>
    </font>
    <font>
      <sz val="10"/>
      <color indexed="8"/>
      <name val="ＭＳ ゴシック"/>
      <family val="3"/>
      <charset val="128"/>
    </font>
    <font>
      <sz val="9"/>
      <color indexed="8"/>
      <name val="ＭＳ ゴシック"/>
      <family val="3"/>
      <charset val="128"/>
    </font>
    <font>
      <sz val="8"/>
      <color indexed="8"/>
      <name val="ＭＳ ゴシック"/>
      <family val="3"/>
      <charset val="128"/>
    </font>
    <font>
      <sz val="12"/>
      <name val="ＭＳ Ｐゴシック"/>
      <family val="3"/>
      <charset val="128"/>
    </font>
    <font>
      <sz val="8"/>
      <name val="ＭＳ Ｐゴシック"/>
      <family val="3"/>
      <charset val="128"/>
    </font>
    <font>
      <b/>
      <sz val="10"/>
      <name val="ＭＳ ゴシック"/>
      <family val="3"/>
      <charset val="128"/>
    </font>
    <font>
      <sz val="11"/>
      <name val="ＭＳ 明朝"/>
      <family val="1"/>
      <charset val="128"/>
    </font>
    <font>
      <b/>
      <sz val="11"/>
      <name val="ＭＳ ゴシック"/>
      <family val="3"/>
      <charset val="128"/>
    </font>
    <font>
      <sz val="6"/>
      <name val="ＭＳ ゴシック"/>
      <family val="3"/>
      <charset val="128"/>
    </font>
    <font>
      <sz val="9"/>
      <name val="ＭＳ 明朝"/>
      <family val="1"/>
      <charset val="128"/>
    </font>
    <font>
      <sz val="8"/>
      <name val="ＭＳ 明朝"/>
      <family val="1"/>
      <charset val="128"/>
    </font>
    <font>
      <b/>
      <sz val="10"/>
      <name val="ＭＳ Ｐゴシック"/>
      <family val="3"/>
      <charset val="128"/>
    </font>
    <font>
      <sz val="12"/>
      <name val="ＭＳ ゴシック"/>
      <family val="3"/>
      <charset val="128"/>
    </font>
    <font>
      <sz val="5"/>
      <name val="ＭＳ Ｐゴシック"/>
      <family val="3"/>
      <charset val="128"/>
    </font>
    <font>
      <b/>
      <sz val="11"/>
      <name val="ＭＳ Ｐゴシック"/>
      <family val="3"/>
      <charset val="128"/>
    </font>
    <font>
      <sz val="6"/>
      <name val="明朝"/>
      <family val="3"/>
      <charset val="128"/>
    </font>
    <font>
      <sz val="11"/>
      <name val="ＪＳＰゴシック"/>
      <family val="3"/>
      <charset val="128"/>
    </font>
    <font>
      <sz val="10"/>
      <name val="ＪＳＰゴシック"/>
      <family val="3"/>
      <charset val="128"/>
    </font>
    <font>
      <sz val="6"/>
      <color indexed="8"/>
      <name val="ＭＳ ゴシック"/>
      <family val="3"/>
      <charset val="128"/>
    </font>
    <font>
      <sz val="6"/>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ＭＳ ゴシック"/>
      <family val="3"/>
      <charset val="128"/>
    </font>
    <font>
      <sz val="10"/>
      <color theme="1"/>
      <name val="ＭＳ ゴシック"/>
      <family val="3"/>
      <charset val="128"/>
    </font>
    <font>
      <sz val="9"/>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ゴシック"/>
      <family val="3"/>
      <charset val="128"/>
    </font>
    <font>
      <sz val="14"/>
      <color theme="1"/>
      <name val="ＭＳ ゴシック"/>
      <family val="3"/>
      <charset val="128"/>
    </font>
    <font>
      <sz val="14"/>
      <color theme="1"/>
      <name val="ＭＳ Ｐゴシック"/>
      <family val="3"/>
      <charset val="128"/>
    </font>
    <font>
      <sz val="11"/>
      <color theme="1"/>
      <name val="ＭＳ Ｐゴシック"/>
      <family val="3"/>
      <charset val="128"/>
    </font>
    <font>
      <sz val="11"/>
      <color theme="1"/>
      <name val="ＪＳＰゴシック"/>
      <family val="3"/>
      <charset val="128"/>
    </font>
    <font>
      <sz val="8"/>
      <color theme="1"/>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indexed="9"/>
      </patternFill>
    </fill>
    <fill>
      <patternFill patternType="solid">
        <fgColor theme="0"/>
        <bgColor indexed="64"/>
      </patternFill>
    </fill>
    <fill>
      <patternFill patternType="solid">
        <fgColor rgb="FFFFFFFF"/>
        <bgColor indexed="64"/>
      </patternFill>
    </fill>
  </fills>
  <borders count="164">
    <border>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style="double">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thin">
        <color indexed="8"/>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diagonal/>
    </border>
    <border>
      <left/>
      <right/>
      <top/>
      <bottom style="thin">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medium">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bottom style="medium">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indexed="64"/>
      </left>
      <right style="thin">
        <color indexed="64"/>
      </right>
      <top style="dashed">
        <color indexed="64"/>
      </top>
      <bottom/>
      <diagonal/>
    </border>
    <border>
      <left style="dashed">
        <color indexed="64"/>
      </left>
      <right style="thin">
        <color indexed="64"/>
      </right>
      <top/>
      <bottom style="thin">
        <color indexed="64"/>
      </bottom>
      <diagonal/>
    </border>
    <border diagonalDown="1">
      <left/>
      <right/>
      <top style="thin">
        <color indexed="64"/>
      </top>
      <bottom/>
      <diagonal style="hair">
        <color indexed="64"/>
      </diagonal>
    </border>
    <border diagonalDown="1">
      <left/>
      <right/>
      <top/>
      <bottom style="thin">
        <color indexed="64"/>
      </bottom>
      <diagonal style="hair">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8"/>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double">
        <color indexed="64"/>
      </right>
      <top style="medium">
        <color indexed="64"/>
      </top>
      <bottom style="medium">
        <color indexed="64"/>
      </bottom>
      <diagonal style="thin">
        <color indexed="64"/>
      </diagonal>
    </border>
    <border>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right style="double">
        <color indexed="64"/>
      </right>
      <top style="medium">
        <color indexed="64"/>
      </top>
      <bottom/>
      <diagonal/>
    </border>
    <border>
      <left/>
      <right style="thin">
        <color indexed="64"/>
      </right>
      <top style="thin">
        <color indexed="64"/>
      </top>
      <bottom style="medium">
        <color indexed="64"/>
      </bottom>
      <diagonal/>
    </border>
    <border>
      <left/>
      <right style="thin">
        <color indexed="8"/>
      </right>
      <top style="thin">
        <color indexed="64"/>
      </top>
      <bottom style="thin">
        <color indexed="64"/>
      </bottom>
      <diagonal/>
    </border>
    <border>
      <left/>
      <right style="double">
        <color indexed="64"/>
      </right>
      <top style="medium">
        <color indexed="64"/>
      </top>
      <bottom style="medium">
        <color indexed="64"/>
      </bottom>
      <diagonal/>
    </border>
    <border diagonalDown="1">
      <left/>
      <right/>
      <top style="medium">
        <color indexed="64"/>
      </top>
      <bottom/>
      <diagonal style="thin">
        <color indexed="64"/>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thin">
        <color theme="0"/>
      </left>
      <right/>
      <top/>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theme="1"/>
      </left>
      <right style="thin">
        <color theme="1"/>
      </right>
      <top/>
      <bottom/>
      <diagonal/>
    </border>
    <border>
      <left style="thin">
        <color theme="1"/>
      </left>
      <right/>
      <top style="thin">
        <color theme="1"/>
      </top>
      <bottom/>
      <diagonal/>
    </border>
    <border>
      <left/>
      <right style="thin">
        <color indexed="64"/>
      </right>
      <top style="thin">
        <color theme="1"/>
      </top>
      <bottom/>
      <diagonal/>
    </border>
    <border>
      <left style="thin">
        <color theme="1"/>
      </left>
      <right/>
      <top/>
      <bottom style="thin">
        <color theme="0"/>
      </bottom>
      <diagonal/>
    </border>
  </borders>
  <cellStyleXfs count="8">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1" fillId="0" borderId="0" applyProtection="0"/>
    <xf numFmtId="0" fontId="11" fillId="0" borderId="0"/>
    <xf numFmtId="3" fontId="12" fillId="2" borderId="0" applyNumberFormat="0" applyFont="0" applyFill="0" applyBorder="0" applyAlignment="0" applyProtection="0"/>
  </cellStyleXfs>
  <cellXfs count="782">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38" fontId="3" fillId="0" borderId="0" xfId="2" applyFont="1" applyBorder="1" applyAlignment="1">
      <alignment horizontal="right" vertical="center"/>
    </xf>
    <xf numFmtId="0" fontId="0" fillId="0" borderId="4" xfId="0" applyBorder="1"/>
    <xf numFmtId="38" fontId="6" fillId="0" borderId="4" xfId="2" applyFont="1" applyBorder="1" applyAlignment="1">
      <alignment horizontal="right" vertical="center"/>
    </xf>
    <xf numFmtId="38" fontId="6" fillId="0" borderId="4" xfId="2" applyFont="1" applyBorder="1" applyAlignment="1">
      <alignment horizontal="right" vertical="center" shrinkToFit="1"/>
    </xf>
    <xf numFmtId="0" fontId="5" fillId="0" borderId="7" xfId="0" applyFont="1" applyBorder="1" applyAlignment="1">
      <alignment vertical="center" wrapText="1"/>
    </xf>
    <xf numFmtId="0" fontId="5" fillId="0" borderId="4" xfId="0" applyFont="1" applyBorder="1" applyAlignment="1">
      <alignment horizontal="center" vertical="center"/>
    </xf>
    <xf numFmtId="3" fontId="5" fillId="0" borderId="4" xfId="0" applyNumberFormat="1" applyFont="1" applyBorder="1" applyAlignment="1">
      <alignment horizontal="center" vertical="center" wrapText="1"/>
    </xf>
    <xf numFmtId="0" fontId="5" fillId="0" borderId="7" xfId="0" applyFont="1" applyBorder="1" applyAlignment="1">
      <alignment horizontal="left" vertical="center"/>
    </xf>
    <xf numFmtId="0" fontId="5" fillId="0" borderId="4" xfId="0" applyFont="1" applyBorder="1" applyAlignment="1">
      <alignment horizontal="center" vertical="center" wrapText="1"/>
    </xf>
    <xf numFmtId="0" fontId="5" fillId="0" borderId="8" xfId="0" applyFont="1" applyBorder="1" applyAlignment="1">
      <alignment horizontal="left" vertical="center"/>
    </xf>
    <xf numFmtId="0" fontId="5" fillId="0" borderId="0" xfId="0" applyFont="1" applyAlignment="1">
      <alignment horizontal="left" vertical="center"/>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9" fillId="0" borderId="7" xfId="0" applyFont="1" applyBorder="1" applyAlignment="1">
      <alignment horizontal="distributed" vertical="center"/>
    </xf>
    <xf numFmtId="0" fontId="9" fillId="0" borderId="10" xfId="0" applyFont="1" applyBorder="1" applyAlignment="1">
      <alignment horizontal="right" vertical="center"/>
    </xf>
    <xf numFmtId="0" fontId="9" fillId="0" borderId="11" xfId="0" applyFont="1" applyBorder="1" applyAlignment="1">
      <alignment horizontal="right" vertical="center"/>
    </xf>
    <xf numFmtId="0" fontId="9" fillId="0" borderId="12" xfId="0" applyFont="1" applyBorder="1" applyAlignment="1">
      <alignment horizontal="distributed" vertical="center"/>
    </xf>
    <xf numFmtId="0" fontId="9" fillId="0" borderId="8" xfId="0" applyFont="1" applyBorder="1" applyAlignment="1">
      <alignment horizontal="centerContinuous" vertical="center"/>
    </xf>
    <xf numFmtId="178" fontId="9" fillId="0" borderId="13" xfId="0" applyNumberFormat="1" applyFont="1" applyBorder="1" applyAlignment="1">
      <alignment horizontal="right" vertical="center"/>
    </xf>
    <xf numFmtId="178" fontId="9" fillId="0" borderId="14" xfId="0" applyNumberFormat="1" applyFont="1" applyBorder="1" applyAlignment="1">
      <alignment horizontal="right" vertical="center"/>
    </xf>
    <xf numFmtId="0" fontId="9" fillId="0" borderId="10" xfId="0" applyFont="1" applyBorder="1" applyAlignment="1">
      <alignment horizontal="centerContinuous" vertical="center"/>
    </xf>
    <xf numFmtId="0" fontId="9" fillId="0" borderId="15" xfId="0" applyFont="1" applyBorder="1" applyAlignment="1">
      <alignment horizontal="right" vertical="center"/>
    </xf>
    <xf numFmtId="0" fontId="9" fillId="0" borderId="16" xfId="0" applyFont="1" applyBorder="1" applyAlignment="1">
      <alignment horizontal="left" vertical="center"/>
    </xf>
    <xf numFmtId="179" fontId="10" fillId="0" borderId="10" xfId="0" applyNumberFormat="1" applyFont="1" applyBorder="1" applyAlignment="1">
      <alignment vertical="center"/>
    </xf>
    <xf numFmtId="179" fontId="10" fillId="0" borderId="10" xfId="0" applyNumberFormat="1" applyFont="1" applyBorder="1" applyAlignment="1">
      <alignment horizontal="center" vertical="center"/>
    </xf>
    <xf numFmtId="180" fontId="10" fillId="0" borderId="8" xfId="0" applyNumberFormat="1" applyFont="1" applyBorder="1" applyAlignment="1">
      <alignment vertical="center"/>
    </xf>
    <xf numFmtId="179" fontId="10" fillId="0" borderId="7" xfId="0" applyNumberFormat="1" applyFont="1" applyBorder="1" applyAlignment="1">
      <alignment vertical="center"/>
    </xf>
    <xf numFmtId="179" fontId="10" fillId="0" borderId="9" xfId="0" applyNumberFormat="1" applyFont="1" applyBorder="1" applyAlignment="1">
      <alignment vertical="center"/>
    </xf>
    <xf numFmtId="179" fontId="10" fillId="0" borderId="11" xfId="0" applyNumberFormat="1" applyFont="1" applyBorder="1" applyAlignment="1">
      <alignment vertical="center"/>
    </xf>
    <xf numFmtId="180" fontId="10" fillId="0" borderId="17" xfId="0" applyNumberFormat="1" applyFont="1" applyBorder="1" applyAlignment="1">
      <alignment vertical="center"/>
    </xf>
    <xf numFmtId="178" fontId="0" fillId="0" borderId="0" xfId="1" applyNumberFormat="1" applyFont="1"/>
    <xf numFmtId="0" fontId="10" fillId="0" borderId="4" xfId="0" applyFont="1" applyBorder="1" applyAlignment="1">
      <alignment horizontal="center" vertical="center"/>
    </xf>
    <xf numFmtId="0" fontId="0" fillId="0" borderId="4" xfId="0" applyBorder="1" applyAlignment="1">
      <alignment horizontal="left" vertical="center"/>
    </xf>
    <xf numFmtId="179" fontId="4" fillId="0" borderId="0" xfId="0" applyNumberFormat="1" applyFont="1" applyAlignment="1"/>
    <xf numFmtId="0" fontId="0" fillId="0" borderId="0" xfId="0" applyAlignment="1">
      <alignment vertical="center"/>
    </xf>
    <xf numFmtId="0" fontId="0" fillId="0" borderId="0" xfId="0" applyFont="1" applyAlignment="1">
      <alignment vertical="center"/>
    </xf>
    <xf numFmtId="0" fontId="0" fillId="0" borderId="0" xfId="0" applyAlignment="1">
      <alignment vertical="center" shrinkToFit="1"/>
    </xf>
    <xf numFmtId="0" fontId="2" fillId="0" borderId="0" xfId="0" applyFont="1" applyAlignment="1">
      <alignment horizontal="center" vertical="center"/>
    </xf>
    <xf numFmtId="0" fontId="7" fillId="0" borderId="0" xfId="0" applyFont="1" applyAlignment="1">
      <alignment horizontal="center" vertical="center"/>
    </xf>
    <xf numFmtId="0" fontId="18" fillId="0" borderId="0" xfId="0" applyFont="1"/>
    <xf numFmtId="0" fontId="8" fillId="0" borderId="0" xfId="0" applyFont="1"/>
    <xf numFmtId="0" fontId="18" fillId="0" borderId="0" xfId="0" applyFont="1" applyAlignment="1">
      <alignment horizontal="left" vertical="center"/>
    </xf>
    <xf numFmtId="0" fontId="18" fillId="0" borderId="0" xfId="0" applyFont="1" applyAlignment="1">
      <alignment horizontal="distributed" vertical="center"/>
    </xf>
    <xf numFmtId="0" fontId="18" fillId="0" borderId="0" xfId="0" applyFont="1" applyAlignment="1">
      <alignment horizontal="center" vertical="center"/>
    </xf>
    <xf numFmtId="0" fontId="0" fillId="0" borderId="0" xfId="0" applyBorder="1" applyAlignment="1">
      <alignment horizontal="center"/>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xf>
    <xf numFmtId="179" fontId="6" fillId="0" borderId="0" xfId="0" applyNumberFormat="1" applyFont="1" applyAlignment="1"/>
    <xf numFmtId="0" fontId="36" fillId="0" borderId="4" xfId="0" applyFont="1" applyBorder="1" applyAlignment="1">
      <alignment horizontal="center" vertical="center"/>
    </xf>
    <xf numFmtId="0" fontId="9" fillId="0" borderId="2" xfId="0" applyFont="1" applyBorder="1" applyAlignment="1">
      <alignment horizontal="center" vertical="center" shrinkToFit="1"/>
    </xf>
    <xf numFmtId="0" fontId="10" fillId="0" borderId="0" xfId="0" applyFont="1" applyAlignment="1">
      <alignment vertical="center"/>
    </xf>
    <xf numFmtId="0" fontId="4" fillId="0" borderId="0" xfId="0" applyFont="1" applyBorder="1" applyAlignment="1">
      <alignment vertical="center"/>
    </xf>
    <xf numFmtId="0" fontId="19" fillId="0" borderId="0" xfId="0" applyFont="1" applyBorder="1" applyAlignment="1">
      <alignment horizontal="left"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wrapText="1"/>
    </xf>
    <xf numFmtId="183" fontId="4" fillId="0" borderId="20" xfId="0" applyNumberFormat="1" applyFont="1" applyBorder="1" applyAlignment="1">
      <alignment horizontal="right" vertical="center"/>
    </xf>
    <xf numFmtId="183" fontId="4" fillId="0" borderId="20" xfId="0" applyNumberFormat="1" applyFont="1" applyFill="1" applyBorder="1" applyAlignment="1">
      <alignment horizontal="right" vertical="center"/>
    </xf>
    <xf numFmtId="183" fontId="4" fillId="0" borderId="20" xfId="0" applyNumberFormat="1" applyFont="1" applyBorder="1" applyAlignment="1">
      <alignment vertical="center"/>
    </xf>
    <xf numFmtId="185" fontId="1" fillId="0" borderId="0" xfId="4" applyNumberFormat="1" applyFill="1" applyBorder="1" applyAlignment="1">
      <alignment horizontal="right" vertical="center"/>
    </xf>
    <xf numFmtId="0" fontId="10" fillId="0" borderId="0" xfId="0" applyFont="1" applyBorder="1" applyAlignment="1">
      <alignment vertical="center"/>
    </xf>
    <xf numFmtId="178" fontId="10" fillId="0" borderId="0" xfId="0" applyNumberFormat="1" applyFont="1" applyAlignment="1">
      <alignment vertical="center"/>
    </xf>
    <xf numFmtId="183" fontId="4" fillId="3" borderId="20" xfId="0" applyNumberFormat="1" applyFont="1" applyFill="1" applyBorder="1" applyAlignment="1">
      <alignment horizontal="right" vertical="center"/>
    </xf>
    <xf numFmtId="0" fontId="4" fillId="0" borderId="21" xfId="0" applyFont="1" applyBorder="1" applyAlignment="1">
      <alignment horizontal="distributed" vertical="center"/>
    </xf>
    <xf numFmtId="0" fontId="4" fillId="0" borderId="22" xfId="0" applyFont="1" applyBorder="1" applyAlignment="1">
      <alignment horizontal="center" vertical="center" shrinkToFit="1"/>
    </xf>
    <xf numFmtId="183" fontId="4" fillId="0" borderId="23" xfId="0" applyNumberFormat="1" applyFont="1" applyFill="1" applyBorder="1" applyAlignment="1">
      <alignment horizontal="right" vertical="center"/>
    </xf>
    <xf numFmtId="183" fontId="4" fillId="3" borderId="23" xfId="0" applyNumberFormat="1" applyFont="1" applyFill="1" applyBorder="1" applyAlignment="1">
      <alignment horizontal="right" vertical="center"/>
    </xf>
    <xf numFmtId="183" fontId="4" fillId="3" borderId="24" xfId="0" applyNumberFormat="1" applyFont="1" applyFill="1" applyBorder="1" applyAlignment="1">
      <alignment horizontal="right" vertical="center"/>
    </xf>
    <xf numFmtId="183" fontId="4" fillId="0" borderId="24" xfId="0" applyNumberFormat="1" applyFont="1" applyFill="1" applyBorder="1" applyAlignment="1">
      <alignment horizontal="right" vertical="center"/>
    </xf>
    <xf numFmtId="183" fontId="10" fillId="0" borderId="0" xfId="0" applyNumberFormat="1" applyFont="1" applyAlignment="1">
      <alignment vertical="center"/>
    </xf>
    <xf numFmtId="179" fontId="37" fillId="4" borderId="25" xfId="0" applyNumberFormat="1" applyFont="1" applyFill="1" applyBorder="1" applyAlignment="1">
      <alignment horizontal="right" vertical="center"/>
    </xf>
    <xf numFmtId="179" fontId="37" fillId="0" borderId="25" xfId="0" applyNumberFormat="1" applyFont="1" applyFill="1" applyBorder="1" applyAlignment="1">
      <alignment horizontal="right" vertical="center"/>
    </xf>
    <xf numFmtId="179" fontId="37" fillId="4" borderId="26" xfId="0" applyNumberFormat="1" applyFont="1" applyFill="1" applyBorder="1" applyAlignment="1">
      <alignment horizontal="right" vertical="center"/>
    </xf>
    <xf numFmtId="0" fontId="4" fillId="0" borderId="19" xfId="0" applyFont="1" applyBorder="1" applyAlignment="1">
      <alignment horizontal="center" vertical="center"/>
    </xf>
    <xf numFmtId="179" fontId="37" fillId="0" borderId="23" xfId="0" applyNumberFormat="1" applyFont="1" applyFill="1" applyBorder="1" applyAlignment="1">
      <alignment horizontal="right" vertical="center"/>
    </xf>
    <xf numFmtId="179" fontId="37" fillId="4" borderId="27" xfId="0" applyNumberFormat="1" applyFont="1" applyFill="1" applyBorder="1" applyAlignment="1">
      <alignment horizontal="right" vertical="center"/>
    </xf>
    <xf numFmtId="179" fontId="37" fillId="4" borderId="23" xfId="0" applyNumberFormat="1" applyFont="1" applyFill="1" applyBorder="1" applyAlignment="1">
      <alignment horizontal="right" vertical="center"/>
    </xf>
    <xf numFmtId="179" fontId="4" fillId="0" borderId="23" xfId="0" applyNumberFormat="1" applyFont="1" applyFill="1" applyBorder="1" applyAlignment="1">
      <alignment horizontal="right" vertical="center"/>
    </xf>
    <xf numFmtId="179" fontId="4" fillId="0" borderId="27" xfId="0" applyNumberFormat="1" applyFont="1" applyBorder="1" applyAlignment="1">
      <alignment horizontal="right" vertical="center"/>
    </xf>
    <xf numFmtId="179" fontId="4" fillId="0" borderId="23" xfId="0" applyNumberFormat="1" applyFont="1" applyBorder="1" applyAlignment="1">
      <alignment horizontal="right" vertical="center"/>
    </xf>
    <xf numFmtId="179" fontId="4" fillId="3" borderId="23" xfId="0" applyNumberFormat="1" applyFont="1" applyFill="1" applyBorder="1" applyAlignment="1">
      <alignment horizontal="right" vertical="center"/>
    </xf>
    <xf numFmtId="179" fontId="4" fillId="0" borderId="23" xfId="4" applyNumberFormat="1" applyFont="1" applyFill="1" applyBorder="1" applyAlignment="1">
      <alignment horizontal="right" vertical="center"/>
    </xf>
    <xf numFmtId="179" fontId="4" fillId="0" borderId="27" xfId="4" applyNumberFormat="1" applyFont="1" applyFill="1" applyBorder="1" applyAlignment="1">
      <alignment horizontal="right" vertical="center"/>
    </xf>
    <xf numFmtId="0" fontId="10" fillId="0" borderId="0" xfId="0" applyFont="1" applyAlignment="1">
      <alignment horizontal="center" vertical="center"/>
    </xf>
    <xf numFmtId="179" fontId="10" fillId="0" borderId="0" xfId="0" applyNumberFormat="1" applyFont="1" applyAlignment="1">
      <alignment vertical="center"/>
    </xf>
    <xf numFmtId="179" fontId="4" fillId="0" borderId="28" xfId="0" applyNumberFormat="1" applyFont="1" applyBorder="1" applyAlignment="1">
      <alignment horizontal="right" vertical="center"/>
    </xf>
    <xf numFmtId="179" fontId="4" fillId="0" borderId="18" xfId="0" applyNumberFormat="1" applyFont="1" applyFill="1" applyBorder="1" applyAlignment="1">
      <alignment horizontal="right" vertical="center"/>
    </xf>
    <xf numFmtId="0" fontId="4" fillId="0" borderId="29" xfId="0" applyFont="1" applyBorder="1" applyAlignment="1">
      <alignment vertical="center"/>
    </xf>
    <xf numFmtId="0" fontId="4" fillId="0" borderId="29" xfId="0" applyFont="1" applyBorder="1" applyAlignment="1">
      <alignment horizontal="center" vertical="center"/>
    </xf>
    <xf numFmtId="0" fontId="10" fillId="0" borderId="29" xfId="0" applyFont="1" applyBorder="1" applyAlignment="1">
      <alignment vertical="center"/>
    </xf>
    <xf numFmtId="0" fontId="4" fillId="0" borderId="0" xfId="0" applyFont="1" applyAlignment="1">
      <alignment vertical="center"/>
    </xf>
    <xf numFmtId="0" fontId="20" fillId="0" borderId="0" xfId="0" quotePrefix="1" applyFont="1" applyAlignment="1">
      <alignment horizontal="center"/>
    </xf>
    <xf numFmtId="0" fontId="4" fillId="0" borderId="0" xfId="0" applyFont="1" applyAlignment="1">
      <alignment horizontal="center" vertical="center"/>
    </xf>
    <xf numFmtId="0" fontId="4" fillId="0" borderId="0" xfId="0" applyFont="1" applyBorder="1" applyAlignment="1">
      <alignment horizontal="center" vertical="center" shrinkToFit="1"/>
    </xf>
    <xf numFmtId="185" fontId="1" fillId="0" borderId="0" xfId="4" applyNumberFormat="1" applyFill="1" applyBorder="1" applyAlignment="1">
      <alignment horizontal="center" vertical="center"/>
    </xf>
    <xf numFmtId="179" fontId="4" fillId="0" borderId="30" xfId="0" applyNumberFormat="1" applyFont="1" applyFill="1" applyBorder="1" applyAlignment="1">
      <alignment horizontal="right" vertical="center"/>
    </xf>
    <xf numFmtId="179" fontId="4" fillId="0" borderId="30" xfId="0" applyNumberFormat="1" applyFont="1" applyBorder="1" applyAlignment="1">
      <alignment horizontal="right" vertical="center"/>
    </xf>
    <xf numFmtId="0" fontId="21" fillId="0" borderId="0" xfId="0" applyFont="1" applyBorder="1" applyAlignment="1">
      <alignment horizontal="center" vertical="center"/>
    </xf>
    <xf numFmtId="179" fontId="37" fillId="0" borderId="20" xfId="0" applyNumberFormat="1" applyFont="1" applyFill="1" applyBorder="1" applyAlignment="1">
      <alignment horizontal="right" vertical="center"/>
    </xf>
    <xf numFmtId="179" fontId="37" fillId="4" borderId="20" xfId="0" applyNumberFormat="1" applyFont="1" applyFill="1" applyBorder="1" applyAlignment="1">
      <alignment horizontal="right" vertical="center"/>
    </xf>
    <xf numFmtId="179" fontId="37" fillId="0" borderId="27" xfId="0" applyNumberFormat="1" applyFont="1" applyFill="1" applyBorder="1" applyAlignment="1">
      <alignment horizontal="right" vertical="center"/>
    </xf>
    <xf numFmtId="178" fontId="4" fillId="0" borderId="0" xfId="0" applyNumberFormat="1" applyFont="1" applyAlignment="1">
      <alignment vertical="center"/>
    </xf>
    <xf numFmtId="179" fontId="4" fillId="0" borderId="27" xfId="0" applyNumberFormat="1" applyFont="1" applyFill="1" applyBorder="1" applyAlignment="1">
      <alignment horizontal="right" vertical="center"/>
    </xf>
    <xf numFmtId="179" fontId="4" fillId="0" borderId="0" xfId="0" applyNumberFormat="1" applyFont="1" applyAlignment="1">
      <alignment vertical="center"/>
    </xf>
    <xf numFmtId="0" fontId="4" fillId="0" borderId="31" xfId="0" applyFont="1" applyBorder="1" applyAlignment="1">
      <alignment horizontal="center" vertical="center" wrapText="1"/>
    </xf>
    <xf numFmtId="179" fontId="37" fillId="0" borderId="26" xfId="0" applyNumberFormat="1" applyFont="1" applyFill="1" applyBorder="1" applyAlignment="1">
      <alignment horizontal="right" vertical="center"/>
    </xf>
    <xf numFmtId="179" fontId="37" fillId="0" borderId="30" xfId="0" applyNumberFormat="1" applyFont="1" applyFill="1" applyBorder="1" applyAlignment="1">
      <alignment horizontal="right" vertical="center"/>
    </xf>
    <xf numFmtId="179" fontId="37" fillId="4" borderId="30" xfId="0" applyNumberFormat="1" applyFont="1" applyFill="1" applyBorder="1" applyAlignment="1">
      <alignment horizontal="right" vertical="center"/>
    </xf>
    <xf numFmtId="183" fontId="4" fillId="0" borderId="30" xfId="0" applyNumberFormat="1" applyFont="1" applyBorder="1" applyAlignme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178" fontId="5" fillId="0" borderId="0" xfId="1" applyNumberFormat="1" applyFont="1" applyAlignment="1">
      <alignment horizontal="center" vertical="center"/>
    </xf>
    <xf numFmtId="178" fontId="5" fillId="0" borderId="0" xfId="1" applyNumberFormat="1" applyFont="1" applyBorder="1" applyAlignment="1">
      <alignment horizontal="center" vertical="center"/>
    </xf>
    <xf numFmtId="0" fontId="5" fillId="0" borderId="0" xfId="0" applyFont="1" applyAlignment="1">
      <alignment horizontal="distributed" vertical="center"/>
    </xf>
    <xf numFmtId="0" fontId="0" fillId="0" borderId="0" xfId="0" applyAlignment="1"/>
    <xf numFmtId="0" fontId="0" fillId="0" borderId="0" xfId="0" applyBorder="1" applyAlignment="1"/>
    <xf numFmtId="0" fontId="38" fillId="0" borderId="0" xfId="0" applyFont="1" applyAlignment="1">
      <alignment vertical="top"/>
    </xf>
    <xf numFmtId="0" fontId="0" fillId="0" borderId="0" xfId="0" applyAlignment="1">
      <alignment vertical="top"/>
    </xf>
    <xf numFmtId="0" fontId="9" fillId="0" borderId="0" xfId="0" applyFont="1" applyAlignment="1">
      <alignment horizontal="left" vertical="center"/>
    </xf>
    <xf numFmtId="0" fontId="9" fillId="0" borderId="0" xfId="0" applyFont="1" applyAlignment="1">
      <alignment horizontal="center" vertical="center"/>
    </xf>
    <xf numFmtId="0" fontId="9" fillId="0" borderId="10" xfId="0" applyFont="1" applyBorder="1" applyAlignment="1">
      <alignment horizontal="left" vertical="center"/>
    </xf>
    <xf numFmtId="0" fontId="9" fillId="0" borderId="4" xfId="0" applyFont="1" applyBorder="1" applyAlignment="1">
      <alignment horizontal="distributed" vertical="center"/>
    </xf>
    <xf numFmtId="0" fontId="9" fillId="0" borderId="4" xfId="0" applyFont="1" applyBorder="1" applyAlignment="1">
      <alignment horizontal="right" vertical="center"/>
    </xf>
    <xf numFmtId="0" fontId="9" fillId="0" borderId="8" xfId="0" applyFont="1" applyBorder="1" applyAlignment="1">
      <alignment horizontal="right" vertical="center"/>
    </xf>
    <xf numFmtId="49" fontId="9" fillId="0" borderId="8" xfId="0" applyNumberFormat="1" applyFont="1" applyBorder="1" applyAlignment="1">
      <alignment horizontal="right" vertical="center"/>
    </xf>
    <xf numFmtId="49" fontId="9" fillId="0" borderId="4" xfId="0" applyNumberFormat="1" applyFont="1" applyBorder="1" applyAlignment="1">
      <alignment horizontal="right" vertical="center"/>
    </xf>
    <xf numFmtId="0" fontId="9" fillId="0" borderId="8" xfId="0" applyFont="1" applyBorder="1" applyAlignment="1">
      <alignment horizontal="left" vertical="center"/>
    </xf>
    <xf numFmtId="0" fontId="26" fillId="0" borderId="4" xfId="0" applyFont="1" applyBorder="1" applyAlignment="1">
      <alignment horizontal="distributed" vertical="center"/>
    </xf>
    <xf numFmtId="0" fontId="9" fillId="0" borderId="7" xfId="0" applyFont="1" applyBorder="1" applyAlignment="1">
      <alignment horizontal="left" vertical="center"/>
    </xf>
    <xf numFmtId="0" fontId="9" fillId="0" borderId="32" xfId="0" applyFont="1" applyBorder="1" applyAlignment="1">
      <alignment horizontal="distributed" vertical="center"/>
    </xf>
    <xf numFmtId="0" fontId="9" fillId="0" borderId="12" xfId="0" applyFont="1" applyBorder="1" applyAlignment="1">
      <alignment horizontal="left" vertical="center"/>
    </xf>
    <xf numFmtId="0" fontId="9" fillId="0" borderId="17" xfId="0" applyFont="1" applyBorder="1" applyAlignment="1">
      <alignment horizontal="distributed" vertical="center"/>
    </xf>
    <xf numFmtId="0" fontId="9" fillId="0" borderId="0" xfId="0" applyFont="1" applyAlignment="1">
      <alignment horizontal="distributed" vertical="center"/>
    </xf>
    <xf numFmtId="0" fontId="9" fillId="0" borderId="33" xfId="0" applyFont="1" applyBorder="1" applyAlignment="1">
      <alignment horizontal="right" vertical="center"/>
    </xf>
    <xf numFmtId="0" fontId="9" fillId="0" borderId="0" xfId="0" applyFont="1" applyBorder="1" applyAlignment="1">
      <alignment horizontal="right" vertical="center"/>
    </xf>
    <xf numFmtId="178" fontId="9" fillId="0" borderId="34" xfId="0" applyNumberFormat="1" applyFont="1" applyBorder="1" applyAlignment="1">
      <alignment horizontal="right" vertical="center"/>
    </xf>
    <xf numFmtId="0" fontId="0" fillId="0" borderId="0" xfId="0" applyBorder="1" applyAlignment="1">
      <alignment horizontal="center" vertical="center"/>
    </xf>
    <xf numFmtId="0" fontId="10" fillId="0" borderId="0" xfId="0" applyFont="1" applyAlignment="1">
      <alignment horizontal="left" vertical="center"/>
    </xf>
    <xf numFmtId="0" fontId="10" fillId="0" borderId="0" xfId="0" applyFont="1" applyBorder="1" applyAlignment="1">
      <alignment horizontal="center" vertical="center"/>
    </xf>
    <xf numFmtId="0" fontId="10" fillId="0" borderId="0" xfId="0" applyFont="1" applyAlignment="1">
      <alignment horizontal="distributed" vertical="center"/>
    </xf>
    <xf numFmtId="0" fontId="10" fillId="0" borderId="35" xfId="0" applyFont="1" applyBorder="1" applyAlignment="1">
      <alignment horizontal="center" vertical="center" shrinkToFit="1"/>
    </xf>
    <xf numFmtId="0" fontId="10" fillId="0" borderId="4" xfId="0" applyFont="1" applyBorder="1" applyAlignment="1">
      <alignment horizontal="center" vertical="center" shrinkToFit="1"/>
    </xf>
    <xf numFmtId="183" fontId="10" fillId="0" borderId="4" xfId="0" applyNumberFormat="1" applyFont="1" applyBorder="1" applyAlignment="1">
      <alignment horizontal="right" vertical="center" shrinkToFit="1"/>
    </xf>
    <xf numFmtId="178" fontId="10" fillId="0" borderId="4" xfId="0" applyNumberFormat="1" applyFont="1" applyBorder="1" applyAlignment="1">
      <alignment horizontal="right" vertical="center" shrinkToFit="1"/>
    </xf>
    <xf numFmtId="0" fontId="10" fillId="0" borderId="36" xfId="0" applyFont="1" applyBorder="1" applyAlignment="1">
      <alignment horizontal="center" vertical="center" shrinkToFit="1"/>
    </xf>
    <xf numFmtId="183" fontId="10" fillId="0" borderId="36" xfId="0" applyNumberFormat="1" applyFont="1" applyBorder="1" applyAlignment="1">
      <alignment horizontal="right" vertical="center" shrinkToFit="1"/>
    </xf>
    <xf numFmtId="183" fontId="10" fillId="0" borderId="36" xfId="0" applyNumberFormat="1" applyFont="1" applyBorder="1" applyAlignment="1">
      <alignment horizontal="right" vertical="center"/>
    </xf>
    <xf numFmtId="178" fontId="10" fillId="0" borderId="35" xfId="0" applyNumberFormat="1" applyFont="1" applyBorder="1" applyAlignment="1">
      <alignment horizontal="right" vertical="center" shrinkToFit="1"/>
    </xf>
    <xf numFmtId="183" fontId="10" fillId="0" borderId="4" xfId="0" applyNumberFormat="1" applyFont="1" applyBorder="1" applyAlignment="1">
      <alignment horizontal="right" vertical="center"/>
    </xf>
    <xf numFmtId="49" fontId="10" fillId="0" borderId="36" xfId="0" applyNumberFormat="1" applyFont="1" applyBorder="1" applyAlignment="1">
      <alignment horizontal="right" vertical="center"/>
    </xf>
    <xf numFmtId="49" fontId="10" fillId="0" borderId="4" xfId="0" applyNumberFormat="1" applyFont="1" applyBorder="1" applyAlignment="1">
      <alignment horizontal="right" vertical="center"/>
    </xf>
    <xf numFmtId="0" fontId="9" fillId="0" borderId="12" xfId="0" applyFont="1" applyBorder="1" applyAlignment="1">
      <alignment horizontal="center" vertical="center" shrinkToFit="1"/>
    </xf>
    <xf numFmtId="178" fontId="9" fillId="0" borderId="4" xfId="0" applyNumberFormat="1" applyFont="1" applyBorder="1" applyAlignment="1">
      <alignment horizontal="right" vertical="center"/>
    </xf>
    <xf numFmtId="0" fontId="9" fillId="0" borderId="32" xfId="0" applyFont="1" applyBorder="1" applyAlignment="1">
      <alignment horizontal="right" vertical="center"/>
    </xf>
    <xf numFmtId="178" fontId="9" fillId="0" borderId="32" xfId="0" applyNumberFormat="1" applyFont="1" applyBorder="1" applyAlignment="1">
      <alignment horizontal="right" vertical="center"/>
    </xf>
    <xf numFmtId="183" fontId="0" fillId="0" borderId="4" xfId="0" applyNumberFormat="1" applyBorder="1" applyAlignment="1">
      <alignment horizontal="right" vertical="center"/>
    </xf>
    <xf numFmtId="178" fontId="9" fillId="0" borderId="4" xfId="1" applyNumberFormat="1" applyFont="1" applyBorder="1" applyAlignment="1">
      <alignment horizontal="right" vertical="center"/>
    </xf>
    <xf numFmtId="0" fontId="9" fillId="0" borderId="4" xfId="0" applyFont="1" applyBorder="1" applyAlignment="1">
      <alignment vertical="center" shrinkToFit="1"/>
    </xf>
    <xf numFmtId="0" fontId="9" fillId="0" borderId="8" xfId="0" applyFont="1" applyBorder="1" applyAlignment="1">
      <alignment vertical="center" shrinkToFit="1"/>
    </xf>
    <xf numFmtId="176" fontId="10" fillId="0" borderId="36" xfId="0" applyNumberFormat="1" applyFont="1" applyBorder="1" applyAlignment="1">
      <alignment horizontal="right" vertical="center"/>
    </xf>
    <xf numFmtId="176" fontId="10" fillId="0" borderId="4" xfId="0" applyNumberFormat="1" applyFont="1" applyBorder="1" applyAlignment="1">
      <alignment horizontal="right" vertical="center"/>
    </xf>
    <xf numFmtId="0" fontId="28" fillId="0" borderId="0" xfId="0" applyFont="1" applyAlignment="1">
      <alignment vertical="center"/>
    </xf>
    <xf numFmtId="0" fontId="18" fillId="0" borderId="0" xfId="0" applyFont="1" applyAlignment="1">
      <alignment vertical="center"/>
    </xf>
    <xf numFmtId="0" fontId="6" fillId="0" borderId="151" xfId="0" applyFont="1" applyBorder="1" applyAlignment="1">
      <alignment horizontal="center" vertical="center" wrapText="1"/>
    </xf>
    <xf numFmtId="0" fontId="5" fillId="0" borderId="151" xfId="0" applyFont="1" applyBorder="1" applyAlignment="1">
      <alignment vertical="center" wrapText="1"/>
    </xf>
    <xf numFmtId="0" fontId="5" fillId="0" borderId="152" xfId="0" applyFont="1" applyBorder="1" applyAlignment="1">
      <alignment vertical="center" wrapText="1"/>
    </xf>
    <xf numFmtId="178" fontId="0" fillId="0" borderId="4" xfId="0" applyNumberFormat="1" applyBorder="1" applyAlignment="1">
      <alignment horizontal="right" vertical="center"/>
    </xf>
    <xf numFmtId="183" fontId="0" fillId="0" borderId="4" xfId="0" applyNumberFormat="1" applyFont="1" applyBorder="1" applyAlignment="1">
      <alignment horizontal="right" vertical="center"/>
    </xf>
    <xf numFmtId="3" fontId="0" fillId="0" borderId="4" xfId="0" applyNumberFormat="1" applyBorder="1" applyAlignment="1">
      <alignment horizontal="right" vertical="center"/>
    </xf>
    <xf numFmtId="0" fontId="0" fillId="0" borderId="153" xfId="0" applyBorder="1" applyAlignment="1">
      <alignment horizontal="center" vertical="center" wrapText="1"/>
    </xf>
    <xf numFmtId="38" fontId="3" fillId="0" borderId="154" xfId="2" applyFont="1" applyBorder="1" applyAlignment="1">
      <alignment horizontal="right" vertical="center"/>
    </xf>
    <xf numFmtId="0" fontId="18" fillId="0" borderId="154" xfId="0" applyFont="1" applyBorder="1" applyAlignment="1">
      <alignment horizontal="left" vertical="center"/>
    </xf>
    <xf numFmtId="0" fontId="0" fillId="0" borderId="154" xfId="0" applyBorder="1" applyAlignment="1">
      <alignment vertical="center"/>
    </xf>
    <xf numFmtId="0" fontId="0" fillId="0" borderId="155" xfId="0" applyBorder="1" applyAlignment="1">
      <alignment vertical="center"/>
    </xf>
    <xf numFmtId="38" fontId="3" fillId="0" borderId="156" xfId="2" applyFont="1" applyBorder="1" applyAlignment="1">
      <alignment horizontal="right" vertical="center"/>
    </xf>
    <xf numFmtId="38" fontId="3" fillId="0" borderId="157" xfId="2" applyFont="1" applyBorder="1" applyAlignment="1">
      <alignment horizontal="right" vertical="center"/>
    </xf>
    <xf numFmtId="0" fontId="3" fillId="0" borderId="157" xfId="0" applyFont="1" applyBorder="1" applyAlignment="1">
      <alignment horizontal="center" vertical="center" wrapText="1"/>
    </xf>
    <xf numFmtId="0" fontId="0" fillId="0" borderId="0" xfId="0" applyBorder="1" applyAlignment="1">
      <alignment horizontal="distributed" vertical="center" justifyLastLine="1"/>
    </xf>
    <xf numFmtId="183" fontId="0" fillId="0" borderId="4" xfId="0" applyNumberFormat="1" applyBorder="1" applyAlignment="1">
      <alignment vertical="center"/>
    </xf>
    <xf numFmtId="0" fontId="5" fillId="0" borderId="0" xfId="0" applyFont="1" applyAlignment="1">
      <alignment horizontal="left" vertical="top" wrapText="1"/>
    </xf>
    <xf numFmtId="0" fontId="18" fillId="0" borderId="0" xfId="0" applyFont="1" applyAlignment="1">
      <alignment horizontal="left" vertical="top" wrapText="1"/>
    </xf>
    <xf numFmtId="0" fontId="5" fillId="0" borderId="0" xfId="0" applyFont="1" applyAlignment="1">
      <alignment horizontal="left" vertical="top"/>
    </xf>
    <xf numFmtId="0" fontId="25" fillId="0" borderId="0" xfId="0" applyFont="1" applyBorder="1" applyAlignment="1">
      <alignment horizontal="left" vertical="center"/>
    </xf>
    <xf numFmtId="0" fontId="39" fillId="0" borderId="4" xfId="0" applyFont="1" applyBorder="1" applyAlignment="1">
      <alignment horizontal="distributed" vertical="center" shrinkToFit="1"/>
    </xf>
    <xf numFmtId="0" fontId="39" fillId="0" borderId="8" xfId="0" applyFont="1" applyBorder="1" applyAlignment="1">
      <alignment horizontal="distributed" vertical="center" wrapText="1"/>
    </xf>
    <xf numFmtId="0" fontId="39" fillId="0" borderId="4" xfId="0" applyFont="1" applyBorder="1" applyAlignment="1">
      <alignment horizontal="distributed" vertical="center" wrapText="1"/>
    </xf>
    <xf numFmtId="0" fontId="0" fillId="0" borderId="0" xfId="0" applyBorder="1" applyAlignment="1">
      <alignment vertical="center" shrinkToFit="1"/>
    </xf>
    <xf numFmtId="3" fontId="14" fillId="0" borderId="0" xfId="7" applyNumberFormat="1" applyFont="1" applyFill="1" applyAlignment="1">
      <alignment horizontal="left" vertical="center"/>
    </xf>
    <xf numFmtId="3" fontId="14" fillId="0" borderId="0" xfId="7" applyNumberFormat="1" applyFont="1" applyFill="1" applyAlignment="1">
      <alignment horizontal="center" vertical="center" shrinkToFit="1"/>
    </xf>
    <xf numFmtId="0" fontId="14" fillId="0" borderId="0" xfId="0" applyFont="1" applyAlignment="1">
      <alignment horizontal="center" vertical="center" shrinkToFit="1"/>
    </xf>
    <xf numFmtId="0" fontId="4" fillId="0" borderId="0" xfId="0" applyFont="1" applyAlignment="1">
      <alignment shrinkToFit="1"/>
    </xf>
    <xf numFmtId="0" fontId="4" fillId="0" borderId="0" xfId="0" applyFont="1" applyAlignment="1">
      <alignment horizontal="center" vertical="center" shrinkToFit="1"/>
    </xf>
    <xf numFmtId="0" fontId="6" fillId="0" borderId="0" xfId="0" applyFont="1" applyAlignment="1"/>
    <xf numFmtId="0" fontId="6" fillId="0" borderId="0" xfId="0" applyFont="1" applyAlignment="1">
      <alignment vertical="center" shrinkToFit="1"/>
    </xf>
    <xf numFmtId="0" fontId="14" fillId="0" borderId="0" xfId="0" applyFont="1" applyAlignment="1">
      <alignment vertical="center"/>
    </xf>
    <xf numFmtId="0" fontId="4" fillId="0" borderId="0" xfId="0" applyFont="1" applyAlignment="1">
      <alignment horizontal="center"/>
    </xf>
    <xf numFmtId="183" fontId="0" fillId="0" borderId="0" xfId="0" applyNumberFormat="1" applyBorder="1" applyAlignment="1">
      <alignment vertical="center"/>
    </xf>
    <xf numFmtId="184" fontId="0" fillId="0" borderId="4" xfId="0" applyNumberFormat="1" applyBorder="1" applyAlignment="1">
      <alignment vertical="center"/>
    </xf>
    <xf numFmtId="183" fontId="0" fillId="0" borderId="4" xfId="0" applyNumberFormat="1" applyBorder="1" applyAlignment="1">
      <alignment horizontal="center" vertical="center"/>
    </xf>
    <xf numFmtId="183" fontId="0" fillId="0" borderId="0" xfId="0" applyNumberFormat="1" applyBorder="1" applyAlignment="1">
      <alignment horizontal="right" vertical="center"/>
    </xf>
    <xf numFmtId="178" fontId="0" fillId="0" borderId="0" xfId="0" applyNumberFormat="1" applyBorder="1" applyAlignment="1">
      <alignment vertical="center"/>
    </xf>
    <xf numFmtId="0" fontId="18" fillId="0" borderId="0" xfId="0" applyFont="1" applyBorder="1" applyAlignment="1">
      <alignment horizontal="left" vertical="top"/>
    </xf>
    <xf numFmtId="3" fontId="0" fillId="0" borderId="0" xfId="0" applyNumberFormat="1"/>
    <xf numFmtId="0" fontId="18" fillId="0" borderId="0" xfId="0" applyFont="1" applyBorder="1" applyAlignment="1">
      <alignment horizontal="left" vertical="top" wrapText="1"/>
    </xf>
    <xf numFmtId="0" fontId="5" fillId="0" borderId="0" xfId="0" applyFont="1" applyBorder="1" applyAlignment="1">
      <alignment horizontal="left" vertical="top"/>
    </xf>
    <xf numFmtId="178" fontId="9" fillId="0" borderId="37" xfId="0" applyNumberFormat="1" applyFont="1" applyBorder="1" applyAlignment="1">
      <alignment horizontal="right" vertical="center"/>
    </xf>
    <xf numFmtId="0" fontId="5" fillId="0" borderId="0" xfId="0" applyFont="1" applyBorder="1" applyAlignment="1">
      <alignment horizontal="left" vertical="center" wrapText="1"/>
    </xf>
    <xf numFmtId="178" fontId="10" fillId="0" borderId="7" xfId="0" applyNumberFormat="1" applyFont="1" applyBorder="1" applyAlignment="1">
      <alignment horizontal="right" vertical="center" shrinkToFit="1"/>
    </xf>
    <xf numFmtId="183" fontId="10" fillId="0" borderId="7" xfId="0" applyNumberFormat="1" applyFont="1" applyBorder="1" applyAlignment="1">
      <alignment horizontal="right" vertical="center"/>
    </xf>
    <xf numFmtId="176" fontId="10" fillId="0" borderId="7" xfId="0" applyNumberFormat="1" applyFont="1" applyBorder="1" applyAlignment="1">
      <alignment horizontal="right" vertical="center"/>
    </xf>
    <xf numFmtId="176" fontId="10" fillId="0" borderId="38" xfId="0" applyNumberFormat="1" applyFont="1" applyBorder="1" applyAlignment="1">
      <alignment horizontal="right" vertical="center"/>
    </xf>
    <xf numFmtId="183" fontId="4" fillId="3" borderId="19" xfId="0" applyNumberFormat="1" applyFont="1" applyFill="1" applyBorder="1" applyAlignment="1">
      <alignment horizontal="right" vertical="center"/>
    </xf>
    <xf numFmtId="179" fontId="37" fillId="4" borderId="39" xfId="0" applyNumberFormat="1" applyFont="1" applyFill="1" applyBorder="1" applyAlignment="1">
      <alignment horizontal="right" vertical="center"/>
    </xf>
    <xf numFmtId="183" fontId="4" fillId="3" borderId="39" xfId="0" applyNumberFormat="1" applyFont="1" applyFill="1" applyBorder="1" applyAlignment="1">
      <alignment horizontal="right" vertical="center"/>
    </xf>
    <xf numFmtId="183" fontId="4" fillId="0" borderId="19" xfId="0" applyNumberFormat="1" applyFont="1" applyBorder="1" applyAlignment="1">
      <alignment vertical="center"/>
    </xf>
    <xf numFmtId="183" fontId="4" fillId="0" borderId="40" xfId="0" applyNumberFormat="1" applyFont="1" applyBorder="1" applyAlignment="1">
      <alignment vertical="center"/>
    </xf>
    <xf numFmtId="183" fontId="4" fillId="0" borderId="41" xfId="0" applyNumberFormat="1" applyFont="1" applyBorder="1" applyAlignment="1">
      <alignment vertical="center"/>
    </xf>
    <xf numFmtId="183" fontId="4" fillId="0" borderId="27" xfId="0" applyNumberFormat="1" applyFont="1" applyBorder="1" applyAlignment="1">
      <alignment vertical="center"/>
    </xf>
    <xf numFmtId="183" fontId="4" fillId="0" borderId="28" xfId="0" applyNumberFormat="1" applyFont="1" applyBorder="1" applyAlignment="1">
      <alignment vertical="center"/>
    </xf>
    <xf numFmtId="183" fontId="4" fillId="0" borderId="24" xfId="0" applyNumberFormat="1" applyFont="1" applyBorder="1" applyAlignment="1">
      <alignment vertical="center"/>
    </xf>
    <xf numFmtId="0" fontId="5" fillId="0" borderId="4" xfId="0" applyFont="1" applyBorder="1" applyAlignment="1">
      <alignment horizontal="left" vertical="center" wrapText="1"/>
    </xf>
    <xf numFmtId="0" fontId="10" fillId="0" borderId="12" xfId="0" applyFont="1" applyBorder="1" applyAlignment="1">
      <alignment vertical="center"/>
    </xf>
    <xf numFmtId="0" fontId="10" fillId="0" borderId="16" xfId="0" applyFont="1" applyBorder="1" applyAlignment="1">
      <alignment vertical="center"/>
    </xf>
    <xf numFmtId="0" fontId="10" fillId="0" borderId="158" xfId="0" applyFont="1" applyBorder="1" applyAlignment="1">
      <alignment vertical="center"/>
    </xf>
    <xf numFmtId="0" fontId="10" fillId="0" borderId="159" xfId="0" applyFont="1" applyBorder="1" applyAlignment="1">
      <alignment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right" vertical="center"/>
    </xf>
    <xf numFmtId="0" fontId="7" fillId="0" borderId="4" xfId="0" applyFont="1" applyBorder="1" applyAlignment="1">
      <alignment horizontal="center" vertical="center"/>
    </xf>
    <xf numFmtId="183" fontId="0" fillId="0" borderId="8" xfId="0" applyNumberFormat="1" applyBorder="1" applyAlignment="1">
      <alignment horizontal="right" vertical="center"/>
    </xf>
    <xf numFmtId="183" fontId="0" fillId="0" borderId="8" xfId="0" applyNumberFormat="1" applyFont="1" applyBorder="1" applyAlignment="1">
      <alignment horizontal="right" vertical="center"/>
    </xf>
    <xf numFmtId="0" fontId="7" fillId="0" borderId="8" xfId="0" applyFont="1" applyBorder="1" applyAlignment="1">
      <alignment horizontal="right" vertical="center" shrinkToFit="1"/>
    </xf>
    <xf numFmtId="0" fontId="7" fillId="0" borderId="4" xfId="0" applyFont="1" applyBorder="1" applyAlignment="1">
      <alignment horizontal="center" vertical="center" shrinkToFit="1"/>
    </xf>
    <xf numFmtId="183" fontId="0" fillId="0" borderId="16" xfId="0" applyNumberFormat="1" applyBorder="1" applyAlignment="1">
      <alignment horizontal="right" vertical="center"/>
    </xf>
    <xf numFmtId="0" fontId="18" fillId="0" borderId="0" xfId="0" applyFont="1" applyBorder="1" applyAlignment="1">
      <alignment vertical="center"/>
    </xf>
    <xf numFmtId="180" fontId="10" fillId="0" borderId="7" xfId="0" applyNumberFormat="1" applyFont="1" applyBorder="1" applyAlignment="1">
      <alignment vertical="center"/>
    </xf>
    <xf numFmtId="180" fontId="10" fillId="0" borderId="9" xfId="0" applyNumberFormat="1" applyFont="1" applyBorder="1" applyAlignment="1">
      <alignment vertical="center"/>
    </xf>
    <xf numFmtId="182" fontId="10" fillId="0" borderId="8" xfId="0" applyNumberFormat="1" applyFont="1" applyBorder="1" applyAlignment="1">
      <alignment vertical="center"/>
    </xf>
    <xf numFmtId="182" fontId="10" fillId="0" borderId="17" xfId="0" applyNumberFormat="1" applyFont="1" applyBorder="1" applyAlignment="1">
      <alignment vertical="center"/>
    </xf>
    <xf numFmtId="0" fontId="4" fillId="0" borderId="42" xfId="0" applyFont="1" applyBorder="1" applyAlignment="1">
      <alignment horizontal="left"/>
    </xf>
    <xf numFmtId="0" fontId="14" fillId="0" borderId="43" xfId="0" applyFont="1" applyBorder="1" applyAlignment="1">
      <alignment horizontal="center" vertical="center"/>
    </xf>
    <xf numFmtId="0" fontId="15" fillId="0" borderId="0" xfId="0" applyFont="1" applyBorder="1" applyAlignment="1">
      <alignment horizontal="left" vertical="center"/>
    </xf>
    <xf numFmtId="183" fontId="3" fillId="0" borderId="4" xfId="0" applyNumberFormat="1" applyFont="1" applyBorder="1" applyAlignment="1">
      <alignment vertical="center"/>
    </xf>
    <xf numFmtId="183" fontId="40" fillId="0" borderId="4" xfId="0" applyNumberFormat="1" applyFont="1" applyBorder="1" applyAlignment="1">
      <alignment horizontal="right" vertical="center"/>
    </xf>
    <xf numFmtId="183" fontId="40" fillId="0" borderId="4" xfId="0" applyNumberFormat="1" applyFont="1" applyBorder="1" applyAlignment="1">
      <alignment horizontal="center" vertical="center"/>
    </xf>
    <xf numFmtId="183" fontId="3" fillId="0" borderId="4" xfId="0" applyNumberFormat="1" applyFont="1" applyBorder="1" applyAlignment="1">
      <alignment horizontal="right" vertical="center"/>
    </xf>
    <xf numFmtId="38" fontId="14" fillId="0" borderId="44" xfId="7" applyNumberFormat="1" applyFont="1" applyFill="1" applyBorder="1" applyAlignment="1">
      <alignment horizontal="center" vertical="center" wrapText="1"/>
    </xf>
    <xf numFmtId="38" fontId="14" fillId="0" borderId="45" xfId="7" applyNumberFormat="1" applyFont="1" applyFill="1" applyBorder="1" applyAlignment="1">
      <alignment horizontal="center" vertical="center" shrinkToFit="1"/>
    </xf>
    <xf numFmtId="38" fontId="4" fillId="0" borderId="46" xfId="7" applyNumberFormat="1" applyFont="1" applyFill="1" applyBorder="1" applyAlignment="1">
      <alignment vertical="center"/>
    </xf>
    <xf numFmtId="38" fontId="4" fillId="0" borderId="47" xfId="7" applyNumberFormat="1" applyFont="1" applyFill="1" applyBorder="1" applyAlignment="1">
      <alignment vertical="center"/>
    </xf>
    <xf numFmtId="38" fontId="4" fillId="0" borderId="48" xfId="7" applyNumberFormat="1" applyFont="1" applyFill="1" applyBorder="1" applyAlignment="1">
      <alignment vertical="center"/>
    </xf>
    <xf numFmtId="38" fontId="4" fillId="0" borderId="49" xfId="7" applyNumberFormat="1" applyFont="1" applyFill="1" applyBorder="1" applyAlignment="1">
      <alignment vertical="center"/>
    </xf>
    <xf numFmtId="38" fontId="4" fillId="0" borderId="50" xfId="7" applyNumberFormat="1" applyFont="1" applyFill="1" applyBorder="1" applyAlignment="1">
      <alignment vertical="center"/>
    </xf>
    <xf numFmtId="38" fontId="4" fillId="0" borderId="51" xfId="7" applyNumberFormat="1" applyFont="1" applyFill="1" applyBorder="1" applyAlignment="1">
      <alignment vertical="center"/>
    </xf>
    <xf numFmtId="38" fontId="4" fillId="0" borderId="52" xfId="7" applyNumberFormat="1" applyFont="1" applyFill="1" applyBorder="1" applyAlignment="1">
      <alignment vertical="center"/>
    </xf>
    <xf numFmtId="38" fontId="4" fillId="0" borderId="47" xfId="7" applyNumberFormat="1" applyFont="1" applyFill="1" applyBorder="1" applyAlignment="1">
      <alignment horizontal="center" vertical="center"/>
    </xf>
    <xf numFmtId="38" fontId="4" fillId="0" borderId="53" xfId="7" applyNumberFormat="1" applyFont="1" applyFill="1" applyBorder="1" applyAlignment="1">
      <alignment vertical="center"/>
    </xf>
    <xf numFmtId="38" fontId="6" fillId="0" borderId="0" xfId="7" applyNumberFormat="1" applyFont="1" applyFill="1" applyBorder="1" applyAlignment="1">
      <alignment horizontal="center" vertical="center"/>
    </xf>
    <xf numFmtId="38" fontId="14" fillId="0" borderId="54" xfId="7" applyNumberFormat="1" applyFont="1" applyFill="1" applyBorder="1" applyAlignment="1">
      <alignment horizontal="center" vertical="center" wrapText="1"/>
    </xf>
    <xf numFmtId="38" fontId="14" fillId="0" borderId="55" xfId="7" applyNumberFormat="1" applyFont="1" applyFill="1" applyBorder="1" applyAlignment="1">
      <alignment horizontal="center" vertical="center" shrinkToFit="1"/>
    </xf>
    <xf numFmtId="38" fontId="14" fillId="0" borderId="56" xfId="7" applyNumberFormat="1" applyFont="1" applyFill="1" applyBorder="1" applyAlignment="1">
      <alignment horizontal="center" vertical="center" shrinkToFit="1"/>
    </xf>
    <xf numFmtId="38" fontId="14" fillId="0" borderId="57" xfId="7" applyNumberFormat="1" applyFont="1" applyFill="1" applyBorder="1" applyAlignment="1">
      <alignment horizontal="center" vertical="center" shrinkToFit="1"/>
    </xf>
    <xf numFmtId="38" fontId="4" fillId="0" borderId="46" xfId="0" applyNumberFormat="1" applyFont="1" applyBorder="1" applyAlignment="1"/>
    <xf numFmtId="38" fontId="4" fillId="0" borderId="58" xfId="0" applyNumberFormat="1" applyFont="1" applyBorder="1" applyAlignment="1"/>
    <xf numFmtId="38" fontId="4" fillId="0" borderId="59" xfId="0" applyNumberFormat="1" applyFont="1" applyBorder="1" applyAlignment="1"/>
    <xf numFmtId="38" fontId="4" fillId="0" borderId="60" xfId="0" applyNumberFormat="1" applyFont="1" applyBorder="1" applyAlignment="1"/>
    <xf numFmtId="38" fontId="4" fillId="0" borderId="47" xfId="0" applyNumberFormat="1" applyFont="1" applyBorder="1" applyAlignment="1"/>
    <xf numFmtId="38" fontId="4" fillId="0" borderId="32" xfId="0" applyNumberFormat="1" applyFont="1" applyBorder="1" applyAlignment="1"/>
    <xf numFmtId="38" fontId="4" fillId="0" borderId="61" xfId="0" applyNumberFormat="1" applyFont="1" applyBorder="1" applyAlignment="1"/>
    <xf numFmtId="38" fontId="4" fillId="0" borderId="62" xfId="0" applyNumberFormat="1" applyFont="1" applyBorder="1" applyAlignment="1"/>
    <xf numFmtId="38" fontId="4" fillId="0" borderId="17" xfId="0" applyNumberFormat="1" applyFont="1" applyBorder="1" applyAlignment="1"/>
    <xf numFmtId="38" fontId="4" fillId="0" borderId="54" xfId="0" applyNumberFormat="1" applyFont="1" applyBorder="1" applyAlignment="1"/>
    <xf numFmtId="38" fontId="4" fillId="0" borderId="63" xfId="0" applyNumberFormat="1" applyFont="1" applyBorder="1" applyAlignment="1"/>
    <xf numFmtId="38" fontId="4" fillId="0" borderId="11" xfId="0" applyNumberFormat="1" applyFont="1" applyBorder="1" applyAlignment="1"/>
    <xf numFmtId="38" fontId="4" fillId="0" borderId="64" xfId="0" applyNumberFormat="1" applyFont="1" applyBorder="1" applyAlignment="1"/>
    <xf numFmtId="38" fontId="37" fillId="0" borderId="60" xfId="7" applyNumberFormat="1" applyFont="1" applyFill="1" applyBorder="1" applyAlignment="1">
      <alignment vertical="center"/>
    </xf>
    <xf numFmtId="38" fontId="37" fillId="0" borderId="61" xfId="7" applyNumberFormat="1" applyFont="1" applyFill="1" applyBorder="1" applyAlignment="1">
      <alignment vertical="center"/>
    </xf>
    <xf numFmtId="38" fontId="37" fillId="0" borderId="64" xfId="7" applyNumberFormat="1" applyFont="1" applyFill="1" applyBorder="1" applyAlignment="1">
      <alignment vertical="center"/>
    </xf>
    <xf numFmtId="38" fontId="37" fillId="0" borderId="65" xfId="7" applyNumberFormat="1" applyFont="1" applyFill="1" applyBorder="1" applyAlignment="1">
      <alignment vertical="center"/>
    </xf>
    <xf numFmtId="38" fontId="37" fillId="0" borderId="66" xfId="7" applyNumberFormat="1" applyFont="1" applyFill="1" applyBorder="1" applyAlignment="1">
      <alignment vertical="center"/>
    </xf>
    <xf numFmtId="38" fontId="37" fillId="0" borderId="67" xfId="7" applyNumberFormat="1" applyFont="1" applyFill="1" applyBorder="1" applyAlignment="1">
      <alignment vertical="center"/>
    </xf>
    <xf numFmtId="38" fontId="37" fillId="0" borderId="68" xfId="7" applyNumberFormat="1" applyFont="1" applyFill="1" applyBorder="1" applyAlignment="1">
      <alignment vertical="center"/>
    </xf>
    <xf numFmtId="38" fontId="4" fillId="0" borderId="54" xfId="7" applyNumberFormat="1" applyFont="1" applyFill="1" applyBorder="1" applyAlignment="1">
      <alignment horizontal="center" vertical="center"/>
    </xf>
    <xf numFmtId="38" fontId="37" fillId="0" borderId="39" xfId="7" applyNumberFormat="1" applyFont="1" applyFill="1" applyBorder="1" applyAlignment="1">
      <alignment vertical="center"/>
    </xf>
    <xf numFmtId="38" fontId="4" fillId="0" borderId="69" xfId="0" applyNumberFormat="1" applyFont="1" applyBorder="1" applyAlignment="1"/>
    <xf numFmtId="38" fontId="4" fillId="0" borderId="49" xfId="0" applyNumberFormat="1" applyFont="1" applyBorder="1" applyAlignment="1"/>
    <xf numFmtId="38" fontId="4" fillId="0" borderId="9" xfId="0" applyNumberFormat="1" applyFont="1" applyBorder="1" applyAlignment="1"/>
    <xf numFmtId="38" fontId="4" fillId="0" borderId="35" xfId="0" applyNumberFormat="1" applyFont="1" applyBorder="1" applyAlignment="1"/>
    <xf numFmtId="38" fontId="4" fillId="0" borderId="68" xfId="0" applyNumberFormat="1" applyFont="1" applyBorder="1" applyAlignment="1"/>
    <xf numFmtId="38" fontId="4" fillId="0" borderId="70" xfId="0" applyNumberFormat="1" applyFont="1" applyBorder="1" applyAlignment="1"/>
    <xf numFmtId="38" fontId="4" fillId="0" borderId="66" xfId="0" applyNumberFormat="1" applyFont="1" applyBorder="1" applyAlignment="1"/>
    <xf numFmtId="3" fontId="14" fillId="0" borderId="71" xfId="7" applyNumberFormat="1" applyFont="1" applyFill="1" applyBorder="1" applyAlignment="1">
      <alignment horizontal="center" vertical="center"/>
    </xf>
    <xf numFmtId="3" fontId="15" fillId="0" borderId="72" xfId="7" applyNumberFormat="1" applyFont="1" applyFill="1" applyBorder="1" applyAlignment="1">
      <alignment horizontal="center" vertical="center" shrinkToFit="1"/>
    </xf>
    <xf numFmtId="3" fontId="14" fillId="0" borderId="1" xfId="7" applyNumberFormat="1" applyFont="1" applyFill="1" applyBorder="1" applyAlignment="1">
      <alignment horizontal="center" vertical="center"/>
    </xf>
    <xf numFmtId="3" fontId="15" fillId="0" borderId="73" xfId="7" applyNumberFormat="1" applyFont="1" applyFill="1" applyBorder="1" applyAlignment="1">
      <alignment horizontal="center" vertical="center" shrinkToFit="1"/>
    </xf>
    <xf numFmtId="3" fontId="15" fillId="0" borderId="1" xfId="7" applyNumberFormat="1" applyFont="1" applyFill="1" applyBorder="1" applyAlignment="1">
      <alignment horizontal="center" vertical="center"/>
    </xf>
    <xf numFmtId="0" fontId="6" fillId="0" borderId="1" xfId="6" applyFont="1" applyFill="1" applyBorder="1" applyAlignment="1">
      <alignment horizontal="center"/>
    </xf>
    <xf numFmtId="0" fontId="6" fillId="0" borderId="74" xfId="6" applyFont="1" applyFill="1" applyBorder="1" applyAlignment="1">
      <alignment horizontal="center" vertical="center" shrinkToFit="1"/>
    </xf>
    <xf numFmtId="3" fontId="15" fillId="0" borderId="75" xfId="7" applyNumberFormat="1" applyFont="1" applyFill="1" applyBorder="1" applyAlignment="1">
      <alignment horizontal="center" vertical="center" shrinkToFit="1"/>
    </xf>
    <xf numFmtId="3" fontId="14" fillId="0" borderId="19" xfId="7" applyNumberFormat="1" applyFont="1" applyFill="1" applyBorder="1" applyAlignment="1">
      <alignment horizontal="center" vertical="center"/>
    </xf>
    <xf numFmtId="3" fontId="15" fillId="0" borderId="3" xfId="7" applyNumberFormat="1" applyFont="1" applyFill="1" applyBorder="1" applyAlignment="1">
      <alignment horizontal="center" vertical="center" shrinkToFit="1"/>
    </xf>
    <xf numFmtId="3" fontId="15" fillId="0" borderId="5" xfId="7" applyNumberFormat="1" applyFont="1" applyFill="1" applyBorder="1" applyAlignment="1">
      <alignment horizontal="center" vertical="center" shrinkToFit="1"/>
    </xf>
    <xf numFmtId="3" fontId="15" fillId="0" borderId="18" xfId="7" applyNumberFormat="1" applyFont="1" applyFill="1" applyBorder="1" applyAlignment="1">
      <alignment horizontal="center" vertical="center"/>
    </xf>
    <xf numFmtId="0" fontId="14" fillId="0" borderId="46" xfId="0" applyFont="1" applyBorder="1" applyAlignment="1">
      <alignment horizontal="center" vertical="center"/>
    </xf>
    <xf numFmtId="3" fontId="15" fillId="0" borderId="76" xfId="7" applyNumberFormat="1" applyFont="1" applyFill="1" applyBorder="1" applyAlignment="1">
      <alignment horizontal="center" vertical="center" shrinkToFit="1"/>
    </xf>
    <xf numFmtId="0" fontId="14" fillId="0" borderId="53" xfId="0" applyFont="1" applyBorder="1" applyAlignment="1">
      <alignment horizontal="center" vertical="center"/>
    </xf>
    <xf numFmtId="0" fontId="14" fillId="0" borderId="47" xfId="0" applyFont="1" applyBorder="1" applyAlignment="1">
      <alignment horizontal="center" vertical="center"/>
    </xf>
    <xf numFmtId="0" fontId="6" fillId="0" borderId="71" xfId="6" applyFont="1" applyFill="1" applyBorder="1" applyAlignment="1">
      <alignment horizontal="center" vertical="center"/>
    </xf>
    <xf numFmtId="0" fontId="14" fillId="0" borderId="53" xfId="0" applyFont="1" applyFill="1" applyBorder="1" applyAlignment="1">
      <alignment horizontal="center" vertical="center"/>
    </xf>
    <xf numFmtId="3" fontId="15" fillId="0" borderId="19" xfId="7" applyNumberFormat="1" applyFont="1" applyFill="1" applyBorder="1" applyAlignment="1">
      <alignment horizontal="center" vertical="center"/>
    </xf>
    <xf numFmtId="0" fontId="14" fillId="0" borderId="52" xfId="0" applyFont="1" applyFill="1" applyBorder="1" applyAlignment="1">
      <alignment horizontal="center" vertical="center"/>
    </xf>
    <xf numFmtId="3" fontId="15" fillId="0" borderId="71" xfId="7" applyNumberFormat="1" applyFont="1" applyFill="1" applyBorder="1" applyAlignment="1">
      <alignment horizontal="center" vertical="center"/>
    </xf>
    <xf numFmtId="176" fontId="14" fillId="0" borderId="53" xfId="0" applyNumberFormat="1" applyFont="1" applyFill="1" applyBorder="1" applyAlignment="1">
      <alignment vertical="center"/>
    </xf>
    <xf numFmtId="0" fontId="15" fillId="0" borderId="0" xfId="0" applyFont="1" applyBorder="1" applyAlignment="1">
      <alignment horizontal="center" vertical="center"/>
    </xf>
    <xf numFmtId="3" fontId="15" fillId="0" borderId="0" xfId="7" applyNumberFormat="1" applyFont="1" applyFill="1" applyBorder="1" applyAlignment="1">
      <alignment horizontal="center" vertical="center"/>
    </xf>
    <xf numFmtId="3" fontId="14" fillId="0" borderId="0" xfId="7" applyNumberFormat="1" applyFont="1" applyFill="1" applyAlignment="1">
      <alignment horizontal="left" vertical="top"/>
    </xf>
    <xf numFmtId="0" fontId="4" fillId="0" borderId="77" xfId="0" applyFont="1" applyBorder="1" applyAlignment="1">
      <alignment horizontal="left"/>
    </xf>
    <xf numFmtId="0" fontId="4" fillId="0" borderId="78" xfId="0" applyFont="1" applyBorder="1" applyAlignment="1">
      <alignment horizontal="left"/>
    </xf>
    <xf numFmtId="0" fontId="4" fillId="0" borderId="78" xfId="0" applyFont="1" applyBorder="1" applyAlignment="1">
      <alignment horizontal="center" vertical="center" shrinkToFit="1"/>
    </xf>
    <xf numFmtId="0" fontId="4" fillId="0" borderId="74" xfId="0" applyFont="1" applyBorder="1" applyAlignment="1">
      <alignment horizontal="left"/>
    </xf>
    <xf numFmtId="0" fontId="4" fillId="0" borderId="79" xfId="0" applyFont="1" applyBorder="1" applyAlignment="1">
      <alignment horizontal="center" vertical="center" shrinkToFit="1"/>
    </xf>
    <xf numFmtId="0" fontId="4" fillId="0" borderId="80" xfId="0" applyFont="1" applyBorder="1" applyAlignment="1">
      <alignment horizontal="left"/>
    </xf>
    <xf numFmtId="0" fontId="4" fillId="0" borderId="81" xfId="0" applyFont="1" applyBorder="1" applyAlignment="1">
      <alignment horizontal="left"/>
    </xf>
    <xf numFmtId="0" fontId="4" fillId="0" borderId="82" xfId="0" applyFont="1" applyBorder="1" applyAlignment="1">
      <alignment horizontal="center" vertical="center" shrinkToFit="1"/>
    </xf>
    <xf numFmtId="0" fontId="37" fillId="0" borderId="68" xfId="0" applyFont="1" applyBorder="1" applyAlignment="1">
      <alignment horizontal="center" vertical="center"/>
    </xf>
    <xf numFmtId="0" fontId="4" fillId="0" borderId="83" xfId="0" applyFont="1" applyBorder="1" applyAlignment="1">
      <alignment horizontal="left"/>
    </xf>
    <xf numFmtId="0" fontId="4" fillId="0" borderId="43" xfId="0" applyFont="1" applyBorder="1" applyAlignment="1">
      <alignment horizontal="left"/>
    </xf>
    <xf numFmtId="0" fontId="4" fillId="0" borderId="84" xfId="0" applyFont="1" applyBorder="1" applyAlignment="1">
      <alignment horizontal="center" vertical="center" shrinkToFit="1"/>
    </xf>
    <xf numFmtId="0" fontId="10" fillId="0" borderId="0" xfId="0" applyFont="1" applyBorder="1" applyAlignment="1">
      <alignment horizontal="right" vertical="center"/>
    </xf>
    <xf numFmtId="0" fontId="41" fillId="0" borderId="0" xfId="0" applyFont="1" applyBorder="1" applyAlignment="1">
      <alignment horizontal="right" vertical="center"/>
    </xf>
    <xf numFmtId="38" fontId="3" fillId="0" borderId="10" xfId="2" applyFont="1" applyBorder="1" applyAlignment="1">
      <alignment horizontal="right" vertical="center"/>
    </xf>
    <xf numFmtId="38" fontId="3" fillId="0" borderId="35" xfId="2" applyFont="1" applyBorder="1" applyAlignment="1">
      <alignment horizontal="right" vertical="center"/>
    </xf>
    <xf numFmtId="38" fontId="3" fillId="0" borderId="85" xfId="2" applyFont="1" applyBorder="1" applyAlignment="1">
      <alignment horizontal="right" vertical="center"/>
    </xf>
    <xf numFmtId="38" fontId="3" fillId="0" borderId="81" xfId="2" applyFont="1" applyBorder="1" applyAlignment="1">
      <alignment horizontal="right" vertical="center"/>
    </xf>
    <xf numFmtId="0" fontId="3" fillId="0" borderId="42" xfId="0" applyFont="1" applyBorder="1" applyAlignment="1">
      <alignment horizontal="right" vertical="center"/>
    </xf>
    <xf numFmtId="38" fontId="3" fillId="0" borderId="86" xfId="2" applyFont="1" applyBorder="1" applyAlignment="1">
      <alignment horizontal="right" vertical="center"/>
    </xf>
    <xf numFmtId="38" fontId="3" fillId="0" borderId="87" xfId="2" applyFont="1" applyBorder="1" applyAlignment="1">
      <alignment horizontal="right" vertical="center"/>
    </xf>
    <xf numFmtId="38" fontId="3" fillId="0" borderId="88" xfId="2" applyFont="1" applyBorder="1" applyAlignment="1">
      <alignment horizontal="right" vertical="center"/>
    </xf>
    <xf numFmtId="38" fontId="3" fillId="0" borderId="43" xfId="2" applyFont="1" applyBorder="1" applyAlignment="1">
      <alignment horizontal="right" vertical="center"/>
    </xf>
    <xf numFmtId="38" fontId="3" fillId="0" borderId="4" xfId="2" applyFont="1" applyBorder="1" applyAlignment="1">
      <alignment horizontal="right" vertical="center"/>
    </xf>
    <xf numFmtId="38" fontId="3" fillId="0" borderId="42" xfId="2" applyFont="1" applyBorder="1" applyAlignment="1">
      <alignment horizontal="right" vertical="center"/>
    </xf>
    <xf numFmtId="38" fontId="3" fillId="0" borderId="33" xfId="2" applyFont="1" applyBorder="1" applyAlignment="1">
      <alignment horizontal="right" vertical="center"/>
    </xf>
    <xf numFmtId="38" fontId="3" fillId="0" borderId="60" xfId="3" applyFont="1" applyBorder="1" applyAlignment="1">
      <alignment horizontal="right" vertical="center"/>
    </xf>
    <xf numFmtId="38" fontId="3" fillId="0" borderId="61" xfId="3" applyFont="1" applyBorder="1" applyAlignment="1">
      <alignment horizontal="right" vertical="center"/>
    </xf>
    <xf numFmtId="38" fontId="3" fillId="0" borderId="66" xfId="3" applyFont="1" applyBorder="1" applyAlignment="1">
      <alignment horizontal="right" vertical="center"/>
    </xf>
    <xf numFmtId="38" fontId="3" fillId="0" borderId="33" xfId="3" applyFont="1" applyBorder="1" applyAlignment="1">
      <alignment horizontal="right" vertical="center"/>
    </xf>
    <xf numFmtId="38" fontId="3" fillId="0" borderId="88" xfId="3" applyFont="1" applyBorder="1" applyAlignment="1">
      <alignment horizontal="right" vertical="center"/>
    </xf>
    <xf numFmtId="38" fontId="3" fillId="0" borderId="7" xfId="2" applyFont="1" applyBorder="1" applyAlignment="1">
      <alignment horizontal="right" vertical="center"/>
    </xf>
    <xf numFmtId="38" fontId="3" fillId="0" borderId="12" xfId="2" applyFont="1" applyBorder="1" applyAlignment="1">
      <alignment horizontal="right" vertical="center"/>
    </xf>
    <xf numFmtId="38" fontId="3" fillId="0" borderId="6" xfId="2" applyFont="1" applyBorder="1" applyAlignment="1">
      <alignment horizontal="right" vertical="center"/>
    </xf>
    <xf numFmtId="38" fontId="3" fillId="0" borderId="42" xfId="3" applyFont="1" applyBorder="1" applyAlignment="1">
      <alignment horizontal="right" vertical="center"/>
    </xf>
    <xf numFmtId="38" fontId="3" fillId="0" borderId="86" xfId="3" applyFont="1" applyBorder="1" applyAlignment="1">
      <alignment horizontal="right" vertical="center"/>
    </xf>
    <xf numFmtId="38" fontId="3" fillId="0" borderId="43" xfId="3" applyFont="1" applyBorder="1" applyAlignment="1">
      <alignment horizontal="right" vertical="center"/>
    </xf>
    <xf numFmtId="38" fontId="3" fillId="0" borderId="68" xfId="3" applyFont="1" applyBorder="1" applyAlignment="1">
      <alignment horizontal="right" vertical="center"/>
    </xf>
    <xf numFmtId="38" fontId="3" fillId="0" borderId="60" xfId="2" applyFont="1" applyBorder="1" applyAlignment="1">
      <alignment horizontal="right" vertical="center"/>
    </xf>
    <xf numFmtId="38" fontId="3" fillId="0" borderId="6" xfId="3" applyFont="1" applyBorder="1" applyAlignment="1">
      <alignment horizontal="right" vertical="center"/>
    </xf>
    <xf numFmtId="3" fontId="0" fillId="0" borderId="4" xfId="0" applyNumberFormat="1" applyBorder="1" applyAlignment="1">
      <alignment vertical="center"/>
    </xf>
    <xf numFmtId="3" fontId="0" fillId="0" borderId="10" xfId="0" applyNumberFormat="1" applyBorder="1" applyAlignment="1">
      <alignment vertical="center"/>
    </xf>
    <xf numFmtId="3" fontId="0" fillId="0" borderId="42" xfId="0" applyNumberFormat="1" applyBorder="1" applyAlignment="1">
      <alignment vertical="center"/>
    </xf>
    <xf numFmtId="3" fontId="0" fillId="0" borderId="81" xfId="0" applyNumberFormat="1" applyBorder="1" applyAlignment="1">
      <alignment vertical="center"/>
    </xf>
    <xf numFmtId="0" fontId="42" fillId="0" borderId="4" xfId="0" applyFont="1" applyBorder="1" applyAlignment="1">
      <alignment horizontal="right" vertical="center"/>
    </xf>
    <xf numFmtId="0" fontId="42" fillId="0" borderId="4" xfId="0" applyNumberFormat="1" applyFont="1" applyBorder="1" applyAlignment="1">
      <alignment horizontal="right" vertical="center"/>
    </xf>
    <xf numFmtId="0" fontId="43" fillId="0" borderId="4" xfId="0" applyFont="1" applyBorder="1" applyAlignment="1">
      <alignment horizontal="right" vertical="center"/>
    </xf>
    <xf numFmtId="0" fontId="1" fillId="0" borderId="4" xfId="4" applyBorder="1" applyAlignment="1">
      <alignment horizontal="right" vertical="center"/>
    </xf>
    <xf numFmtId="0" fontId="1" fillId="0" borderId="33" xfId="4" applyBorder="1" applyAlignment="1">
      <alignment horizontal="right" vertical="center"/>
    </xf>
    <xf numFmtId="0" fontId="36" fillId="0" borderId="4" xfId="4" applyFont="1" applyBorder="1" applyAlignment="1">
      <alignment horizontal="distributed" vertical="center" justifyLastLine="1"/>
    </xf>
    <xf numFmtId="0" fontId="36" fillId="0" borderId="4" xfId="4" applyFont="1" applyBorder="1" applyAlignment="1">
      <alignment horizontal="center" vertical="center"/>
    </xf>
    <xf numFmtId="0" fontId="1" fillId="0" borderId="4" xfId="4" applyFont="1" applyFill="1" applyBorder="1" applyAlignment="1">
      <alignment vertical="center"/>
    </xf>
    <xf numFmtId="0" fontId="44" fillId="0" borderId="4" xfId="4" applyFont="1" applyFill="1" applyBorder="1" applyAlignment="1">
      <alignment vertical="center"/>
    </xf>
    <xf numFmtId="0" fontId="1" fillId="0" borderId="10" xfId="4" applyFont="1" applyFill="1" applyBorder="1" applyAlignment="1">
      <alignment vertical="center"/>
    </xf>
    <xf numFmtId="0" fontId="1" fillId="0" borderId="10" xfId="4" applyBorder="1" applyAlignment="1">
      <alignment horizontal="right" vertical="center"/>
    </xf>
    <xf numFmtId="0" fontId="1" fillId="0" borderId="4" xfId="4" applyFill="1" applyBorder="1" applyAlignment="1">
      <alignment vertical="center"/>
    </xf>
    <xf numFmtId="0" fontId="1" fillId="0" borderId="8" xfId="4" applyFill="1" applyBorder="1" applyAlignment="1">
      <alignment vertical="center"/>
    </xf>
    <xf numFmtId="0" fontId="1" fillId="0" borderId="8" xfId="4" applyBorder="1" applyAlignment="1">
      <alignment horizontal="right" vertical="center"/>
    </xf>
    <xf numFmtId="0" fontId="1" fillId="0" borderId="8" xfId="4" applyBorder="1" applyAlignment="1">
      <alignment horizontal="center" vertical="center"/>
    </xf>
    <xf numFmtId="0" fontId="0" fillId="0" borderId="89" xfId="0" applyBorder="1" applyAlignment="1">
      <alignment vertical="center"/>
    </xf>
    <xf numFmtId="0" fontId="36" fillId="0" borderId="33" xfId="4" applyFont="1" applyBorder="1" applyAlignment="1">
      <alignment horizontal="center" vertical="center"/>
    </xf>
    <xf numFmtId="0" fontId="1" fillId="0" borderId="2" xfId="4" applyBorder="1" applyAlignment="1">
      <alignment horizontal="right" vertical="center"/>
    </xf>
    <xf numFmtId="0" fontId="1" fillId="0" borderId="16" xfId="4" applyBorder="1" applyAlignment="1">
      <alignment horizontal="right" vertical="center"/>
    </xf>
    <xf numFmtId="0" fontId="36" fillId="0" borderId="47" xfId="4" applyFont="1" applyBorder="1" applyAlignment="1">
      <alignment horizontal="distributed" vertical="center" justifyLastLine="1"/>
    </xf>
    <xf numFmtId="0" fontId="1" fillId="0" borderId="47" xfId="4" applyBorder="1" applyAlignment="1">
      <alignment horizontal="right" vertical="center"/>
    </xf>
    <xf numFmtId="0" fontId="1" fillId="0" borderId="90" xfId="4" applyBorder="1" applyAlignment="1">
      <alignment horizontal="right" vertical="center"/>
    </xf>
    <xf numFmtId="0" fontId="1" fillId="0" borderId="48" xfId="4" applyBorder="1" applyAlignment="1">
      <alignment horizontal="right" vertical="center"/>
    </xf>
    <xf numFmtId="0" fontId="1" fillId="0" borderId="62" xfId="4" applyBorder="1" applyAlignment="1">
      <alignment horizontal="right" vertical="center"/>
    </xf>
    <xf numFmtId="38" fontId="30" fillId="0" borderId="4" xfId="0" applyNumberFormat="1" applyFont="1" applyBorder="1" applyAlignment="1">
      <alignment horizontal="right" vertical="center"/>
    </xf>
    <xf numFmtId="38" fontId="30" fillId="0" borderId="4" xfId="0" applyNumberFormat="1" applyFont="1" applyBorder="1" applyAlignment="1">
      <alignment horizontal="center" vertical="center"/>
    </xf>
    <xf numFmtId="38" fontId="45" fillId="0" borderId="4" xfId="0" applyNumberFormat="1" applyFont="1" applyBorder="1" applyAlignment="1">
      <alignment horizontal="right" vertical="center"/>
    </xf>
    <xf numFmtId="0" fontId="0" fillId="0" borderId="4" xfId="0" applyBorder="1" applyAlignment="1">
      <alignment horizontal="center" vertical="center" shrinkToFit="1"/>
    </xf>
    <xf numFmtId="0" fontId="0" fillId="0" borderId="4" xfId="0" applyBorder="1" applyAlignment="1">
      <alignment horizontal="center" vertical="center"/>
    </xf>
    <xf numFmtId="3" fontId="0" fillId="0" borderId="4" xfId="0" applyNumberFormat="1" applyBorder="1" applyAlignment="1">
      <alignment horizontal="center"/>
    </xf>
    <xf numFmtId="178" fontId="0" fillId="0" borderId="91" xfId="0" applyNumberFormat="1" applyBorder="1" applyAlignment="1">
      <alignment horizontal="right" vertical="center"/>
    </xf>
    <xf numFmtId="183" fontId="0" fillId="0" borderId="92" xfId="0" applyNumberFormat="1" applyBorder="1" applyAlignment="1">
      <alignment vertical="center"/>
    </xf>
    <xf numFmtId="0" fontId="46" fillId="0" borderId="9" xfId="0" applyFont="1" applyBorder="1" applyAlignment="1">
      <alignment horizontal="center" vertical="center" shrinkToFit="1"/>
    </xf>
    <xf numFmtId="0" fontId="46" fillId="0" borderId="93" xfId="0" applyFont="1" applyBorder="1" applyAlignment="1">
      <alignment horizontal="center" vertical="center" shrinkToFit="1"/>
    </xf>
    <xf numFmtId="183" fontId="0" fillId="0" borderId="93" xfId="0" applyNumberFormat="1" applyBorder="1" applyAlignment="1">
      <alignment horizontal="right" vertical="center"/>
    </xf>
    <xf numFmtId="184" fontId="0" fillId="0" borderId="92" xfId="0" applyNumberFormat="1" applyBorder="1" applyAlignment="1">
      <alignment vertical="center"/>
    </xf>
    <xf numFmtId="178" fontId="0" fillId="0" borderId="94" xfId="0" applyNumberFormat="1" applyBorder="1" applyAlignment="1">
      <alignment horizontal="right" vertical="center"/>
    </xf>
    <xf numFmtId="184" fontId="35" fillId="0" borderId="4" xfId="0" applyNumberFormat="1" applyFont="1" applyBorder="1" applyAlignment="1">
      <alignment vertical="center"/>
    </xf>
    <xf numFmtId="183" fontId="0" fillId="0" borderId="11" xfId="0" applyNumberFormat="1" applyBorder="1" applyAlignment="1">
      <alignment vertical="top"/>
    </xf>
    <xf numFmtId="183" fontId="0" fillId="0" borderId="33" xfId="0" applyNumberFormat="1" applyBorder="1" applyAlignment="1">
      <alignment vertical="center"/>
    </xf>
    <xf numFmtId="184" fontId="0" fillId="0" borderId="33" xfId="0" applyNumberFormat="1" applyBorder="1" applyAlignment="1">
      <alignment vertical="center"/>
    </xf>
    <xf numFmtId="0" fontId="3" fillId="0" borderId="4" xfId="0" applyFont="1" applyBorder="1" applyAlignment="1">
      <alignment horizontal="center" vertical="center"/>
    </xf>
    <xf numFmtId="0" fontId="26" fillId="0" borderId="10" xfId="0" applyFont="1" applyBorder="1" applyAlignment="1">
      <alignment horizontal="centerContinuous" vertical="center"/>
    </xf>
    <xf numFmtId="0" fontId="0" fillId="0" borderId="4" xfId="0" applyBorder="1" applyAlignment="1">
      <alignment horizontal="right" vertical="center"/>
    </xf>
    <xf numFmtId="0" fontId="0" fillId="0" borderId="4" xfId="0" applyFont="1" applyBorder="1" applyAlignment="1">
      <alignment horizontal="right" vertical="center"/>
    </xf>
    <xf numFmtId="0" fontId="0" fillId="0" borderId="4" xfId="0" applyBorder="1" applyAlignment="1">
      <alignment horizontal="left" vertical="center" shrinkToFit="1"/>
    </xf>
    <xf numFmtId="0" fontId="30" fillId="0" borderId="4" xfId="0" applyFont="1" applyBorder="1" applyAlignment="1">
      <alignment vertical="center"/>
    </xf>
    <xf numFmtId="0" fontId="30" fillId="0" borderId="4" xfId="0" applyFont="1" applyBorder="1" applyAlignment="1">
      <alignment horizontal="center" vertical="center"/>
    </xf>
    <xf numFmtId="0" fontId="30" fillId="0" borderId="4" xfId="0" applyFont="1" applyBorder="1" applyAlignment="1">
      <alignment horizontal="center" vertical="center" shrinkToFit="1"/>
    </xf>
    <xf numFmtId="38" fontId="45" fillId="0" borderId="4" xfId="0" applyNumberFormat="1" applyFont="1" applyFill="1" applyBorder="1" applyAlignment="1">
      <alignment horizontal="right" vertical="center"/>
    </xf>
    <xf numFmtId="3" fontId="7" fillId="3" borderId="4" xfId="4" applyNumberFormat="1" applyFont="1" applyFill="1" applyBorder="1" applyAlignment="1">
      <alignment vertical="center"/>
    </xf>
    <xf numFmtId="3" fontId="47" fillId="0" borderId="4" xfId="0" applyNumberFormat="1" applyFont="1" applyBorder="1" applyAlignment="1">
      <alignment horizontal="right" vertical="center"/>
    </xf>
    <xf numFmtId="3" fontId="7" fillId="3" borderId="4" xfId="5" applyNumberFormat="1" applyFont="1" applyFill="1" applyBorder="1" applyAlignment="1">
      <alignment horizontal="right" vertical="center"/>
    </xf>
    <xf numFmtId="0" fontId="0" fillId="0" borderId="32" xfId="0" applyBorder="1" applyAlignment="1">
      <alignment horizontal="left" vertical="center" shrinkToFit="1"/>
    </xf>
    <xf numFmtId="0" fontId="0" fillId="0" borderId="8" xfId="0" applyBorder="1" applyAlignment="1">
      <alignment horizontal="left" vertical="center" shrinkToFit="1"/>
    </xf>
    <xf numFmtId="183" fontId="4" fillId="3" borderId="30" xfId="0" applyNumberFormat="1" applyFont="1" applyFill="1" applyBorder="1" applyAlignment="1">
      <alignment horizontal="right" vertical="center"/>
    </xf>
    <xf numFmtId="183" fontId="4" fillId="0" borderId="19" xfId="0" applyNumberFormat="1" applyFont="1" applyBorder="1" applyAlignment="1">
      <alignment horizontal="right" vertical="center"/>
    </xf>
    <xf numFmtId="183" fontId="4" fillId="0" borderId="95" xfId="0" applyNumberFormat="1" applyFont="1" applyFill="1" applyBorder="1" applyAlignment="1">
      <alignment horizontal="right" vertical="center"/>
    </xf>
    <xf numFmtId="183" fontId="4" fillId="3" borderId="95" xfId="0" applyNumberFormat="1" applyFont="1" applyFill="1" applyBorder="1" applyAlignment="1">
      <alignment horizontal="right" vertical="center"/>
    </xf>
    <xf numFmtId="179" fontId="4" fillId="0" borderId="95" xfId="4" applyNumberFormat="1" applyFont="1" applyFill="1" applyBorder="1" applyAlignment="1">
      <alignment horizontal="right" vertical="center"/>
    </xf>
    <xf numFmtId="179" fontId="4" fillId="0" borderId="30" xfId="4" applyNumberFormat="1" applyFont="1" applyFill="1" applyBorder="1" applyAlignment="1">
      <alignment horizontal="right" vertical="center"/>
    </xf>
    <xf numFmtId="179" fontId="4" fillId="0" borderId="24" xfId="0" applyNumberFormat="1" applyFont="1" applyFill="1" applyBorder="1" applyAlignment="1">
      <alignment horizontal="right" vertical="center"/>
    </xf>
    <xf numFmtId="179" fontId="4" fillId="3" borderId="24" xfId="0" applyNumberFormat="1" applyFont="1" applyFill="1" applyBorder="1" applyAlignment="1">
      <alignment horizontal="right" vertical="center"/>
    </xf>
    <xf numFmtId="179" fontId="37" fillId="4" borderId="19" xfId="0" applyNumberFormat="1" applyFont="1" applyFill="1" applyBorder="1" applyAlignment="1">
      <alignment horizontal="right" vertical="center"/>
    </xf>
    <xf numFmtId="183" fontId="4" fillId="3" borderId="96" xfId="0" applyNumberFormat="1" applyFont="1" applyFill="1" applyBorder="1" applyAlignment="1">
      <alignment horizontal="right" vertical="center"/>
    </xf>
    <xf numFmtId="0" fontId="31" fillId="0" borderId="4" xfId="0" applyFont="1" applyBorder="1" applyAlignment="1">
      <alignment vertical="center" shrinkToFit="1"/>
    </xf>
    <xf numFmtId="0" fontId="0" fillId="0" borderId="7" xfId="0" applyBorder="1" applyAlignment="1">
      <alignment horizontal="left" vertical="center"/>
    </xf>
    <xf numFmtId="0" fontId="17" fillId="0" borderId="10" xfId="0" applyFont="1" applyBorder="1" applyAlignment="1">
      <alignment horizontal="distributed" vertical="center"/>
    </xf>
    <xf numFmtId="0" fontId="3" fillId="0" borderId="8" xfId="0" applyFont="1" applyBorder="1" applyAlignment="1">
      <alignment horizontal="left" vertical="center"/>
    </xf>
    <xf numFmtId="182" fontId="10" fillId="0" borderId="97" xfId="0" applyNumberFormat="1" applyFont="1" applyBorder="1" applyAlignment="1">
      <alignment vertical="center"/>
    </xf>
    <xf numFmtId="177" fontId="10" fillId="0" borderId="98" xfId="0" applyNumberFormat="1" applyFont="1" applyBorder="1" applyAlignment="1">
      <alignment vertical="center"/>
    </xf>
    <xf numFmtId="181" fontId="10" fillId="0" borderId="99" xfId="1" applyNumberFormat="1" applyFont="1" applyBorder="1" applyAlignment="1">
      <alignment vertical="center"/>
    </xf>
    <xf numFmtId="179" fontId="0" fillId="0" borderId="4" xfId="4" applyNumberFormat="1" applyFont="1" applyBorder="1" applyAlignment="1">
      <alignment horizontal="center"/>
    </xf>
    <xf numFmtId="179" fontId="0" fillId="0" borderId="4" xfId="0" applyNumberFormat="1" applyBorder="1" applyAlignment="1">
      <alignment horizontal="center"/>
    </xf>
    <xf numFmtId="0" fontId="0" fillId="0" borderId="0" xfId="0" applyAlignment="1">
      <alignment horizontal="center"/>
    </xf>
    <xf numFmtId="0" fontId="0" fillId="0" borderId="97" xfId="0" applyBorder="1" applyAlignment="1">
      <alignment horizontal="center"/>
    </xf>
    <xf numFmtId="183" fontId="0" fillId="0" borderId="10" xfId="0" applyNumberFormat="1" applyBorder="1" applyAlignment="1">
      <alignment horizontal="center" vertical="center"/>
    </xf>
    <xf numFmtId="183" fontId="0" fillId="0" borderId="8" xfId="0" applyNumberFormat="1" applyBorder="1" applyAlignment="1">
      <alignment horizontal="center" vertical="center"/>
    </xf>
    <xf numFmtId="0" fontId="0" fillId="0" borderId="4" xfId="0" applyBorder="1" applyAlignment="1">
      <alignment horizontal="center" vertical="center" shrinkToFit="1"/>
    </xf>
    <xf numFmtId="0" fontId="0" fillId="0" borderId="4" xfId="0" applyBorder="1" applyAlignment="1">
      <alignment horizontal="center" vertical="center"/>
    </xf>
    <xf numFmtId="0" fontId="0"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textRotation="255"/>
    </xf>
    <xf numFmtId="0" fontId="0" fillId="0" borderId="10" xfId="0" applyBorder="1" applyAlignment="1">
      <alignment horizontal="center" vertical="center" shrinkToFit="1"/>
    </xf>
    <xf numFmtId="0" fontId="0" fillId="0" borderId="8" xfId="0" applyBorder="1" applyAlignment="1">
      <alignment horizontal="center" vertical="center" shrinkToFit="1"/>
    </xf>
    <xf numFmtId="0" fontId="0" fillId="0" borderId="92" xfId="0" applyBorder="1" applyAlignment="1">
      <alignment horizontal="center" vertical="center" shrinkToFit="1"/>
    </xf>
    <xf numFmtId="0" fontId="0" fillId="0" borderId="33" xfId="0" applyBorder="1" applyAlignment="1">
      <alignment horizontal="center" vertical="center" shrinkToFit="1"/>
    </xf>
    <xf numFmtId="0" fontId="0" fillId="0" borderId="100" xfId="0" applyBorder="1" applyAlignment="1">
      <alignment horizontal="center" vertical="center" shrinkToFit="1"/>
    </xf>
    <xf numFmtId="0" fontId="3" fillId="0" borderId="43" xfId="0" applyFont="1" applyBorder="1" applyAlignment="1">
      <alignment horizontal="center" vertical="center"/>
    </xf>
    <xf numFmtId="0" fontId="3" fillId="0" borderId="83" xfId="0" applyFont="1" applyBorder="1" applyAlignment="1">
      <alignment horizontal="center" vertical="center" wrapText="1"/>
    </xf>
    <xf numFmtId="0" fontId="0" fillId="0" borderId="43" xfId="0" applyBorder="1" applyAlignment="1">
      <alignment horizontal="center" vertical="center" wrapText="1"/>
    </xf>
    <xf numFmtId="0" fontId="3" fillId="0" borderId="101" xfId="0" applyFont="1" applyBorder="1" applyAlignment="1">
      <alignment horizontal="left" vertical="center" wrapText="1"/>
    </xf>
    <xf numFmtId="0" fontId="3" fillId="0" borderId="102" xfId="0" applyFont="1" applyBorder="1" applyAlignment="1">
      <alignment horizontal="left" vertical="center"/>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3" fillId="0" borderId="71" xfId="0" applyFont="1" applyBorder="1" applyAlignment="1">
      <alignment horizontal="center" vertical="center"/>
    </xf>
    <xf numFmtId="0" fontId="0" fillId="0" borderId="29" xfId="0" applyBorder="1" applyAlignment="1">
      <alignment horizontal="center" vertical="center"/>
    </xf>
    <xf numFmtId="0" fontId="3" fillId="0" borderId="38" xfId="0" applyFont="1" applyBorder="1" applyAlignment="1">
      <alignment horizontal="center" vertical="center"/>
    </xf>
    <xf numFmtId="0" fontId="3" fillId="0" borderId="87" xfId="0" applyFont="1" applyBorder="1" applyAlignment="1">
      <alignment horizontal="center" vertical="center"/>
    </xf>
    <xf numFmtId="0" fontId="3" fillId="0" borderId="67" xfId="4" applyFont="1" applyBorder="1" applyAlignment="1">
      <alignment horizontal="center" vertical="center"/>
    </xf>
    <xf numFmtId="0" fontId="3" fillId="0" borderId="65" xfId="4" applyFont="1" applyBorder="1" applyAlignment="1">
      <alignment horizontal="center" vertical="center"/>
    </xf>
    <xf numFmtId="0" fontId="3" fillId="0" borderId="38" xfId="4" applyFont="1" applyBorder="1" applyAlignment="1">
      <alignment horizontal="center" vertical="center"/>
    </xf>
    <xf numFmtId="0" fontId="3" fillId="0" borderId="87" xfId="4" applyFont="1" applyBorder="1" applyAlignment="1">
      <alignment horizontal="center" vertical="center"/>
    </xf>
    <xf numFmtId="0" fontId="18" fillId="0" borderId="0" xfId="0" applyFont="1" applyBorder="1" applyAlignment="1">
      <alignment horizontal="left" vertical="center"/>
    </xf>
    <xf numFmtId="0" fontId="0" fillId="0" borderId="0" xfId="0" applyBorder="1" applyAlignment="1">
      <alignment vertical="center"/>
    </xf>
    <xf numFmtId="0" fontId="18" fillId="0" borderId="0" xfId="0" applyFont="1" applyAlignment="1">
      <alignment horizontal="left" vertical="center"/>
    </xf>
    <xf numFmtId="0" fontId="0" fillId="0" borderId="0" xfId="0" applyAlignment="1">
      <alignment vertical="center"/>
    </xf>
    <xf numFmtId="0" fontId="3" fillId="0" borderId="105" xfId="4" applyFont="1" applyBorder="1" applyAlignment="1">
      <alignment horizontal="center" vertical="center"/>
    </xf>
    <xf numFmtId="0" fontId="3" fillId="0" borderId="12" xfId="4" applyFont="1" applyBorder="1" applyAlignment="1">
      <alignment horizontal="center" vertical="center"/>
    </xf>
    <xf numFmtId="0" fontId="0" fillId="0" borderId="43" xfId="0" applyBorder="1" applyAlignment="1">
      <alignment horizontal="center"/>
    </xf>
    <xf numFmtId="0" fontId="3" fillId="0" borderId="66" xfId="4" applyFont="1" applyBorder="1" applyAlignment="1">
      <alignment horizontal="center" vertical="center"/>
    </xf>
    <xf numFmtId="38" fontId="18" fillId="0" borderId="29" xfId="2" applyFont="1" applyBorder="1" applyAlignment="1">
      <alignment horizontal="right" vertical="center"/>
    </xf>
    <xf numFmtId="0" fontId="18" fillId="0" borderId="29" xfId="0" applyFont="1" applyBorder="1" applyAlignment="1">
      <alignment horizontal="right" vertical="center"/>
    </xf>
    <xf numFmtId="0" fontId="3" fillId="0" borderId="88" xfId="4" applyFont="1" applyBorder="1" applyAlignment="1">
      <alignment horizontal="center" vertical="center"/>
    </xf>
    <xf numFmtId="0" fontId="0" fillId="0" borderId="101" xfId="0" applyFont="1" applyBorder="1" applyAlignment="1">
      <alignment horizontal="left" vertical="center" wrapText="1"/>
    </xf>
    <xf numFmtId="0" fontId="0" fillId="0" borderId="102" xfId="0" applyFont="1" applyBorder="1" applyAlignment="1">
      <alignment horizontal="left" vertical="center"/>
    </xf>
    <xf numFmtId="0" fontId="0" fillId="0" borderId="103" xfId="0" applyFont="1" applyBorder="1" applyAlignment="1">
      <alignment horizontal="left" vertical="center"/>
    </xf>
    <xf numFmtId="0" fontId="0" fillId="0" borderId="104" xfId="0" applyFont="1" applyBorder="1" applyAlignment="1">
      <alignment horizontal="left" vertical="center"/>
    </xf>
    <xf numFmtId="0" fontId="3" fillId="0" borderId="29" xfId="0" applyFont="1" applyBorder="1" applyAlignment="1">
      <alignment horizontal="center" vertical="center"/>
    </xf>
    <xf numFmtId="0" fontId="4" fillId="0" borderId="18" xfId="0" applyFont="1" applyBorder="1" applyAlignment="1">
      <alignment horizontal="center" vertical="center" shrinkToFit="1"/>
    </xf>
    <xf numFmtId="0" fontId="10" fillId="0" borderId="31" xfId="0" applyFont="1" applyBorder="1" applyAlignment="1">
      <alignment vertical="center"/>
    </xf>
    <xf numFmtId="0" fontId="4" fillId="0" borderId="20" xfId="0" applyFont="1" applyBorder="1" applyAlignment="1">
      <alignment horizontal="distributed" vertical="center"/>
    </xf>
    <xf numFmtId="0" fontId="10" fillId="0" borderId="20" xfId="0" applyFont="1" applyBorder="1" applyAlignment="1">
      <alignment vertical="center"/>
    </xf>
    <xf numFmtId="0" fontId="4" fillId="0" borderId="27" xfId="0" applyFont="1" applyBorder="1" applyAlignment="1">
      <alignment horizontal="distributed" vertical="center"/>
    </xf>
    <xf numFmtId="0" fontId="10" fillId="0" borderId="27" xfId="0" applyFont="1" applyBorder="1" applyAlignment="1">
      <alignment vertical="center"/>
    </xf>
    <xf numFmtId="0" fontId="4" fillId="0" borderId="18" xfId="0" applyFont="1" applyBorder="1" applyAlignment="1">
      <alignment horizontal="center" vertical="center"/>
    </xf>
    <xf numFmtId="0" fontId="4" fillId="0" borderId="31" xfId="0" applyFont="1" applyBorder="1" applyAlignment="1">
      <alignment horizontal="center" vertical="center"/>
    </xf>
    <xf numFmtId="0" fontId="4" fillId="0" borderId="18"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06" xfId="0" applyFont="1" applyBorder="1" applyAlignment="1">
      <alignment horizontal="left" vertical="center" wrapText="1"/>
    </xf>
    <xf numFmtId="0" fontId="10" fillId="0" borderId="107" xfId="0" applyFont="1" applyBorder="1" applyAlignment="1">
      <alignment horizontal="left" vertical="center"/>
    </xf>
    <xf numFmtId="0" fontId="10" fillId="0" borderId="108" xfId="0" applyFont="1" applyBorder="1" applyAlignment="1">
      <alignment horizontal="left" vertical="center"/>
    </xf>
    <xf numFmtId="0" fontId="10" fillId="0" borderId="109" xfId="0" applyFont="1" applyBorder="1" applyAlignment="1">
      <alignment horizontal="left" vertical="center"/>
    </xf>
    <xf numFmtId="0" fontId="10" fillId="0" borderId="110" xfId="0" applyFont="1" applyBorder="1" applyAlignment="1">
      <alignment horizontal="left" vertical="center"/>
    </xf>
    <xf numFmtId="0" fontId="10" fillId="0" borderId="111" xfId="0" applyFont="1" applyBorder="1" applyAlignment="1">
      <alignment horizontal="left" vertical="center"/>
    </xf>
    <xf numFmtId="0" fontId="10" fillId="0" borderId="27" xfId="0" applyFont="1" applyBorder="1" applyAlignment="1">
      <alignment horizontal="distributed" vertical="center"/>
    </xf>
    <xf numFmtId="0" fontId="4" fillId="0" borderId="24" xfId="0" applyFont="1" applyBorder="1" applyAlignment="1">
      <alignment horizontal="distributed" vertical="center"/>
    </xf>
    <xf numFmtId="0" fontId="10" fillId="0" borderId="24" xfId="0" applyFont="1" applyBorder="1" applyAlignment="1">
      <alignment vertical="center"/>
    </xf>
    <xf numFmtId="0" fontId="4" fillId="0" borderId="112" xfId="0" applyFont="1" applyBorder="1" applyAlignment="1">
      <alignment horizontal="distributed" vertical="center" shrinkToFit="1"/>
    </xf>
    <xf numFmtId="0" fontId="4" fillId="0" borderId="113" xfId="0" applyFont="1" applyBorder="1" applyAlignment="1">
      <alignment horizontal="distributed" vertical="center" shrinkToFit="1"/>
    </xf>
    <xf numFmtId="0" fontId="4" fillId="0" borderId="30" xfId="0" applyFont="1" applyBorder="1" applyAlignment="1">
      <alignment horizontal="distributed" vertical="center"/>
    </xf>
    <xf numFmtId="0" fontId="10" fillId="0" borderId="30" xfId="0" applyFont="1" applyBorder="1" applyAlignment="1">
      <alignment vertical="center"/>
    </xf>
    <xf numFmtId="0" fontId="4" fillId="0" borderId="114" xfId="0" applyFont="1" applyBorder="1" applyAlignment="1">
      <alignment horizontal="distributed" vertical="center" shrinkToFit="1"/>
    </xf>
    <xf numFmtId="0" fontId="4" fillId="0" borderId="25" xfId="0" applyFont="1" applyBorder="1" applyAlignment="1">
      <alignment horizontal="distributed" vertical="center" shrinkToFit="1"/>
    </xf>
    <xf numFmtId="0" fontId="6" fillId="0" borderId="112" xfId="0" applyFont="1" applyBorder="1" applyAlignment="1">
      <alignment horizontal="distributed" vertical="center" shrinkToFit="1"/>
    </xf>
    <xf numFmtId="0" fontId="6" fillId="0" borderId="113" xfId="0" applyFont="1" applyBorder="1" applyAlignment="1">
      <alignment vertical="center" shrinkToFit="1"/>
    </xf>
    <xf numFmtId="0" fontId="6" fillId="0" borderId="27" xfId="0" applyFont="1" applyBorder="1" applyAlignment="1">
      <alignment horizontal="distributed" vertical="center"/>
    </xf>
    <xf numFmtId="0" fontId="6" fillId="0" borderId="27" xfId="0" applyFont="1" applyBorder="1" applyAlignment="1">
      <alignment vertical="center"/>
    </xf>
    <xf numFmtId="0" fontId="4" fillId="0" borderId="29" xfId="0" applyFont="1" applyBorder="1" applyAlignment="1">
      <alignment horizontal="center" vertical="center"/>
    </xf>
    <xf numFmtId="0" fontId="4" fillId="0" borderId="18" xfId="0" applyFont="1" applyBorder="1" applyAlignment="1">
      <alignment horizontal="distributed" vertical="center"/>
    </xf>
    <xf numFmtId="0" fontId="10" fillId="0" borderId="18" xfId="0" applyFont="1" applyBorder="1" applyAlignment="1">
      <alignment vertical="center"/>
    </xf>
    <xf numFmtId="0" fontId="4" fillId="0" borderId="28" xfId="0" applyFont="1" applyBorder="1" applyAlignment="1">
      <alignment horizontal="center" vertical="center" shrinkToFit="1"/>
    </xf>
    <xf numFmtId="0" fontId="4" fillId="0" borderId="115" xfId="0" applyFont="1" applyBorder="1" applyAlignment="1">
      <alignment horizontal="center" vertical="center" shrinkToFit="1"/>
    </xf>
    <xf numFmtId="0" fontId="4" fillId="0" borderId="114" xfId="0" applyFont="1" applyBorder="1" applyAlignment="1">
      <alignment horizontal="distributed" vertical="center"/>
    </xf>
    <xf numFmtId="0" fontId="4" fillId="0" borderId="25" xfId="0" applyFont="1" applyBorder="1" applyAlignment="1">
      <alignment horizontal="distributed" vertical="center"/>
    </xf>
    <xf numFmtId="0" fontId="4" fillId="0" borderId="112" xfId="0" applyFont="1" applyBorder="1" applyAlignment="1">
      <alignment horizontal="distributed" vertical="center"/>
    </xf>
    <xf numFmtId="0" fontId="4" fillId="0" borderId="113" xfId="0" applyFont="1" applyBorder="1" applyAlignment="1">
      <alignment horizontal="distributed" vertical="center"/>
    </xf>
    <xf numFmtId="0" fontId="4" fillId="0" borderId="107" xfId="0" applyFont="1" applyBorder="1" applyAlignment="1">
      <alignment horizontal="left" vertical="center" wrapText="1"/>
    </xf>
    <xf numFmtId="0" fontId="4" fillId="0" borderId="108" xfId="0" applyFont="1" applyBorder="1" applyAlignment="1">
      <alignment horizontal="left" vertical="center" wrapText="1"/>
    </xf>
    <xf numFmtId="0" fontId="4" fillId="0" borderId="109" xfId="0" applyFont="1" applyBorder="1" applyAlignment="1">
      <alignment horizontal="left" vertical="center" wrapText="1"/>
    </xf>
    <xf numFmtId="0" fontId="4" fillId="0" borderId="110" xfId="0" applyFont="1" applyBorder="1" applyAlignment="1">
      <alignment horizontal="left" vertical="center" wrapText="1"/>
    </xf>
    <xf numFmtId="0" fontId="4" fillId="0" borderId="111" xfId="0" applyFont="1" applyBorder="1" applyAlignment="1">
      <alignment horizontal="left" vertical="center" wrapText="1"/>
    </xf>
    <xf numFmtId="0" fontId="4" fillId="0" borderId="116" xfId="0" applyFont="1" applyBorder="1" applyAlignment="1">
      <alignment horizontal="distributed" vertical="center"/>
    </xf>
    <xf numFmtId="0" fontId="4" fillId="0" borderId="96" xfId="0" applyFont="1" applyBorder="1" applyAlignment="1">
      <alignment horizontal="distributed" vertical="center"/>
    </xf>
    <xf numFmtId="0" fontId="4" fillId="0" borderId="117" xfId="0" applyFont="1" applyBorder="1" applyAlignment="1">
      <alignment horizontal="distributed" vertical="center"/>
    </xf>
    <xf numFmtId="0" fontId="4" fillId="0" borderId="95" xfId="0" applyFont="1" applyBorder="1" applyAlignment="1">
      <alignment horizontal="distributed" vertical="center"/>
    </xf>
    <xf numFmtId="0" fontId="6" fillId="0" borderId="112" xfId="0" applyFont="1" applyBorder="1" applyAlignment="1">
      <alignment horizontal="distributed" vertical="center"/>
    </xf>
    <xf numFmtId="0" fontId="6" fillId="0" borderId="113" xfId="0" applyFont="1" applyBorder="1" applyAlignment="1">
      <alignment horizontal="distributed" vertical="center"/>
    </xf>
    <xf numFmtId="0" fontId="4" fillId="0" borderId="118" xfId="0" applyFont="1" applyBorder="1" applyAlignment="1">
      <alignment horizontal="distributed" vertical="center"/>
    </xf>
    <xf numFmtId="0" fontId="4" fillId="0" borderId="0"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22" fillId="0" borderId="4"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5" fillId="0" borderId="4" xfId="0" applyFont="1" applyBorder="1" applyAlignment="1">
      <alignment horizontal="center" vertical="center"/>
    </xf>
    <xf numFmtId="0" fontId="19" fillId="0" borderId="97" xfId="0" applyFont="1" applyBorder="1" applyAlignment="1">
      <alignment horizontal="left" vertical="center"/>
    </xf>
    <xf numFmtId="0" fontId="4" fillId="0" borderId="119" xfId="0" applyFont="1" applyBorder="1" applyAlignment="1">
      <alignment horizontal="left" vertical="center" wrapText="1"/>
    </xf>
    <xf numFmtId="0" fontId="23" fillId="0" borderId="81" xfId="0" applyFont="1" applyBorder="1" applyAlignment="1">
      <alignment horizontal="left" vertical="center"/>
    </xf>
    <xf numFmtId="0" fontId="24" fillId="0" borderId="81" xfId="0" applyFont="1" applyBorder="1" applyAlignment="1">
      <alignment horizontal="left" vertical="center"/>
    </xf>
    <xf numFmtId="0" fontId="24" fillId="0" borderId="0" xfId="0" applyFont="1" applyBorder="1" applyAlignment="1">
      <alignment horizontal="left" vertical="center"/>
    </xf>
    <xf numFmtId="0" fontId="5" fillId="0" borderId="7" xfId="0" applyFont="1" applyBorder="1" applyAlignment="1">
      <alignment horizontal="center" vertical="center" wrapText="1"/>
    </xf>
    <xf numFmtId="0" fontId="46" fillId="0" borderId="8"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5" fillId="0" borderId="120" xfId="0" applyFont="1" applyBorder="1" applyAlignment="1">
      <alignment horizontal="left" vertical="center" wrapText="1"/>
    </xf>
    <xf numFmtId="0" fontId="5" fillId="0" borderId="121" xfId="0" applyFont="1" applyBorder="1" applyAlignment="1">
      <alignment horizontal="left" vertical="center"/>
    </xf>
    <xf numFmtId="0" fontId="5" fillId="0" borderId="122" xfId="0" applyFont="1" applyBorder="1" applyAlignment="1">
      <alignment horizontal="left" vertical="center"/>
    </xf>
    <xf numFmtId="0" fontId="5" fillId="0" borderId="123" xfId="0" applyFont="1" applyBorder="1" applyAlignment="1">
      <alignment horizontal="left" vertical="center"/>
    </xf>
    <xf numFmtId="0" fontId="0" fillId="0" borderId="10" xfId="0" applyBorder="1" applyAlignment="1">
      <alignment horizontal="center" vertical="center"/>
    </xf>
    <xf numFmtId="0" fontId="0" fillId="0" borderId="8" xfId="0" applyBorder="1" applyAlignment="1">
      <alignment horizontal="center" vertical="center"/>
    </xf>
    <xf numFmtId="0" fontId="48" fillId="0" borderId="7" xfId="0" applyFont="1" applyBorder="1" applyAlignment="1">
      <alignment horizontal="center" vertical="center" shrinkToFit="1"/>
    </xf>
    <xf numFmtId="0" fontId="48" fillId="0" borderId="8" xfId="0" applyFont="1" applyBorder="1" applyAlignment="1">
      <alignment horizontal="center" vertical="center" shrinkToFit="1"/>
    </xf>
    <xf numFmtId="0" fontId="25" fillId="0" borderId="97" xfId="0" applyFont="1" applyBorder="1" applyAlignment="1">
      <alignment horizontal="left" vertical="center"/>
    </xf>
    <xf numFmtId="0" fontId="49" fillId="0" borderId="81" xfId="0" applyFont="1" applyBorder="1" applyAlignment="1">
      <alignment horizontal="left" vertical="center" wrapText="1"/>
    </xf>
    <xf numFmtId="0" fontId="49" fillId="0" borderId="81" xfId="0" applyFont="1" applyBorder="1" applyAlignment="1">
      <alignment horizontal="left" vertical="center"/>
    </xf>
    <xf numFmtId="0" fontId="50" fillId="0" borderId="33" xfId="0" applyFont="1" applyBorder="1" applyAlignment="1">
      <alignment horizontal="center" vertical="center" shrinkToFit="1"/>
    </xf>
    <xf numFmtId="0" fontId="50" fillId="0" borderId="32" xfId="0" applyFont="1" applyBorder="1" applyAlignment="1">
      <alignment horizontal="center" vertical="center" shrinkToFit="1"/>
    </xf>
    <xf numFmtId="0" fontId="50" fillId="0" borderId="10" xfId="0" applyFont="1" applyBorder="1" applyAlignment="1">
      <alignment horizontal="center" vertical="center" shrinkToFit="1"/>
    </xf>
    <xf numFmtId="0" fontId="50" fillId="0" borderId="4" xfId="0" applyFont="1" applyBorder="1" applyAlignment="1">
      <alignment horizontal="center" vertical="center" shrinkToFit="1"/>
    </xf>
    <xf numFmtId="0" fontId="7" fillId="0" borderId="120" xfId="0" applyFont="1" applyBorder="1" applyAlignment="1">
      <alignment horizontal="left" wrapText="1"/>
    </xf>
    <xf numFmtId="0" fontId="7" fillId="0" borderId="121" xfId="0" applyFont="1" applyBorder="1" applyAlignment="1"/>
    <xf numFmtId="0" fontId="7" fillId="0" borderId="122" xfId="0" applyFont="1" applyBorder="1" applyAlignment="1"/>
    <xf numFmtId="0" fontId="7" fillId="0" borderId="123" xfId="0" applyFont="1" applyBorder="1" applyAlignment="1"/>
    <xf numFmtId="0" fontId="36" fillId="0" borderId="33" xfId="0" applyFont="1" applyBorder="1" applyAlignment="1">
      <alignment horizontal="center" vertical="center"/>
    </xf>
    <xf numFmtId="0" fontId="36" fillId="0" borderId="32" xfId="0" applyFont="1" applyBorder="1" applyAlignment="1">
      <alignment horizontal="center" vertical="center"/>
    </xf>
    <xf numFmtId="0" fontId="36" fillId="0" borderId="10" xfId="0" applyFont="1" applyBorder="1" applyAlignment="1">
      <alignment horizontal="center" vertical="center"/>
    </xf>
    <xf numFmtId="0" fontId="36" fillId="0" borderId="8" xfId="0" applyFont="1" applyBorder="1" applyAlignment="1">
      <alignment horizontal="center" vertical="center"/>
    </xf>
    <xf numFmtId="0" fontId="37" fillId="0" borderId="124" xfId="0" applyFont="1" applyBorder="1" applyAlignment="1">
      <alignment vertical="center" wrapText="1"/>
    </xf>
    <xf numFmtId="0" fontId="37" fillId="0" borderId="125" xfId="0" applyFont="1" applyBorder="1" applyAlignment="1">
      <alignment vertical="center"/>
    </xf>
    <xf numFmtId="0" fontId="37" fillId="0" borderId="126" xfId="0" applyFont="1" applyBorder="1" applyAlignment="1">
      <alignment vertical="center"/>
    </xf>
    <xf numFmtId="0" fontId="37" fillId="0" borderId="127" xfId="0" applyFont="1" applyBorder="1" applyAlignment="1">
      <alignment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3" fontId="36" fillId="0" borderId="10" xfId="2" applyNumberFormat="1" applyFont="1" applyBorder="1" applyAlignment="1">
      <alignment horizontal="center" vertical="center"/>
    </xf>
    <xf numFmtId="3" fontId="36" fillId="0" borderId="8" xfId="2" applyNumberFormat="1" applyFont="1" applyBorder="1" applyAlignment="1">
      <alignment horizontal="center" vertical="center"/>
    </xf>
    <xf numFmtId="0" fontId="5" fillId="0" borderId="0" xfId="0" applyFont="1" applyAlignment="1">
      <alignment horizontal="left" vertical="top" wrapText="1"/>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42" fillId="0" borderId="4" xfId="0" applyFont="1" applyBorder="1" applyAlignment="1">
      <alignment horizontal="center" vertical="center"/>
    </xf>
    <xf numFmtId="0" fontId="9" fillId="0" borderId="100" xfId="0" applyFont="1" applyBorder="1" applyAlignment="1">
      <alignment horizontal="left" vertical="center" wrapText="1"/>
    </xf>
    <xf numFmtId="0" fontId="9" fillId="0" borderId="100" xfId="0" applyFont="1" applyBorder="1" applyAlignment="1">
      <alignment horizontal="left" vertical="center"/>
    </xf>
    <xf numFmtId="0" fontId="42" fillId="0" borderId="10" xfId="0" applyFont="1" applyBorder="1" applyAlignment="1">
      <alignment horizontal="center" vertical="center"/>
    </xf>
    <xf numFmtId="0" fontId="42" fillId="0" borderId="8" xfId="0" applyFont="1" applyBorder="1" applyAlignment="1">
      <alignment horizontal="center" vertical="center"/>
    </xf>
    <xf numFmtId="0" fontId="3" fillId="0" borderId="4" xfId="0" applyFont="1" applyBorder="1" applyAlignment="1">
      <alignment horizontal="center" vertical="center"/>
    </xf>
    <xf numFmtId="0" fontId="43" fillId="0" borderId="4" xfId="0" applyFont="1" applyBorder="1" applyAlignment="1">
      <alignment horizontal="center" vertical="center"/>
    </xf>
    <xf numFmtId="0" fontId="18" fillId="0" borderId="81" xfId="0" applyFont="1" applyBorder="1" applyAlignment="1">
      <alignment horizontal="left" vertical="top" wrapText="1"/>
    </xf>
    <xf numFmtId="0" fontId="18" fillId="0" borderId="0" xfId="0" applyFont="1" applyAlignment="1">
      <alignment horizontal="left" vertical="top" wrapText="1"/>
    </xf>
    <xf numFmtId="0" fontId="3" fillId="0" borderId="119" xfId="0" applyFont="1" applyBorder="1" applyAlignment="1">
      <alignment horizontal="left" vertical="center" wrapText="1"/>
    </xf>
    <xf numFmtId="0" fontId="3" fillId="0" borderId="119" xfId="0" applyFont="1" applyBorder="1" applyAlignment="1">
      <alignment horizontal="left" vertical="center"/>
    </xf>
    <xf numFmtId="0" fontId="3" fillId="0" borderId="10" xfId="0" applyFont="1" applyBorder="1" applyAlignment="1">
      <alignment horizontal="distributed" vertical="center"/>
    </xf>
    <xf numFmtId="0" fontId="0" fillId="0" borderId="4" xfId="0" applyBorder="1" applyAlignment="1">
      <alignment horizontal="distributed" vertical="center"/>
    </xf>
    <xf numFmtId="0" fontId="3" fillId="0" borderId="4" xfId="0" applyFont="1" applyBorder="1" applyAlignment="1">
      <alignment horizontal="distributed" vertical="center"/>
    </xf>
    <xf numFmtId="0" fontId="9" fillId="0" borderId="2" xfId="0" applyFont="1" applyBorder="1" applyAlignment="1">
      <alignment horizontal="center" vertical="center" shrinkToFit="1"/>
    </xf>
    <xf numFmtId="0" fontId="9" fillId="0" borderId="32" xfId="0" applyFont="1" applyBorder="1" applyAlignment="1">
      <alignment horizontal="center" vertical="center" shrinkToFit="1"/>
    </xf>
    <xf numFmtId="0" fontId="5" fillId="0" borderId="81" xfId="0" applyFont="1" applyBorder="1" applyAlignment="1">
      <alignment horizontal="left" vertical="top"/>
    </xf>
    <xf numFmtId="0" fontId="5" fillId="0" borderId="0" xfId="0" applyFont="1" applyAlignment="1">
      <alignment horizontal="left" vertical="top"/>
    </xf>
    <xf numFmtId="0" fontId="9" fillId="0" borderId="7" xfId="0" applyFont="1" applyBorder="1" applyAlignment="1">
      <alignment horizontal="center" vertical="center"/>
    </xf>
    <xf numFmtId="0" fontId="9" fillId="0" borderId="124" xfId="0" applyFont="1" applyBorder="1" applyAlignment="1">
      <alignment horizontal="left" vertical="center" wrapText="1"/>
    </xf>
    <xf numFmtId="0" fontId="9" fillId="0" borderId="125" xfId="0" applyFont="1" applyBorder="1" applyAlignment="1">
      <alignment horizontal="left" vertical="center"/>
    </xf>
    <xf numFmtId="0" fontId="9" fillId="0" borderId="126" xfId="0" applyFont="1" applyBorder="1" applyAlignment="1">
      <alignment horizontal="left" vertical="center"/>
    </xf>
    <xf numFmtId="0" fontId="9" fillId="0" borderId="127" xfId="0" applyFont="1" applyBorder="1" applyAlignment="1">
      <alignment horizontal="left" vertical="center"/>
    </xf>
    <xf numFmtId="0" fontId="25" fillId="0" borderId="0" xfId="0" applyFont="1" applyBorder="1" applyAlignment="1">
      <alignment horizontal="left" vertical="center"/>
    </xf>
    <xf numFmtId="0" fontId="0" fillId="0" borderId="0" xfId="0" applyBorder="1" applyAlignment="1">
      <alignment horizontal="left" vertical="center"/>
    </xf>
    <xf numFmtId="0" fontId="7" fillId="0" borderId="100" xfId="0" applyFont="1" applyBorder="1" applyAlignment="1">
      <alignment horizontal="left" vertical="center" wrapText="1"/>
    </xf>
    <xf numFmtId="0" fontId="0" fillId="0" borderId="4" xfId="0" applyFont="1" applyBorder="1" applyAlignment="1">
      <alignment horizontal="center" vertical="center"/>
    </xf>
    <xf numFmtId="0" fontId="1" fillId="0" borderId="4" xfId="4" applyBorder="1" applyAlignment="1">
      <alignment horizontal="center" vertical="center"/>
    </xf>
    <xf numFmtId="0" fontId="25" fillId="0" borderId="0" xfId="0" applyFont="1" applyBorder="1" applyAlignment="1">
      <alignment horizontal="left" vertical="center" wrapText="1"/>
    </xf>
    <xf numFmtId="0" fontId="10" fillId="0" borderId="160" xfId="0" applyFont="1" applyBorder="1" applyAlignment="1">
      <alignment horizontal="center" vertical="center"/>
    </xf>
    <xf numFmtId="0" fontId="10" fillId="0" borderId="2" xfId="0" applyFont="1" applyBorder="1" applyAlignment="1">
      <alignment horizontal="center" vertical="center" shrinkToFit="1"/>
    </xf>
    <xf numFmtId="0" fontId="10" fillId="0" borderId="8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20" xfId="0" applyFont="1" applyBorder="1" applyAlignment="1">
      <alignment horizontal="left" vertical="center" wrapText="1"/>
    </xf>
    <xf numFmtId="0" fontId="10" fillId="0" borderId="130" xfId="0" applyFont="1" applyBorder="1" applyAlignment="1">
      <alignment horizontal="left" vertical="center" wrapText="1"/>
    </xf>
    <xf numFmtId="0" fontId="10" fillId="0" borderId="121" xfId="0" applyFont="1" applyBorder="1" applyAlignment="1">
      <alignment horizontal="left" vertical="center"/>
    </xf>
    <xf numFmtId="0" fontId="10" fillId="0" borderId="122" xfId="0" applyFont="1" applyBorder="1" applyAlignment="1">
      <alignment horizontal="left" vertical="center"/>
    </xf>
    <xf numFmtId="0" fontId="10" fillId="0" borderId="131" xfId="0" applyFont="1" applyBorder="1" applyAlignment="1">
      <alignment horizontal="left" vertical="center"/>
    </xf>
    <xf numFmtId="0" fontId="10" fillId="0" borderId="123" xfId="0" applyFont="1" applyBorder="1" applyAlignment="1">
      <alignment horizontal="left" vertical="center"/>
    </xf>
    <xf numFmtId="0" fontId="10" fillId="0" borderId="161" xfId="0" applyFont="1" applyBorder="1" applyAlignment="1">
      <alignment horizontal="center" vertical="center" wrapText="1" shrinkToFit="1"/>
    </xf>
    <xf numFmtId="0" fontId="10" fillId="0" borderId="162" xfId="0" applyFont="1" applyBorder="1" applyAlignment="1">
      <alignment horizontal="center" vertical="center" wrapText="1" shrinkToFit="1"/>
    </xf>
    <xf numFmtId="0" fontId="10" fillId="0" borderId="163"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5" fillId="0" borderId="0" xfId="0" applyFont="1" applyAlignment="1">
      <alignment horizontal="left" vertical="center"/>
    </xf>
    <xf numFmtId="0" fontId="10" fillId="0" borderId="0" xfId="0" applyFont="1" applyAlignment="1">
      <alignment horizontal="left" vertical="center"/>
    </xf>
    <xf numFmtId="0" fontId="5" fillId="0" borderId="81" xfId="0" applyFont="1" applyBorder="1" applyAlignment="1">
      <alignment horizontal="left" vertical="center"/>
    </xf>
    <xf numFmtId="0" fontId="10" fillId="0" borderId="128" xfId="0" applyFont="1" applyBorder="1" applyAlignment="1">
      <alignment horizontal="center" vertical="center"/>
    </xf>
    <xf numFmtId="0" fontId="10" fillId="0" borderId="129" xfId="0" applyFont="1" applyBorder="1" applyAlignment="1">
      <alignment horizontal="center" vertical="center"/>
    </xf>
    <xf numFmtId="0" fontId="10" fillId="0" borderId="81" xfId="0" applyFont="1" applyBorder="1" applyAlignment="1">
      <alignment horizontal="center" vertical="center"/>
    </xf>
    <xf numFmtId="0" fontId="10" fillId="0" borderId="97" xfId="0" applyFont="1" applyBorder="1" applyAlignment="1">
      <alignment horizontal="center"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xf>
    <xf numFmtId="0" fontId="6" fillId="0" borderId="81" xfId="0" applyFont="1" applyBorder="1" applyAlignment="1">
      <alignment horizontal="center" vertical="center"/>
    </xf>
    <xf numFmtId="0" fontId="6" fillId="0" borderId="97" xfId="0" applyFont="1" applyBorder="1" applyAlignment="1">
      <alignment horizontal="center" vertical="center"/>
    </xf>
    <xf numFmtId="0" fontId="5" fillId="0" borderId="81" xfId="0" applyFont="1" applyBorder="1" applyAlignment="1">
      <alignment horizontal="center" vertical="top" wrapText="1"/>
    </xf>
    <xf numFmtId="0" fontId="10" fillId="0" borderId="100" xfId="0" applyFont="1" applyBorder="1" applyAlignment="1">
      <alignment horizontal="left" vertical="center" wrapText="1"/>
    </xf>
    <xf numFmtId="0" fontId="10" fillId="0" borderId="132" xfId="0" applyFont="1" applyBorder="1" applyAlignment="1">
      <alignment horizontal="left" vertical="center"/>
    </xf>
    <xf numFmtId="0" fontId="10" fillId="0" borderId="87" xfId="0" applyFont="1" applyBorder="1" applyAlignment="1">
      <alignment horizontal="center" vertical="center"/>
    </xf>
    <xf numFmtId="0" fontId="10" fillId="0" borderId="7" xfId="0" applyFont="1" applyBorder="1" applyAlignment="1">
      <alignment horizontal="center" vertical="center"/>
    </xf>
    <xf numFmtId="0" fontId="18" fillId="0" borderId="4" xfId="0" applyFont="1" applyBorder="1" applyAlignment="1">
      <alignment horizontal="center"/>
    </xf>
    <xf numFmtId="0" fontId="0" fillId="0" borderId="4" xfId="0" applyBorder="1" applyAlignment="1">
      <alignment horizontal="center"/>
    </xf>
    <xf numFmtId="0" fontId="0" fillId="0" borderId="100" xfId="0" applyBorder="1" applyAlignment="1">
      <alignment horizontal="left" vertical="top" wrapText="1"/>
    </xf>
    <xf numFmtId="0" fontId="0" fillId="0" borderId="100" xfId="0" applyBorder="1" applyAlignment="1">
      <alignment horizontal="left" vertical="top"/>
    </xf>
    <xf numFmtId="0" fontId="18" fillId="0" borderId="0" xfId="0" applyFont="1" applyBorder="1" applyAlignment="1">
      <alignment horizontal="left" vertical="center" wrapText="1"/>
    </xf>
    <xf numFmtId="183" fontId="0" fillId="0" borderId="2" xfId="0" applyNumberFormat="1" applyBorder="1" applyAlignment="1">
      <alignment horizontal="right" vertical="center"/>
    </xf>
    <xf numFmtId="183" fontId="0" fillId="0" borderId="11" xfId="0" applyNumberFormat="1" applyBorder="1" applyAlignment="1">
      <alignment horizontal="right"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left" vertical="center" wrapText="1"/>
    </xf>
    <xf numFmtId="0" fontId="0" fillId="0" borderId="97" xfId="0" applyBorder="1" applyAlignment="1">
      <alignment horizontal="left" vertical="center" wrapText="1"/>
    </xf>
    <xf numFmtId="0" fontId="0" fillId="0" borderId="17" xfId="0" applyBorder="1" applyAlignment="1">
      <alignment horizontal="left"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shrinkToFit="1"/>
    </xf>
    <xf numFmtId="0" fontId="7" fillId="0" borderId="1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2" xfId="0" applyFont="1" applyBorder="1" applyAlignment="1">
      <alignment horizontal="center" vertical="center" shrinkToFit="1"/>
    </xf>
    <xf numFmtId="178" fontId="0" fillId="0" borderId="33" xfId="1" applyNumberFormat="1" applyFont="1" applyBorder="1" applyAlignment="1">
      <alignment horizontal="right" vertical="center" wrapText="1"/>
    </xf>
    <xf numFmtId="178" fontId="0" fillId="0" borderId="32" xfId="1" applyNumberFormat="1" applyFont="1" applyBorder="1" applyAlignment="1">
      <alignment horizontal="right" vertical="center" wrapText="1"/>
    </xf>
    <xf numFmtId="0" fontId="7" fillId="0" borderId="81" xfId="0" applyFont="1" applyBorder="1" applyAlignment="1">
      <alignment horizontal="center" vertical="center" shrinkToFit="1"/>
    </xf>
    <xf numFmtId="183" fontId="0" fillId="0" borderId="2" xfId="0" applyNumberFormat="1" applyFont="1" applyBorder="1" applyAlignment="1">
      <alignment horizontal="right" vertical="center"/>
    </xf>
    <xf numFmtId="183" fontId="0" fillId="0" borderId="11" xfId="0" applyNumberFormat="1" applyFont="1" applyBorder="1" applyAlignment="1">
      <alignment horizontal="right" vertical="center"/>
    </xf>
    <xf numFmtId="0" fontId="34" fillId="0" borderId="33" xfId="0" applyFont="1" applyBorder="1" applyAlignment="1">
      <alignment horizontal="center" vertical="center" shrinkToFit="1"/>
    </xf>
    <xf numFmtId="0" fontId="34" fillId="0" borderId="32" xfId="0" applyFont="1" applyBorder="1" applyAlignment="1">
      <alignment horizontal="center" vertical="center" shrinkToFit="1"/>
    </xf>
    <xf numFmtId="0" fontId="18" fillId="0" borderId="81" xfId="0" applyFont="1" applyBorder="1" applyAlignment="1">
      <alignment horizontal="left" vertical="center" wrapText="1"/>
    </xf>
    <xf numFmtId="0" fontId="9" fillId="0" borderId="4" xfId="0" applyFont="1" applyBorder="1" applyAlignment="1">
      <alignment horizontal="center" vertical="center"/>
    </xf>
    <xf numFmtId="0" fontId="9" fillId="0" borderId="10" xfId="0" applyFont="1" applyBorder="1" applyAlignment="1">
      <alignment horizontal="center" vertical="center" shrinkToFit="1"/>
    </xf>
    <xf numFmtId="0" fontId="10" fillId="0" borderId="4" xfId="0" applyFont="1" applyBorder="1" applyAlignment="1">
      <alignment horizontal="center" vertical="center" shrinkToFit="1"/>
    </xf>
    <xf numFmtId="0" fontId="9" fillId="0" borderId="33" xfId="0" applyFont="1" applyBorder="1" applyAlignment="1">
      <alignment horizontal="center" vertical="center" shrinkToFit="1"/>
    </xf>
    <xf numFmtId="0" fontId="0" fillId="0" borderId="42" xfId="0" applyBorder="1" applyAlignment="1">
      <alignment horizontal="center" vertical="center" shrinkToFit="1"/>
    </xf>
    <xf numFmtId="0" fontId="5" fillId="0" borderId="81" xfId="0" applyFont="1" applyBorder="1" applyAlignment="1">
      <alignment horizontal="left" vertical="center" wrapText="1"/>
    </xf>
    <xf numFmtId="0" fontId="9" fillId="0" borderId="2" xfId="0" applyFont="1" applyBorder="1" applyAlignment="1">
      <alignment horizontal="right" vertical="top" wrapText="1"/>
    </xf>
    <xf numFmtId="0" fontId="9" fillId="0" borderId="11" xfId="0" applyFont="1" applyBorder="1" applyAlignment="1">
      <alignment horizontal="right" vertical="top" wrapText="1"/>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2" xfId="0" applyFont="1" applyBorder="1" applyAlignment="1">
      <alignment horizontal="right" vertical="center" wrapText="1"/>
    </xf>
    <xf numFmtId="0" fontId="9" fillId="0" borderId="11" xfId="0" applyFont="1" applyBorder="1" applyAlignment="1">
      <alignment horizontal="right" vertical="center" wrapText="1"/>
    </xf>
    <xf numFmtId="0" fontId="5" fillId="0" borderId="81" xfId="0" applyFont="1" applyBorder="1" applyAlignment="1">
      <alignment horizontal="center" vertical="center" wrapText="1"/>
    </xf>
    <xf numFmtId="0" fontId="0" fillId="0" borderId="32" xfId="0" applyBorder="1" applyAlignment="1">
      <alignment horizontal="center" vertical="center" shrinkToFit="1"/>
    </xf>
    <xf numFmtId="0" fontId="0" fillId="0" borderId="0" xfId="0" applyBorder="1" applyAlignment="1">
      <alignment horizontal="center"/>
    </xf>
    <xf numFmtId="0" fontId="9" fillId="0" borderId="12" xfId="0" applyFont="1" applyBorder="1" applyAlignment="1">
      <alignment horizontal="center" vertical="center" shrinkToFit="1"/>
    </xf>
    <xf numFmtId="0" fontId="9" fillId="0" borderId="9" xfId="0" applyFont="1" applyBorder="1" applyAlignment="1">
      <alignment horizontal="center" vertical="center" shrinkToFit="1"/>
    </xf>
    <xf numFmtId="178" fontId="9" fillId="0" borderId="33" xfId="1" applyNumberFormat="1" applyFont="1" applyBorder="1" applyAlignment="1">
      <alignment horizontal="center" vertical="center" shrinkToFit="1"/>
    </xf>
    <xf numFmtId="178" fontId="9" fillId="0" borderId="32" xfId="1" applyNumberFormat="1" applyFont="1" applyBorder="1" applyAlignment="1">
      <alignment horizontal="center" vertical="center" shrinkToFit="1"/>
    </xf>
    <xf numFmtId="0" fontId="26" fillId="0" borderId="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18" fillId="0" borderId="0" xfId="0" applyFont="1" applyBorder="1" applyAlignment="1">
      <alignment horizontal="left" shrinkToFit="1"/>
    </xf>
    <xf numFmtId="0" fontId="3" fillId="0" borderId="100" xfId="0" applyFont="1" applyBorder="1" applyAlignment="1">
      <alignment horizontal="left" vertical="center" wrapText="1"/>
    </xf>
    <xf numFmtId="0" fontId="3" fillId="0" borderId="100" xfId="0" applyFont="1" applyBorder="1" applyAlignment="1">
      <alignment horizontal="left" vertical="center"/>
    </xf>
    <xf numFmtId="0" fontId="18" fillId="0" borderId="0" xfId="0" applyFont="1" applyBorder="1" applyAlignment="1">
      <alignment horizontal="left" vertical="top" wrapText="1"/>
    </xf>
    <xf numFmtId="0" fontId="18" fillId="0" borderId="0" xfId="0" applyFont="1" applyBorder="1" applyAlignment="1">
      <alignment horizontal="left" vertical="top"/>
    </xf>
    <xf numFmtId="0" fontId="39" fillId="0" borderId="133" xfId="0" applyFont="1" applyBorder="1" applyAlignment="1">
      <alignment horizontal="left" vertical="center" wrapText="1"/>
    </xf>
    <xf numFmtId="0" fontId="39" fillId="0" borderId="134" xfId="0" applyFont="1" applyBorder="1" applyAlignment="1">
      <alignment horizontal="left" vertical="center"/>
    </xf>
    <xf numFmtId="3" fontId="44" fillId="0" borderId="10" xfId="2" applyNumberFormat="1" applyFont="1" applyBorder="1" applyAlignment="1">
      <alignment horizontal="center" vertical="center"/>
    </xf>
    <xf numFmtId="3" fontId="44" fillId="0" borderId="8" xfId="2" applyNumberFormat="1" applyFont="1" applyBorder="1" applyAlignment="1">
      <alignment horizontal="center" vertical="center"/>
    </xf>
    <xf numFmtId="0" fontId="39" fillId="0" borderId="10" xfId="0" applyFont="1" applyBorder="1" applyAlignment="1">
      <alignment horizontal="center" vertical="center"/>
    </xf>
    <xf numFmtId="0" fontId="39" fillId="0" borderId="8" xfId="0" applyFont="1" applyBorder="1" applyAlignment="1">
      <alignment horizontal="center"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4" fillId="0" borderId="6" xfId="6" applyFont="1" applyFill="1" applyBorder="1" applyAlignment="1">
      <alignment horizontal="center" vertical="center" shrinkToFit="1"/>
    </xf>
    <xf numFmtId="0" fontId="4" fillId="0" borderId="86" xfId="6" applyFont="1" applyFill="1" applyBorder="1" applyAlignment="1">
      <alignment horizontal="center" vertical="center" shrinkToFit="1"/>
    </xf>
    <xf numFmtId="0" fontId="4" fillId="0" borderId="136" xfId="6" applyFont="1" applyFill="1" applyBorder="1" applyAlignment="1">
      <alignment horizontal="center" vertical="center" shrinkToFit="1"/>
    </xf>
    <xf numFmtId="0" fontId="4" fillId="0" borderId="85" xfId="6" applyFont="1" applyFill="1" applyBorder="1" applyAlignment="1">
      <alignment horizontal="center" vertical="center" shrinkToFit="1"/>
    </xf>
    <xf numFmtId="0" fontId="4" fillId="0" borderId="78" xfId="6" applyFont="1" applyFill="1" applyBorder="1" applyAlignment="1">
      <alignment horizontal="center" vertical="center" shrinkToFit="1"/>
    </xf>
    <xf numFmtId="0" fontId="4" fillId="0" borderId="135" xfId="6" applyFont="1" applyFill="1" applyBorder="1" applyAlignment="1">
      <alignment horizontal="center" vertical="center" shrinkToFit="1"/>
    </xf>
    <xf numFmtId="3" fontId="14" fillId="0" borderId="137" xfId="7" applyNumberFormat="1" applyFont="1" applyFill="1" applyBorder="1" applyAlignment="1">
      <alignment horizontal="center" vertical="center" shrinkToFit="1"/>
    </xf>
    <xf numFmtId="3" fontId="14" fillId="0" borderId="42" xfId="7" applyNumberFormat="1" applyFont="1" applyFill="1" applyBorder="1" applyAlignment="1">
      <alignment horizontal="center" vertical="center" shrinkToFit="1"/>
    </xf>
    <xf numFmtId="3" fontId="14" fillId="0" borderId="79" xfId="7" applyNumberFormat="1" applyFont="1" applyFill="1" applyBorder="1" applyAlignment="1">
      <alignment horizontal="center" vertical="center" shrinkToFit="1"/>
    </xf>
    <xf numFmtId="3" fontId="15" fillId="0" borderId="138" xfId="7" applyNumberFormat="1" applyFont="1" applyFill="1" applyBorder="1" applyAlignment="1">
      <alignment horizontal="center" vertical="center" wrapText="1"/>
    </xf>
    <xf numFmtId="0" fontId="15" fillId="0" borderId="139" xfId="0" applyFont="1" applyBorder="1" applyAlignment="1">
      <alignment horizontal="center" vertical="center" wrapText="1"/>
    </xf>
    <xf numFmtId="3" fontId="14" fillId="0" borderId="140" xfId="7" applyNumberFormat="1" applyFont="1" applyFill="1" applyBorder="1" applyAlignment="1">
      <alignment horizontal="center" vertical="center" shrinkToFit="1"/>
    </xf>
    <xf numFmtId="3" fontId="14" fillId="0" borderId="86" xfId="7" applyNumberFormat="1" applyFont="1" applyFill="1" applyBorder="1" applyAlignment="1">
      <alignment horizontal="center" vertical="center" shrinkToFit="1"/>
    </xf>
    <xf numFmtId="3" fontId="14" fillId="0" borderId="136" xfId="7" applyNumberFormat="1" applyFont="1" applyFill="1" applyBorder="1" applyAlignment="1">
      <alignment horizontal="center" vertical="center" shrinkToFit="1"/>
    </xf>
    <xf numFmtId="3" fontId="15" fillId="0" borderId="77" xfId="7" applyNumberFormat="1" applyFont="1" applyFill="1" applyBorder="1" applyAlignment="1">
      <alignment horizontal="center" vertical="center" wrapText="1"/>
    </xf>
    <xf numFmtId="0" fontId="15" fillId="0" borderId="144" xfId="0" applyFont="1" applyBorder="1" applyAlignment="1">
      <alignment horizontal="center" vertical="center" wrapText="1"/>
    </xf>
    <xf numFmtId="3" fontId="14" fillId="0" borderId="145" xfId="7" applyNumberFormat="1" applyFont="1" applyFill="1" applyBorder="1" applyAlignment="1">
      <alignment horizontal="center" vertical="center" shrinkToFit="1"/>
    </xf>
    <xf numFmtId="3" fontId="14" fillId="0" borderId="78" xfId="7" applyNumberFormat="1" applyFont="1" applyFill="1" applyBorder="1" applyAlignment="1">
      <alignment horizontal="center" vertical="center" shrinkToFit="1"/>
    </xf>
    <xf numFmtId="3" fontId="14" fillId="0" borderId="135" xfId="7" applyNumberFormat="1" applyFont="1" applyFill="1" applyBorder="1" applyAlignment="1">
      <alignment horizontal="center" vertical="center" shrinkToFit="1"/>
    </xf>
    <xf numFmtId="3" fontId="14" fillId="0" borderId="83" xfId="7" applyNumberFormat="1" applyFont="1" applyFill="1" applyBorder="1" applyAlignment="1">
      <alignment horizontal="center" vertical="center"/>
    </xf>
    <xf numFmtId="3" fontId="14" fillId="0" borderId="43" xfId="7" applyNumberFormat="1" applyFont="1" applyFill="1" applyBorder="1" applyAlignment="1">
      <alignment horizontal="center" vertical="center"/>
    </xf>
    <xf numFmtId="3" fontId="14" fillId="0" borderId="84" xfId="7" applyNumberFormat="1" applyFont="1" applyFill="1" applyBorder="1" applyAlignment="1">
      <alignment horizontal="center" vertical="center"/>
    </xf>
    <xf numFmtId="3" fontId="14" fillId="0" borderId="105" xfId="7" applyNumberFormat="1" applyFont="1" applyFill="1" applyBorder="1" applyAlignment="1">
      <alignment horizontal="center" vertical="center" shrinkToFit="1"/>
    </xf>
    <xf numFmtId="3" fontId="14" fillId="0" borderId="29" xfId="7" applyNumberFormat="1" applyFont="1" applyFill="1" applyBorder="1" applyAlignment="1">
      <alignment horizontal="center" vertical="center" shrinkToFit="1"/>
    </xf>
    <xf numFmtId="3" fontId="14" fillId="0" borderId="146" xfId="7" applyNumberFormat="1" applyFont="1" applyFill="1" applyBorder="1" applyAlignment="1">
      <alignment horizontal="center" vertical="center" shrinkToFit="1"/>
    </xf>
    <xf numFmtId="3" fontId="14" fillId="0" borderId="33" xfId="7" applyNumberFormat="1" applyFont="1" applyFill="1" applyBorder="1" applyAlignment="1">
      <alignment horizontal="center" vertical="center" shrinkToFit="1"/>
    </xf>
    <xf numFmtId="0" fontId="6" fillId="0" borderId="138" xfId="6" applyFont="1" applyFill="1" applyBorder="1" applyAlignment="1">
      <alignment horizontal="center" vertical="center"/>
    </xf>
    <xf numFmtId="0" fontId="15" fillId="0" borderId="147" xfId="0" applyFont="1" applyBorder="1" applyAlignment="1">
      <alignment horizontal="center" vertical="center"/>
    </xf>
    <xf numFmtId="0" fontId="6" fillId="0" borderId="74" xfId="6" applyFont="1" applyFill="1" applyBorder="1" applyAlignment="1">
      <alignment horizontal="center" vertical="center"/>
    </xf>
    <xf numFmtId="0" fontId="15" fillId="0" borderId="32" xfId="0" applyFont="1" applyBorder="1" applyAlignment="1">
      <alignment horizontal="center" vertical="center"/>
    </xf>
    <xf numFmtId="0" fontId="4" fillId="0" borderId="33" xfId="6" applyFont="1" applyFill="1" applyBorder="1" applyAlignment="1">
      <alignment horizontal="center" vertical="center" shrinkToFit="1"/>
    </xf>
    <xf numFmtId="0" fontId="4" fillId="0" borderId="42" xfId="6" applyFont="1" applyFill="1" applyBorder="1" applyAlignment="1">
      <alignment horizontal="center" vertical="center" shrinkToFit="1"/>
    </xf>
    <xf numFmtId="0" fontId="4" fillId="0" borderId="79" xfId="6" applyFont="1" applyFill="1" applyBorder="1" applyAlignment="1">
      <alignment horizontal="center" vertical="center" shrinkToFit="1"/>
    </xf>
    <xf numFmtId="3" fontId="14" fillId="0" borderId="6" xfId="7" applyNumberFormat="1" applyFont="1" applyFill="1" applyBorder="1" applyAlignment="1">
      <alignment horizontal="center" vertical="center" shrinkToFit="1"/>
    </xf>
    <xf numFmtId="3" fontId="14" fillId="0" borderId="85" xfId="7" applyNumberFormat="1" applyFont="1" applyFill="1" applyBorder="1" applyAlignment="1">
      <alignment horizontal="center" vertical="center" shrinkToFit="1"/>
    </xf>
    <xf numFmtId="0" fontId="14" fillId="0" borderId="43" xfId="0" applyFont="1" applyBorder="1" applyAlignment="1">
      <alignment horizontal="center" vertical="center"/>
    </xf>
    <xf numFmtId="0" fontId="6" fillId="0" borderId="77" xfId="6" applyFont="1" applyFill="1" applyBorder="1" applyAlignment="1">
      <alignment horizontal="center" vertical="center"/>
    </xf>
    <xf numFmtId="0" fontId="15" fillId="0" borderId="59" xfId="0" applyFont="1" applyBorder="1" applyAlignment="1">
      <alignment horizontal="center" vertical="center"/>
    </xf>
    <xf numFmtId="3" fontId="13" fillId="0" borderId="0" xfId="7" applyNumberFormat="1" applyFont="1" applyFill="1" applyAlignment="1">
      <alignment horizontal="center" vertical="center" shrinkToFit="1"/>
    </xf>
    <xf numFmtId="0" fontId="13" fillId="0" borderId="0" xfId="0" applyFont="1" applyAlignment="1">
      <alignment horizontal="center" vertical="center" shrinkToFit="1"/>
    </xf>
    <xf numFmtId="183" fontId="14" fillId="0" borderId="141" xfId="7" applyNumberFormat="1" applyFont="1" applyFill="1" applyBorder="1" applyAlignment="1">
      <alignment horizontal="left" vertical="center" wrapText="1"/>
    </xf>
    <xf numFmtId="183" fontId="14" fillId="0" borderId="142" xfId="7" applyNumberFormat="1" applyFont="1" applyFill="1" applyBorder="1" applyAlignment="1">
      <alignment horizontal="left" vertical="center" wrapText="1"/>
    </xf>
    <xf numFmtId="183" fontId="14" fillId="0" borderId="143" xfId="7" applyNumberFormat="1" applyFont="1" applyFill="1" applyBorder="1" applyAlignment="1">
      <alignment horizontal="left" vertical="center" wrapText="1"/>
    </xf>
    <xf numFmtId="3" fontId="14" fillId="0" borderId="88" xfId="7" applyNumberFormat="1" applyFont="1" applyFill="1" applyBorder="1" applyAlignment="1">
      <alignment horizontal="center" vertical="center" shrinkToFit="1"/>
    </xf>
    <xf numFmtId="3" fontId="14" fillId="0" borderId="43" xfId="7" applyNumberFormat="1" applyFont="1" applyFill="1" applyBorder="1" applyAlignment="1">
      <alignment horizontal="center" vertical="center" shrinkToFit="1"/>
    </xf>
    <xf numFmtId="3" fontId="14" fillId="0" borderId="84" xfId="7" applyNumberFormat="1" applyFont="1" applyFill="1" applyBorder="1" applyAlignment="1">
      <alignment horizontal="center" vertical="center" shrinkToFit="1"/>
    </xf>
    <xf numFmtId="0" fontId="15" fillId="0" borderId="0" xfId="0" applyFont="1" applyBorder="1" applyAlignment="1">
      <alignment horizontal="left" vertical="center"/>
    </xf>
    <xf numFmtId="3" fontId="15" fillId="0" borderId="74" xfId="7" applyNumberFormat="1" applyFont="1" applyFill="1" applyBorder="1" applyAlignment="1">
      <alignment horizontal="center" vertical="center" wrapText="1"/>
    </xf>
    <xf numFmtId="0" fontId="15" fillId="0" borderId="148" xfId="0" applyFont="1" applyBorder="1" applyAlignment="1">
      <alignment horizontal="center" vertical="center" wrapText="1"/>
    </xf>
    <xf numFmtId="3" fontId="15" fillId="0" borderId="78" xfId="7" applyNumberFormat="1" applyFont="1" applyFill="1" applyBorder="1" applyAlignment="1">
      <alignment horizontal="center" vertical="center" wrapText="1"/>
    </xf>
    <xf numFmtId="3" fontId="15" fillId="0" borderId="83" xfId="7" applyNumberFormat="1" applyFont="1" applyFill="1" applyBorder="1" applyAlignment="1">
      <alignment horizontal="center" vertical="center" wrapText="1"/>
    </xf>
    <xf numFmtId="3" fontId="15" fillId="0" borderId="43" xfId="7" applyNumberFormat="1" applyFont="1" applyFill="1" applyBorder="1" applyAlignment="1">
      <alignment horizontal="center" vertical="center" wrapText="1"/>
    </xf>
    <xf numFmtId="0" fontId="4" fillId="0" borderId="43" xfId="0" applyFont="1" applyBorder="1" applyAlignment="1">
      <alignment horizontal="center" vertical="center"/>
    </xf>
    <xf numFmtId="0" fontId="14" fillId="0" borderId="149" xfId="0" applyFont="1" applyBorder="1" applyAlignment="1">
      <alignment horizontal="center" vertical="center"/>
    </xf>
    <xf numFmtId="183" fontId="16" fillId="0" borderId="101" xfId="7" applyNumberFormat="1" applyFont="1" applyFill="1" applyBorder="1" applyAlignment="1">
      <alignment horizontal="left" vertical="center" wrapText="1"/>
    </xf>
    <xf numFmtId="0" fontId="16" fillId="0" borderId="150" xfId="0" applyFont="1" applyBorder="1" applyAlignment="1">
      <alignment horizontal="left" vertical="center" wrapText="1"/>
    </xf>
    <xf numFmtId="0" fontId="4" fillId="0" borderId="42" xfId="0" applyFont="1" applyBorder="1" applyAlignment="1">
      <alignment horizontal="left"/>
    </xf>
    <xf numFmtId="0" fontId="4" fillId="0" borderId="79" xfId="0" applyFont="1" applyBorder="1" applyAlignment="1">
      <alignment horizontal="left"/>
    </xf>
    <xf numFmtId="0" fontId="30" fillId="0" borderId="4" xfId="0" applyFont="1" applyBorder="1" applyAlignment="1">
      <alignment horizontal="center" vertical="center" wrapText="1"/>
    </xf>
    <xf numFmtId="0" fontId="39" fillId="0" borderId="4" xfId="0" applyFont="1" applyBorder="1" applyAlignment="1">
      <alignment vertical="center"/>
    </xf>
    <xf numFmtId="38" fontId="7" fillId="0" borderId="4" xfId="2" applyFont="1" applyBorder="1" applyAlignment="1">
      <alignment horizontal="center" vertical="center"/>
    </xf>
    <xf numFmtId="0" fontId="7" fillId="0" borderId="10" xfId="0" applyFont="1" applyBorder="1" applyAlignment="1">
      <alignment horizontal="left" vertical="center" wrapText="1"/>
    </xf>
    <xf numFmtId="0" fontId="0" fillId="0" borderId="4" xfId="0" applyBorder="1" applyAlignment="1">
      <alignment horizontal="left" vertical="center" wrapText="1"/>
    </xf>
    <xf numFmtId="0" fontId="10" fillId="0" borderId="0" xfId="0" applyFont="1" applyBorder="1" applyAlignment="1">
      <alignment horizontal="center" vertical="center"/>
    </xf>
    <xf numFmtId="0" fontId="4" fillId="0" borderId="133" xfId="0" applyFont="1" applyBorder="1" applyAlignment="1">
      <alignment horizontal="left" vertical="center" wrapText="1"/>
    </xf>
    <xf numFmtId="0" fontId="4" fillId="0" borderId="134" xfId="0" applyFont="1" applyBorder="1" applyAlignment="1">
      <alignment horizontal="left" vertical="center" wrapText="1"/>
    </xf>
    <xf numFmtId="0" fontId="4" fillId="0" borderId="0" xfId="0" applyFont="1" applyBorder="1" applyAlignment="1">
      <alignment horizontal="left" vertical="center" wrapText="1"/>
    </xf>
  </cellXfs>
  <cellStyles count="8">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_開催出席" xfId="5" xr:uid="{00000000-0005-0000-0000-000005000000}"/>
    <cellStyle name="標準_累H1005 (2) 2" xfId="6" xr:uid="{00000000-0005-0000-0000-000006000000}"/>
    <cellStyle name="標準_累計－H9"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338969315646852E-2"/>
          <c:y val="5.8336213067410464E-2"/>
          <c:w val="0.9029597631527333"/>
          <c:h val="0.82255503776313765"/>
        </c:manualLayout>
      </c:layout>
      <c:lineChart>
        <c:grouping val="standard"/>
        <c:varyColors val="0"/>
        <c:ser>
          <c:idx val="0"/>
          <c:order val="0"/>
          <c:tx>
            <c:strRef>
              <c:f>[1]Sheet1!$A$2</c:f>
              <c:strCache>
                <c:ptCount val="1"/>
                <c:pt idx="0">
                  <c:v>合計数</c:v>
                </c:pt>
              </c:strCache>
            </c:strRef>
          </c:tx>
          <c:spPr>
            <a:ln w="15875">
              <a:solidFill>
                <a:srgbClr val="00B0F0"/>
              </a:solidFill>
            </a:ln>
          </c:spPr>
          <c:marker>
            <c:spPr>
              <a:solidFill>
                <a:srgbClr val="00B0F0"/>
              </a:solidFill>
              <a:ln w="6350">
                <a:solidFill>
                  <a:sysClr val="windowText" lastClr="000000"/>
                </a:solidFill>
              </a:ln>
            </c:spPr>
          </c:marker>
          <c:dLbls>
            <c:dLbl>
              <c:idx val="0"/>
              <c:layout>
                <c:manualLayout>
                  <c:x val="-2.3530463651732385E-2"/>
                  <c:y val="-2.57525468912317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38-48C3-B64D-BD74C0B921B2}"/>
                </c:ext>
              </c:extLst>
            </c:dLbl>
            <c:dLbl>
              <c:idx val="1"/>
              <c:layout>
                <c:manualLayout>
                  <c:x val="-1.8791712597336748E-2"/>
                  <c:y val="-1.90857913504089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38-48C3-B64D-BD74C0B921B2}"/>
                </c:ext>
              </c:extLst>
            </c:dLbl>
            <c:dLbl>
              <c:idx val="2"/>
              <c:layout>
                <c:manualLayout>
                  <c:x val="-7.8580254033872692E-3"/>
                  <c:y val="-1.39241313487851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38-48C3-B64D-BD74C0B921B2}"/>
                </c:ext>
              </c:extLst>
            </c:dLbl>
            <c:dLbl>
              <c:idx val="3"/>
              <c:layout>
                <c:manualLayout>
                  <c:x val="-2.1686295726506807E-2"/>
                  <c:y val="-2.6302668279317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38-48C3-B64D-BD74C0B921B2}"/>
                </c:ext>
              </c:extLst>
            </c:dLbl>
            <c:dLbl>
              <c:idx val="4"/>
              <c:layout>
                <c:manualLayout>
                  <c:x val="-2.9459784732704115E-2"/>
                  <c:y val="-1.81717140223322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38-48C3-B64D-BD74C0B921B2}"/>
                </c:ext>
              </c:extLst>
            </c:dLbl>
            <c:dLbl>
              <c:idx val="5"/>
              <c:layout>
                <c:manualLayout>
                  <c:x val="-2.871273733460547E-2"/>
                  <c:y val="-2.4946113410453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38-48C3-B64D-BD74C0B921B2}"/>
                </c:ext>
              </c:extLst>
            </c:dLbl>
            <c:dLbl>
              <c:idx val="6"/>
              <c:layout>
                <c:manualLayout>
                  <c:x val="-2.3880340653613587E-2"/>
                  <c:y val="-2.4946113410453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038-48C3-B64D-BD74C0B921B2}"/>
                </c:ext>
              </c:extLst>
            </c:dLbl>
            <c:dLbl>
              <c:idx val="7"/>
              <c:layout>
                <c:manualLayout>
                  <c:x val="-3.3195021723197174E-2"/>
                  <c:y val="-3.8387268339397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038-48C3-B64D-BD74C0B921B2}"/>
                </c:ext>
              </c:extLst>
            </c:dLbl>
            <c:dLbl>
              <c:idx val="8"/>
              <c:layout>
                <c:manualLayout>
                  <c:x val="-3.1641962904735865E-2"/>
                  <c:y val="-1.8741781660675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038-48C3-B64D-BD74C0B921B2}"/>
                </c:ext>
              </c:extLst>
            </c:dLbl>
            <c:dLbl>
              <c:idx val="9"/>
              <c:layout>
                <c:manualLayout>
                  <c:x val="-3.1700926926999939E-2"/>
                  <c:y val="-3.586032404976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38-48C3-B64D-BD74C0B921B2}"/>
                </c:ext>
              </c:extLst>
            </c:dLbl>
            <c:dLbl>
              <c:idx val="10"/>
              <c:layout>
                <c:manualLayout>
                  <c:x val="-2.871273733460547E-2"/>
                  <c:y val="-1.8977948531119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038-48C3-B64D-BD74C0B921B2}"/>
                </c:ext>
              </c:extLst>
            </c:dLbl>
            <c:dLbl>
              <c:idx val="11"/>
              <c:layout>
                <c:manualLayout>
                  <c:x val="-3.3195020746887967E-2"/>
                  <c:y val="-2.99999842519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038-48C3-B64D-BD74C0B921B2}"/>
                </c:ext>
              </c:extLst>
            </c:dLbl>
            <c:dLbl>
              <c:idx val="12"/>
              <c:layout>
                <c:manualLayout>
                  <c:x val="-2.8243926240907172E-2"/>
                  <c:y val="-1.8829758349171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038-48C3-B64D-BD74C0B921B2}"/>
                </c:ext>
              </c:extLst>
            </c:dLbl>
            <c:dLbl>
              <c:idx val="13"/>
              <c:layout>
                <c:manualLayout>
                  <c:x val="-2.3802694218581999E-2"/>
                  <c:y val="-3.5816486888982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038-48C3-B64D-BD74C0B921B2}"/>
                </c:ext>
              </c:extLst>
            </c:dLbl>
            <c:dLbl>
              <c:idx val="14"/>
              <c:layout>
                <c:manualLayout>
                  <c:x val="-2.3902504163036256E-2"/>
                  <c:y val="-2.0461590295819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038-48C3-B64D-BD74C0B921B2}"/>
                </c:ext>
              </c:extLst>
            </c:dLbl>
            <c:dLbl>
              <c:idx val="15"/>
              <c:layout>
                <c:manualLayout>
                  <c:x val="-2.3902504163036142E-2"/>
                  <c:y val="-2.0590820969964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038-48C3-B64D-BD74C0B921B2}"/>
                </c:ext>
              </c:extLst>
            </c:dLbl>
            <c:dLbl>
              <c:idx val="16"/>
              <c:layout>
                <c:manualLayout>
                  <c:x val="-1.5567895445751379E-2"/>
                  <c:y val="-1.7257512385776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038-48C3-B64D-BD74C0B921B2}"/>
                </c:ext>
              </c:extLst>
            </c:dLbl>
            <c:dLbl>
              <c:idx val="17"/>
              <c:layout>
                <c:manualLayout>
                  <c:x val="-5.0221063164126974E-3"/>
                  <c:y val="-7.06353995324817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038-48C3-B64D-BD74C0B921B2}"/>
                </c:ext>
              </c:extLst>
            </c:dLbl>
            <c:dLbl>
              <c:idx val="18"/>
              <c:layout>
                <c:manualLayout>
                  <c:x val="-1.3337569030791529E-3"/>
                  <c:y val="-3.730231369060530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038-48C3-B64D-BD74C0B921B2}"/>
                </c:ext>
              </c:extLst>
            </c:dLbl>
            <c:dLbl>
              <c:idx val="19"/>
              <c:layout>
                <c:manualLayout>
                  <c:x val="4.1406642085181129E-4"/>
                  <c:y val="8.334835747166339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038-48C3-B64D-BD74C0B921B2}"/>
                </c:ext>
              </c:extLst>
            </c:dLbl>
            <c:dLbl>
              <c:idx val="20"/>
              <c:layout>
                <c:manualLayout>
                  <c:x val="-2.9012901601130222E-3"/>
                  <c:y val="-6.488423319554748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038-48C3-B64D-BD74C0B921B2}"/>
                </c:ext>
              </c:extLst>
            </c:dLbl>
            <c:dLbl>
              <c:idx val="21"/>
              <c:layout>
                <c:manualLayout>
                  <c:x val="-4.9089375858598757E-3"/>
                  <c:y val="-6.4619350447301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038-48C3-B64D-BD74C0B921B2}"/>
                </c:ext>
              </c:extLst>
            </c:dLbl>
            <c:dLbl>
              <c:idx val="22"/>
              <c:layout>
                <c:manualLayout>
                  <c:x val="-3.0487265773958874E-4"/>
                  <c:y val="4.009361598463038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038-48C3-B64D-BD74C0B921B2}"/>
                </c:ext>
              </c:extLst>
            </c:dLbl>
            <c:dLbl>
              <c:idx val="23"/>
              <c:layout>
                <c:manualLayout>
                  <c:x val="-5.08527593109634E-3"/>
                  <c:y val="-6.810697329921696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038-48C3-B64D-BD74C0B921B2}"/>
                </c:ext>
              </c:extLst>
            </c:dLbl>
            <c:dLbl>
              <c:idx val="24"/>
              <c:layout>
                <c:manualLayout>
                  <c:x val="2.5869054754519586E-3"/>
                  <c:y val="5.066885903962614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038-48C3-B64D-BD74C0B921B2}"/>
                </c:ext>
              </c:extLst>
            </c:dLbl>
            <c:dLbl>
              <c:idx val="25"/>
              <c:layout>
                <c:manualLayout>
                  <c:x val="-8.1221165110275384E-3"/>
                  <c:y val="-2.08447494219962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038-48C3-B64D-BD74C0B921B2}"/>
                </c:ext>
              </c:extLst>
            </c:dLbl>
            <c:dLbl>
              <c:idx val="26"/>
              <c:layout>
                <c:manualLayout>
                  <c:x val="-1.0130674518560456E-2"/>
                  <c:y val="-1.50250725568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038-48C3-B64D-BD74C0B921B2}"/>
                </c:ext>
              </c:extLst>
            </c:dLbl>
            <c:dLbl>
              <c:idx val="27"/>
              <c:layout>
                <c:manualLayout>
                  <c:x val="-1.7655785355015177E-2"/>
                  <c:y val="-2.00863397358035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038-48C3-B64D-BD74C0B921B2}"/>
                </c:ext>
              </c:extLst>
            </c:dLbl>
            <c:dLbl>
              <c:idx val="28"/>
              <c:layout>
                <c:manualLayout>
                  <c:x val="-1.3988045333344716E-2"/>
                  <c:y val="-2.31479428342896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038-48C3-B64D-BD74C0B921B2}"/>
                </c:ext>
              </c:extLst>
            </c:dLbl>
            <c:dLbl>
              <c:idx val="29"/>
              <c:layout>
                <c:manualLayout>
                  <c:x val="0"/>
                  <c:y val="-1.815682038872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038-48C3-B64D-BD74C0B921B2}"/>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[1]Sheet1!$B$1:$AE$1</c:f>
              <c:strCache>
                <c:ptCount val="30"/>
                <c:pt idx="0">
                  <c:v>H3</c:v>
                </c:pt>
                <c:pt idx="1">
                  <c:v>H4</c:v>
                </c:pt>
                <c:pt idx="2">
                  <c:v>H5</c:v>
                </c:pt>
                <c:pt idx="3">
                  <c:v>H6</c:v>
                </c:pt>
                <c:pt idx="4">
                  <c:v>H7</c:v>
                </c:pt>
                <c:pt idx="5">
                  <c:v>H8</c:v>
                </c:pt>
                <c:pt idx="6">
                  <c:v>H9</c:v>
                </c:pt>
                <c:pt idx="7">
                  <c:v>H10</c:v>
                </c:pt>
                <c:pt idx="8">
                  <c:v>H11</c:v>
                </c:pt>
                <c:pt idx="9">
                  <c:v>H12</c:v>
                </c:pt>
                <c:pt idx="10">
                  <c:v>H13</c:v>
                </c:pt>
                <c:pt idx="11">
                  <c:v>H14</c:v>
                </c:pt>
                <c:pt idx="12">
                  <c:v>H15</c:v>
                </c:pt>
                <c:pt idx="13">
                  <c:v>H16</c:v>
                </c:pt>
                <c:pt idx="14">
                  <c:v>H17</c:v>
                </c:pt>
                <c:pt idx="15">
                  <c:v>H18</c:v>
                </c:pt>
                <c:pt idx="16">
                  <c:v>H19</c:v>
                </c:pt>
                <c:pt idx="17">
                  <c:v>H20</c:v>
                </c:pt>
                <c:pt idx="18">
                  <c:v>H21</c:v>
                </c:pt>
                <c:pt idx="19">
                  <c:v>H22</c:v>
                </c:pt>
                <c:pt idx="20">
                  <c:v>H23</c:v>
                </c:pt>
                <c:pt idx="21">
                  <c:v>H24</c:v>
                </c:pt>
                <c:pt idx="22">
                  <c:v>H25</c:v>
                </c:pt>
                <c:pt idx="23">
                  <c:v>H26</c:v>
                </c:pt>
                <c:pt idx="24">
                  <c:v>H27</c:v>
                </c:pt>
                <c:pt idx="25">
                  <c:v>H28</c:v>
                </c:pt>
                <c:pt idx="26">
                  <c:v>H29</c:v>
                </c:pt>
                <c:pt idx="27">
                  <c:v>H30</c:v>
                </c:pt>
                <c:pt idx="28">
                  <c:v>R1</c:v>
                </c:pt>
                <c:pt idx="29">
                  <c:v>R2</c:v>
                </c:pt>
              </c:strCache>
            </c:strRef>
          </c:cat>
          <c:val>
            <c:numRef>
              <c:f>[1]Sheet1!$B$2:$AE$2</c:f>
              <c:numCache>
                <c:formatCode>General</c:formatCode>
                <c:ptCount val="30"/>
                <c:pt idx="0">
                  <c:v>91000</c:v>
                </c:pt>
                <c:pt idx="1">
                  <c:v>90600</c:v>
                </c:pt>
                <c:pt idx="2">
                  <c:v>86700</c:v>
                </c:pt>
                <c:pt idx="3">
                  <c:v>81000</c:v>
                </c:pt>
                <c:pt idx="4">
                  <c:v>79300</c:v>
                </c:pt>
                <c:pt idx="5">
                  <c:v>79900</c:v>
                </c:pt>
                <c:pt idx="6">
                  <c:v>80100</c:v>
                </c:pt>
                <c:pt idx="7">
                  <c:v>81300</c:v>
                </c:pt>
                <c:pt idx="8">
                  <c:v>83100</c:v>
                </c:pt>
                <c:pt idx="9">
                  <c:v>83600</c:v>
                </c:pt>
                <c:pt idx="10">
                  <c:v>84400</c:v>
                </c:pt>
                <c:pt idx="11">
                  <c:v>85300</c:v>
                </c:pt>
                <c:pt idx="12">
                  <c:v>85800</c:v>
                </c:pt>
                <c:pt idx="13">
                  <c:v>87000</c:v>
                </c:pt>
                <c:pt idx="14">
                  <c:v>86300</c:v>
                </c:pt>
                <c:pt idx="15">
                  <c:v>84700</c:v>
                </c:pt>
                <c:pt idx="16">
                  <c:v>84200</c:v>
                </c:pt>
                <c:pt idx="17">
                  <c:v>82600</c:v>
                </c:pt>
                <c:pt idx="18">
                  <c:v>80900</c:v>
                </c:pt>
                <c:pt idx="19">
                  <c:v>78600</c:v>
                </c:pt>
                <c:pt idx="20">
                  <c:v>70300</c:v>
                </c:pt>
                <c:pt idx="21">
                  <c:v>63200</c:v>
                </c:pt>
                <c:pt idx="22">
                  <c:v>58600</c:v>
                </c:pt>
                <c:pt idx="23">
                  <c:v>53500</c:v>
                </c:pt>
                <c:pt idx="24">
                  <c:v>46900</c:v>
                </c:pt>
                <c:pt idx="25">
                  <c:v>39100</c:v>
                </c:pt>
                <c:pt idx="26">
                  <c:v>34500</c:v>
                </c:pt>
                <c:pt idx="27">
                  <c:v>30500</c:v>
                </c:pt>
                <c:pt idx="28">
                  <c:v>28200</c:v>
                </c:pt>
                <c:pt idx="29">
                  <c:v>25900</c:v>
                </c:pt>
              </c:numCache>
            </c:numRef>
          </c:val>
          <c:smooth val="0"/>
          <c:extLst>
            <c:ext xmlns:c16="http://schemas.microsoft.com/office/drawing/2014/chart" uri="{C3380CC4-5D6E-409C-BE32-E72D297353CC}">
              <c16:uniqueId val="{0000001E-9038-48C3-B64D-BD74C0B921B2}"/>
            </c:ext>
          </c:extLst>
        </c:ser>
        <c:ser>
          <c:idx val="1"/>
          <c:order val="1"/>
          <c:tx>
            <c:strRef>
              <c:f>[1]Sheet1!$A$3</c:f>
              <c:strCache>
                <c:ptCount val="1"/>
                <c:pt idx="0">
                  <c:v>構成員</c:v>
                </c:pt>
              </c:strCache>
            </c:strRef>
          </c:tx>
          <c:spPr>
            <a:ln w="15875">
              <a:solidFill>
                <a:srgbClr val="FF0000"/>
              </a:solidFill>
            </a:ln>
          </c:spPr>
          <c:marker>
            <c:spPr>
              <a:solidFill>
                <a:srgbClr val="FF0000"/>
              </a:solidFill>
              <a:ln w="6350">
                <a:solidFill>
                  <a:schemeClr val="tx1"/>
                </a:solidFill>
              </a:ln>
            </c:spPr>
          </c:marker>
          <c:dLbls>
            <c:dLbl>
              <c:idx val="0"/>
              <c:layout>
                <c:manualLayout>
                  <c:x val="-2.7218642538408236E-2"/>
                  <c:y val="-3.00000019897199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038-48C3-B64D-BD74C0B921B2}"/>
                </c:ext>
              </c:extLst>
            </c:dLbl>
            <c:dLbl>
              <c:idx val="1"/>
              <c:layout>
                <c:manualLayout>
                  <c:x val="-1.1808872409255837E-2"/>
                  <c:y val="-1.4667514131266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038-48C3-B64D-BD74C0B921B2}"/>
                </c:ext>
              </c:extLst>
            </c:dLbl>
            <c:dLbl>
              <c:idx val="2"/>
              <c:layout>
                <c:manualLayout>
                  <c:x val="-1.6641164770221775E-2"/>
                  <c:y val="-1.9806810982483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038-48C3-B64D-BD74C0B921B2}"/>
                </c:ext>
              </c:extLst>
            </c:dLbl>
            <c:dLbl>
              <c:idx val="3"/>
              <c:layout>
                <c:manualLayout>
                  <c:x val="-2.423068823653288E-2"/>
                  <c:y val="-3.08064354704981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038-48C3-B64D-BD74C0B921B2}"/>
                </c:ext>
              </c:extLst>
            </c:dLbl>
            <c:dLbl>
              <c:idx val="4"/>
              <c:layout>
                <c:manualLayout>
                  <c:x val="-1.9742002926163751E-2"/>
                  <c:y val="-3.81784859181004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038-48C3-B64D-BD74C0B921B2}"/>
                </c:ext>
              </c:extLst>
            </c:dLbl>
            <c:dLbl>
              <c:idx val="5"/>
              <c:layout>
                <c:manualLayout>
                  <c:x val="-2.5493170877955565E-2"/>
                  <c:y val="-1.98068109824829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9038-48C3-B64D-BD74C0B921B2}"/>
                </c:ext>
              </c:extLst>
            </c:dLbl>
            <c:dLbl>
              <c:idx val="6"/>
              <c:layout>
                <c:manualLayout>
                  <c:x val="-2.0658065133258366E-2"/>
                  <c:y val="-2.16469610577674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038-48C3-B64D-BD74C0B921B2}"/>
                </c:ext>
              </c:extLst>
            </c:dLbl>
            <c:dLbl>
              <c:idx val="7"/>
              <c:layout>
                <c:manualLayout>
                  <c:x val="-2.5138195243693463E-2"/>
                  <c:y val="-1.7250841293741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038-48C3-B64D-BD74C0B921B2}"/>
                </c:ext>
              </c:extLst>
            </c:dLbl>
            <c:dLbl>
              <c:idx val="8"/>
              <c:layout>
                <c:manualLayout>
                  <c:x val="-2.387669844281657E-2"/>
                  <c:y val="-3.4475559285496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9038-48C3-B64D-BD74C0B921B2}"/>
                </c:ext>
              </c:extLst>
            </c:dLbl>
            <c:dLbl>
              <c:idx val="9"/>
              <c:layout>
                <c:manualLayout>
                  <c:x val="-2.7159305652002291E-2"/>
                  <c:y val="-2.00631073153473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9038-48C3-B64D-BD74C0B921B2}"/>
                </c:ext>
              </c:extLst>
            </c:dLbl>
            <c:dLbl>
              <c:idx val="10"/>
              <c:layout>
                <c:manualLayout>
                  <c:x val="-3.3195021723197229E-2"/>
                  <c:y val="-3.75808348586195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9038-48C3-B64D-BD74C0B921B2}"/>
                </c:ext>
              </c:extLst>
            </c:dLbl>
            <c:dLbl>
              <c:idx val="11"/>
              <c:layout>
                <c:manualLayout>
                  <c:x val="-3.1273756989599034E-2"/>
                  <c:y val="-2.241916912082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9038-48C3-B64D-BD74C0B921B2}"/>
                </c:ext>
              </c:extLst>
            </c:dLbl>
            <c:dLbl>
              <c:idx val="12"/>
              <c:layout>
                <c:manualLayout>
                  <c:x val="-3.3195020746887967E-2"/>
                  <c:y val="-3.00002467190306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9038-48C3-B64D-BD74C0B921B2}"/>
                </c:ext>
              </c:extLst>
            </c:dLbl>
            <c:dLbl>
              <c:idx val="13"/>
              <c:layout>
                <c:manualLayout>
                  <c:x val="-3.0088038116212076E-2"/>
                  <c:y val="-1.6559088029356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9038-48C3-B64D-BD74C0B921B2}"/>
                </c:ext>
              </c:extLst>
            </c:dLbl>
            <c:dLbl>
              <c:idx val="14"/>
              <c:layout>
                <c:manualLayout>
                  <c:x val="-2.4828723033258348E-2"/>
                  <c:y val="-3.52247015361325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9038-48C3-B64D-BD74C0B921B2}"/>
                </c:ext>
              </c:extLst>
            </c:dLbl>
            <c:dLbl>
              <c:idx val="15"/>
              <c:layout>
                <c:manualLayout>
                  <c:x val="-3.3219089567006789E-2"/>
                  <c:y val="2.57526390705863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9038-48C3-B64D-BD74C0B921B2}"/>
                </c:ext>
              </c:extLst>
            </c:dLbl>
            <c:dLbl>
              <c:idx val="16"/>
              <c:layout>
                <c:manualLayout>
                  <c:x val="-2.8890882178058193E-2"/>
                  <c:y val="2.49461078336994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9038-48C3-B64D-BD74C0B921B2}"/>
                </c:ext>
              </c:extLst>
            </c:dLbl>
            <c:dLbl>
              <c:idx val="17"/>
              <c:layout>
                <c:manualLayout>
                  <c:x val="-2.7491579540548202E-2"/>
                  <c:y val="3.2526946279353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9038-48C3-B64D-BD74C0B921B2}"/>
                </c:ext>
              </c:extLst>
            </c:dLbl>
            <c:dLbl>
              <c:idx val="18"/>
              <c:layout>
                <c:manualLayout>
                  <c:x val="-2.7662517289074241E-2"/>
                  <c:y val="3.3333315835530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9038-48C3-B64D-BD74C0B921B2}"/>
                </c:ext>
              </c:extLst>
            </c:dLbl>
            <c:dLbl>
              <c:idx val="19"/>
              <c:layout>
                <c:manualLayout>
                  <c:x val="-2.8658594538684079E-2"/>
                  <c:y val="3.25831626062416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9038-48C3-B64D-BD74C0B921B2}"/>
                </c:ext>
              </c:extLst>
            </c:dLbl>
            <c:dLbl>
              <c:idx val="20"/>
              <c:layout>
                <c:manualLayout>
                  <c:x val="-3.2141196634850676E-2"/>
                  <c:y val="3.1110178625790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9038-48C3-B64D-BD74C0B921B2}"/>
                </c:ext>
              </c:extLst>
            </c:dLbl>
            <c:dLbl>
              <c:idx val="21"/>
              <c:layout>
                <c:manualLayout>
                  <c:x val="-3.6975845752314621E-2"/>
                  <c:y val="2.75524733728414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9038-48C3-B64D-BD74C0B921B2}"/>
                </c:ext>
              </c:extLst>
            </c:dLbl>
            <c:dLbl>
              <c:idx val="22"/>
              <c:layout>
                <c:manualLayout>
                  <c:x val="-3.3618156016415178E-2"/>
                  <c:y val="2.46914605496015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9038-48C3-B64D-BD74C0B921B2}"/>
                </c:ext>
              </c:extLst>
            </c:dLbl>
            <c:dLbl>
              <c:idx val="23"/>
              <c:layout>
                <c:manualLayout>
                  <c:x val="-3.3819930475171948E-2"/>
                  <c:y val="3.1919383901463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9038-48C3-B64D-BD74C0B921B2}"/>
                </c:ext>
              </c:extLst>
            </c:dLbl>
            <c:dLbl>
              <c:idx val="24"/>
              <c:layout>
                <c:manualLayout>
                  <c:x val="-3.1774265543361303E-2"/>
                  <c:y val="2.70428924744357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9038-48C3-B64D-BD74C0B921B2}"/>
                </c:ext>
              </c:extLst>
            </c:dLbl>
            <c:dLbl>
              <c:idx val="25"/>
              <c:layout>
                <c:manualLayout>
                  <c:x val="-2.8558610927154178E-2"/>
                  <c:y val="2.47863182992638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9038-48C3-B64D-BD74C0B921B2}"/>
                </c:ext>
              </c:extLst>
            </c:dLbl>
            <c:dLbl>
              <c:idx val="26"/>
              <c:layout>
                <c:manualLayout>
                  <c:x val="-2.539961153535299E-2"/>
                  <c:y val="2.5240591957591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9038-48C3-B64D-BD74C0B921B2}"/>
                </c:ext>
              </c:extLst>
            </c:dLbl>
            <c:dLbl>
              <c:idx val="27"/>
              <c:layout>
                <c:manualLayout>
                  <c:x val="-2.7071846114270482E-2"/>
                  <c:y val="-2.53548243773603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9038-48C3-B64D-BD74C0B921B2}"/>
                </c:ext>
              </c:extLst>
            </c:dLbl>
            <c:dLbl>
              <c:idx val="28"/>
              <c:layout>
                <c:manualLayout>
                  <c:x val="-2.8079771416241468E-2"/>
                  <c:y val="-2.2923094644517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9038-48C3-B64D-BD74C0B921B2}"/>
                </c:ext>
              </c:extLst>
            </c:dLbl>
            <c:dLbl>
              <c:idx val="29"/>
              <c:layout>
                <c:manualLayout>
                  <c:x val="-4.525878176348307E-5"/>
                  <c:y val="-1.9365800278100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9038-48C3-B64D-BD74C0B921B2}"/>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[1]Sheet1!$B$1:$AE$1</c:f>
              <c:strCache>
                <c:ptCount val="30"/>
                <c:pt idx="0">
                  <c:v>H3</c:v>
                </c:pt>
                <c:pt idx="1">
                  <c:v>H4</c:v>
                </c:pt>
                <c:pt idx="2">
                  <c:v>H5</c:v>
                </c:pt>
                <c:pt idx="3">
                  <c:v>H6</c:v>
                </c:pt>
                <c:pt idx="4">
                  <c:v>H7</c:v>
                </c:pt>
                <c:pt idx="5">
                  <c:v>H8</c:v>
                </c:pt>
                <c:pt idx="6">
                  <c:v>H9</c:v>
                </c:pt>
                <c:pt idx="7">
                  <c:v>H10</c:v>
                </c:pt>
                <c:pt idx="8">
                  <c:v>H11</c:v>
                </c:pt>
                <c:pt idx="9">
                  <c:v>H12</c:v>
                </c:pt>
                <c:pt idx="10">
                  <c:v>H13</c:v>
                </c:pt>
                <c:pt idx="11">
                  <c:v>H14</c:v>
                </c:pt>
                <c:pt idx="12">
                  <c:v>H15</c:v>
                </c:pt>
                <c:pt idx="13">
                  <c:v>H16</c:v>
                </c:pt>
                <c:pt idx="14">
                  <c:v>H17</c:v>
                </c:pt>
                <c:pt idx="15">
                  <c:v>H18</c:v>
                </c:pt>
                <c:pt idx="16">
                  <c:v>H19</c:v>
                </c:pt>
                <c:pt idx="17">
                  <c:v>H20</c:v>
                </c:pt>
                <c:pt idx="18">
                  <c:v>H21</c:v>
                </c:pt>
                <c:pt idx="19">
                  <c:v>H22</c:v>
                </c:pt>
                <c:pt idx="20">
                  <c:v>H23</c:v>
                </c:pt>
                <c:pt idx="21">
                  <c:v>H24</c:v>
                </c:pt>
                <c:pt idx="22">
                  <c:v>H25</c:v>
                </c:pt>
                <c:pt idx="23">
                  <c:v>H26</c:v>
                </c:pt>
                <c:pt idx="24">
                  <c:v>H27</c:v>
                </c:pt>
                <c:pt idx="25">
                  <c:v>H28</c:v>
                </c:pt>
                <c:pt idx="26">
                  <c:v>H29</c:v>
                </c:pt>
                <c:pt idx="27">
                  <c:v>H30</c:v>
                </c:pt>
                <c:pt idx="28">
                  <c:v>R1</c:v>
                </c:pt>
                <c:pt idx="29">
                  <c:v>R2</c:v>
                </c:pt>
              </c:strCache>
            </c:strRef>
          </c:cat>
          <c:val>
            <c:numRef>
              <c:f>[1]Sheet1!$B$3:$AE$3</c:f>
              <c:numCache>
                <c:formatCode>General</c:formatCode>
                <c:ptCount val="30"/>
                <c:pt idx="0">
                  <c:v>63800</c:v>
                </c:pt>
                <c:pt idx="1">
                  <c:v>56600</c:v>
                </c:pt>
                <c:pt idx="2">
                  <c:v>52900</c:v>
                </c:pt>
                <c:pt idx="3">
                  <c:v>48000</c:v>
                </c:pt>
                <c:pt idx="4">
                  <c:v>46600</c:v>
                </c:pt>
                <c:pt idx="5">
                  <c:v>46000</c:v>
                </c:pt>
                <c:pt idx="6">
                  <c:v>44700</c:v>
                </c:pt>
                <c:pt idx="7">
                  <c:v>43500</c:v>
                </c:pt>
                <c:pt idx="8">
                  <c:v>43900</c:v>
                </c:pt>
                <c:pt idx="9">
                  <c:v>43400</c:v>
                </c:pt>
                <c:pt idx="10">
                  <c:v>43100</c:v>
                </c:pt>
                <c:pt idx="11">
                  <c:v>43600</c:v>
                </c:pt>
                <c:pt idx="12">
                  <c:v>44400</c:v>
                </c:pt>
                <c:pt idx="13">
                  <c:v>44300</c:v>
                </c:pt>
                <c:pt idx="14">
                  <c:v>43300</c:v>
                </c:pt>
                <c:pt idx="15">
                  <c:v>41500</c:v>
                </c:pt>
                <c:pt idx="16">
                  <c:v>40900</c:v>
                </c:pt>
                <c:pt idx="17">
                  <c:v>40400</c:v>
                </c:pt>
                <c:pt idx="18">
                  <c:v>38600</c:v>
                </c:pt>
                <c:pt idx="19">
                  <c:v>36000</c:v>
                </c:pt>
                <c:pt idx="20">
                  <c:v>32700</c:v>
                </c:pt>
                <c:pt idx="21">
                  <c:v>28800</c:v>
                </c:pt>
                <c:pt idx="22">
                  <c:v>25600</c:v>
                </c:pt>
                <c:pt idx="23">
                  <c:v>22300</c:v>
                </c:pt>
                <c:pt idx="24">
                  <c:v>20100</c:v>
                </c:pt>
                <c:pt idx="25">
                  <c:v>18100</c:v>
                </c:pt>
                <c:pt idx="26">
                  <c:v>16800</c:v>
                </c:pt>
                <c:pt idx="27">
                  <c:v>15600</c:v>
                </c:pt>
                <c:pt idx="28">
                  <c:v>14400</c:v>
                </c:pt>
                <c:pt idx="29">
                  <c:v>13300</c:v>
                </c:pt>
              </c:numCache>
            </c:numRef>
          </c:val>
          <c:smooth val="0"/>
          <c:extLst>
            <c:ext xmlns:c16="http://schemas.microsoft.com/office/drawing/2014/chart" uri="{C3380CC4-5D6E-409C-BE32-E72D297353CC}">
              <c16:uniqueId val="{0000003D-9038-48C3-B64D-BD74C0B921B2}"/>
            </c:ext>
          </c:extLst>
        </c:ser>
        <c:ser>
          <c:idx val="2"/>
          <c:order val="2"/>
          <c:tx>
            <c:strRef>
              <c:f>[1]Sheet1!$A$4</c:f>
              <c:strCache>
                <c:ptCount val="1"/>
                <c:pt idx="0">
                  <c:v>準構成員等</c:v>
                </c:pt>
              </c:strCache>
            </c:strRef>
          </c:tx>
          <c:spPr>
            <a:ln w="15875" cmpd="sng">
              <a:solidFill>
                <a:srgbClr val="00B050"/>
              </a:solidFill>
            </a:ln>
          </c:spPr>
          <c:marker>
            <c:spPr>
              <a:solidFill>
                <a:srgbClr val="00B050"/>
              </a:solidFill>
              <a:ln w="6350">
                <a:solidFill>
                  <a:sysClr val="windowText" lastClr="000000"/>
                </a:solidFill>
              </a:ln>
            </c:spPr>
          </c:marker>
          <c:dLbls>
            <c:dLbl>
              <c:idx val="0"/>
              <c:layout>
                <c:manualLayout>
                  <c:x val="-2.4230452946013781E-2"/>
                  <c:y val="2.82794911808649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9038-48C3-B64D-BD74C0B921B2}"/>
                </c:ext>
              </c:extLst>
            </c:dLbl>
            <c:dLbl>
              <c:idx val="1"/>
              <c:layout>
                <c:manualLayout>
                  <c:x val="-2.5243269010003292E-2"/>
                  <c:y val="-1.93530471700441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9038-48C3-B64D-BD74C0B921B2}"/>
                </c:ext>
              </c:extLst>
            </c:dLbl>
            <c:dLbl>
              <c:idx val="2"/>
              <c:layout>
                <c:manualLayout>
                  <c:x val="-3.1462675355130913E-2"/>
                  <c:y val="2.11448673850473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9038-48C3-B64D-BD74C0B921B2}"/>
                </c:ext>
              </c:extLst>
            </c:dLbl>
            <c:dLbl>
              <c:idx val="3"/>
              <c:layout>
                <c:manualLayout>
                  <c:x val="-3.6883671190911224E-2"/>
                  <c:y val="3.7580834858619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9038-48C3-B64D-BD74C0B921B2}"/>
                </c:ext>
              </c:extLst>
            </c:dLbl>
            <c:dLbl>
              <c:idx val="4"/>
              <c:layout>
                <c:manualLayout>
                  <c:x val="-2.9062849627005706E-2"/>
                  <c:y val="3.3333379760131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9038-48C3-B64D-BD74C0B921B2}"/>
                </c:ext>
              </c:extLst>
            </c:dLbl>
            <c:dLbl>
              <c:idx val="5"/>
              <c:layout>
                <c:manualLayout>
                  <c:x val="-3.3195021723197202E-2"/>
                  <c:y val="2.069865831196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9038-48C3-B64D-BD74C0B921B2}"/>
                </c:ext>
              </c:extLst>
            </c:dLbl>
            <c:dLbl>
              <c:idx val="6"/>
              <c:layout>
                <c:manualLayout>
                  <c:x val="-2.9506685108344848E-2"/>
                  <c:y val="3.3333315835530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9038-48C3-B64D-BD74C0B921B2}"/>
                </c:ext>
              </c:extLst>
            </c:dLbl>
            <c:dLbl>
              <c:idx val="7"/>
              <c:layout>
                <c:manualLayout>
                  <c:x val="-2.6981083908680498E-2"/>
                  <c:y val="4.117032392894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9038-48C3-B64D-BD74C0B921B2}"/>
                </c:ext>
              </c:extLst>
            </c:dLbl>
            <c:dLbl>
              <c:idx val="8"/>
              <c:layout>
                <c:manualLayout>
                  <c:x val="-3.1350880448438687E-2"/>
                  <c:y val="3.5224701536132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9038-48C3-B64D-BD74C0B921B2}"/>
                </c:ext>
              </c:extLst>
            </c:dLbl>
            <c:dLbl>
              <c:idx val="9"/>
              <c:layout>
                <c:manualLayout>
                  <c:x val="-3.135085292761644E-2"/>
                  <c:y val="3.3333315835530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9038-48C3-B64D-BD74C0B921B2}"/>
                </c:ext>
              </c:extLst>
            </c:dLbl>
            <c:dLbl>
              <c:idx val="10"/>
              <c:layout>
                <c:manualLayout>
                  <c:x val="-3.1547083383433989E-2"/>
                  <c:y val="2.63880318251754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9038-48C3-B64D-BD74C0B921B2}"/>
                </c:ext>
              </c:extLst>
            </c:dLbl>
            <c:dLbl>
              <c:idx val="11"/>
              <c:layout>
                <c:manualLayout>
                  <c:x val="-2.7099857630551154E-2"/>
                  <c:y val="2.57526390705863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9038-48C3-B64D-BD74C0B921B2}"/>
                </c:ext>
              </c:extLst>
            </c:dLbl>
            <c:dLbl>
              <c:idx val="12"/>
              <c:layout>
                <c:manualLayout>
                  <c:x val="-2.7876106898306819E-2"/>
                  <c:y val="4.3061280741161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9038-48C3-B64D-BD74C0B921B2}"/>
                </c:ext>
              </c:extLst>
            </c:dLbl>
            <c:dLbl>
              <c:idx val="13"/>
              <c:layout>
                <c:manualLayout>
                  <c:x val="-2.5297334906055669E-2"/>
                  <c:y val="3.85579937304074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9038-48C3-B64D-BD74C0B921B2}"/>
                </c:ext>
              </c:extLst>
            </c:dLbl>
            <c:dLbl>
              <c:idx val="14"/>
              <c:layout>
                <c:manualLayout>
                  <c:x val="-3.1042584054596811E-2"/>
                  <c:y val="1.5644769732699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9038-48C3-B64D-BD74C0B921B2}"/>
                </c:ext>
              </c:extLst>
            </c:dLbl>
            <c:dLbl>
              <c:idx val="15"/>
              <c:layout>
                <c:manualLayout>
                  <c:x val="-3.0088908107092902E-2"/>
                  <c:y val="-1.8913728345400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9038-48C3-B64D-BD74C0B921B2}"/>
                </c:ext>
              </c:extLst>
            </c:dLbl>
            <c:dLbl>
              <c:idx val="16"/>
              <c:layout>
                <c:manualLayout>
                  <c:x val="-3.1273746383362569E-2"/>
                  <c:y val="-2.99999842519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9038-48C3-B64D-BD74C0B921B2}"/>
                </c:ext>
              </c:extLst>
            </c:dLbl>
            <c:dLbl>
              <c:idx val="17"/>
              <c:layout>
                <c:manualLayout>
                  <c:x val="-3.1273746383362569E-2"/>
                  <c:y val="-2.66666526684242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9038-48C3-B64D-BD74C0B921B2}"/>
                </c:ext>
              </c:extLst>
            </c:dLbl>
            <c:dLbl>
              <c:idx val="18"/>
              <c:layout>
                <c:manualLayout>
                  <c:x val="-2.4846214940804572E-2"/>
                  <c:y val="-3.00000411390583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9038-48C3-B64D-BD74C0B921B2}"/>
                </c:ext>
              </c:extLst>
            </c:dLbl>
            <c:dLbl>
              <c:idx val="19"/>
              <c:layout>
                <c:manualLayout>
                  <c:x val="-1.7894221419905099E-2"/>
                  <c:y val="-2.43113321649841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9038-48C3-B64D-BD74C0B921B2}"/>
                </c:ext>
              </c:extLst>
            </c:dLbl>
            <c:dLbl>
              <c:idx val="20"/>
              <c:layout>
                <c:manualLayout>
                  <c:x val="-1.6506366993186351E-2"/>
                  <c:y val="-3.265947555928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9038-48C3-B64D-BD74C0B921B2}"/>
                </c:ext>
              </c:extLst>
            </c:dLbl>
            <c:dLbl>
              <c:idx val="21"/>
              <c:layout>
                <c:manualLayout>
                  <c:x val="-2.2659604176480497E-2"/>
                  <c:y val="-2.2210154765137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9038-48C3-B64D-BD74C0B921B2}"/>
                </c:ext>
              </c:extLst>
            </c:dLbl>
            <c:dLbl>
              <c:idx val="22"/>
              <c:layout>
                <c:manualLayout>
                  <c:x val="-1.7676000699187133E-2"/>
                  <c:y val="-1.9204329474489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9038-48C3-B64D-BD74C0B921B2}"/>
                </c:ext>
              </c:extLst>
            </c:dLbl>
            <c:dLbl>
              <c:idx val="23"/>
              <c:layout>
                <c:manualLayout>
                  <c:x val="-1.7715143429360643E-2"/>
                  <c:y val="-1.8930137651288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9038-48C3-B64D-BD74C0B921B2}"/>
                </c:ext>
              </c:extLst>
            </c:dLbl>
            <c:dLbl>
              <c:idx val="24"/>
              <c:layout>
                <c:manualLayout>
                  <c:x val="-1.745248445548311E-2"/>
                  <c:y val="-1.6175945994884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9038-48C3-B64D-BD74C0B921B2}"/>
                </c:ext>
              </c:extLst>
            </c:dLbl>
            <c:dLbl>
              <c:idx val="25"/>
              <c:layout>
                <c:manualLayout>
                  <c:x val="-2.5385431935248275E-2"/>
                  <c:y val="-2.7540353665848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9038-48C3-B64D-BD74C0B921B2}"/>
                </c:ext>
              </c:extLst>
            </c:dLbl>
            <c:dLbl>
              <c:idx val="26"/>
              <c:layout>
                <c:manualLayout>
                  <c:x val="-2.539961153535299E-2"/>
                  <c:y val="-3.0748534621027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9038-48C3-B64D-BD74C0B921B2}"/>
                </c:ext>
              </c:extLst>
            </c:dLbl>
            <c:dLbl>
              <c:idx val="27"/>
              <c:layout>
                <c:manualLayout>
                  <c:x val="-2.8387801127747459E-2"/>
                  <c:y val="2.5269442896331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9038-48C3-B64D-BD74C0B921B2}"/>
                </c:ext>
              </c:extLst>
            </c:dLbl>
            <c:dLbl>
              <c:idx val="28"/>
              <c:layout>
                <c:manualLayout>
                  <c:x val="-2.7877555823707881E-2"/>
                  <c:y val="2.10930948478899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9038-48C3-B64D-BD74C0B921B2}"/>
                </c:ext>
              </c:extLst>
            </c:dLbl>
            <c:dLbl>
              <c:idx val="29"/>
              <c:layout>
                <c:manualLayout>
                  <c:x val="-1.524119390571752E-3"/>
                  <c:y val="3.68070632188831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9038-48C3-B64D-BD74C0B921B2}"/>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[1]Sheet1!$B$1:$AE$1</c:f>
              <c:strCache>
                <c:ptCount val="30"/>
                <c:pt idx="0">
                  <c:v>H3</c:v>
                </c:pt>
                <c:pt idx="1">
                  <c:v>H4</c:v>
                </c:pt>
                <c:pt idx="2">
                  <c:v>H5</c:v>
                </c:pt>
                <c:pt idx="3">
                  <c:v>H6</c:v>
                </c:pt>
                <c:pt idx="4">
                  <c:v>H7</c:v>
                </c:pt>
                <c:pt idx="5">
                  <c:v>H8</c:v>
                </c:pt>
                <c:pt idx="6">
                  <c:v>H9</c:v>
                </c:pt>
                <c:pt idx="7">
                  <c:v>H10</c:v>
                </c:pt>
                <c:pt idx="8">
                  <c:v>H11</c:v>
                </c:pt>
                <c:pt idx="9">
                  <c:v>H12</c:v>
                </c:pt>
                <c:pt idx="10">
                  <c:v>H13</c:v>
                </c:pt>
                <c:pt idx="11">
                  <c:v>H14</c:v>
                </c:pt>
                <c:pt idx="12">
                  <c:v>H15</c:v>
                </c:pt>
                <c:pt idx="13">
                  <c:v>H16</c:v>
                </c:pt>
                <c:pt idx="14">
                  <c:v>H17</c:v>
                </c:pt>
                <c:pt idx="15">
                  <c:v>H18</c:v>
                </c:pt>
                <c:pt idx="16">
                  <c:v>H19</c:v>
                </c:pt>
                <c:pt idx="17">
                  <c:v>H20</c:v>
                </c:pt>
                <c:pt idx="18">
                  <c:v>H21</c:v>
                </c:pt>
                <c:pt idx="19">
                  <c:v>H22</c:v>
                </c:pt>
                <c:pt idx="20">
                  <c:v>H23</c:v>
                </c:pt>
                <c:pt idx="21">
                  <c:v>H24</c:v>
                </c:pt>
                <c:pt idx="22">
                  <c:v>H25</c:v>
                </c:pt>
                <c:pt idx="23">
                  <c:v>H26</c:v>
                </c:pt>
                <c:pt idx="24">
                  <c:v>H27</c:v>
                </c:pt>
                <c:pt idx="25">
                  <c:v>H28</c:v>
                </c:pt>
                <c:pt idx="26">
                  <c:v>H29</c:v>
                </c:pt>
                <c:pt idx="27">
                  <c:v>H30</c:v>
                </c:pt>
                <c:pt idx="28">
                  <c:v>R1</c:v>
                </c:pt>
                <c:pt idx="29">
                  <c:v>R2</c:v>
                </c:pt>
              </c:strCache>
            </c:strRef>
          </c:cat>
          <c:val>
            <c:numRef>
              <c:f>[1]Sheet1!$B$4:$AE$4</c:f>
              <c:numCache>
                <c:formatCode>General</c:formatCode>
                <c:ptCount val="30"/>
                <c:pt idx="0">
                  <c:v>27200</c:v>
                </c:pt>
                <c:pt idx="1">
                  <c:v>34000</c:v>
                </c:pt>
                <c:pt idx="2">
                  <c:v>33800</c:v>
                </c:pt>
                <c:pt idx="3">
                  <c:v>33000</c:v>
                </c:pt>
                <c:pt idx="4">
                  <c:v>32700</c:v>
                </c:pt>
                <c:pt idx="5">
                  <c:v>33900</c:v>
                </c:pt>
                <c:pt idx="6">
                  <c:v>35400</c:v>
                </c:pt>
                <c:pt idx="7">
                  <c:v>37800</c:v>
                </c:pt>
                <c:pt idx="8">
                  <c:v>39200</c:v>
                </c:pt>
                <c:pt idx="9">
                  <c:v>40200</c:v>
                </c:pt>
                <c:pt idx="10">
                  <c:v>41300</c:v>
                </c:pt>
                <c:pt idx="11">
                  <c:v>41700</c:v>
                </c:pt>
                <c:pt idx="12">
                  <c:v>41400</c:v>
                </c:pt>
                <c:pt idx="13">
                  <c:v>42700</c:v>
                </c:pt>
                <c:pt idx="14">
                  <c:v>43000</c:v>
                </c:pt>
                <c:pt idx="15">
                  <c:v>43200</c:v>
                </c:pt>
                <c:pt idx="16">
                  <c:v>43300</c:v>
                </c:pt>
                <c:pt idx="17">
                  <c:v>42200</c:v>
                </c:pt>
                <c:pt idx="18">
                  <c:v>42300</c:v>
                </c:pt>
                <c:pt idx="19">
                  <c:v>42600</c:v>
                </c:pt>
                <c:pt idx="20">
                  <c:v>37600</c:v>
                </c:pt>
                <c:pt idx="21">
                  <c:v>34400</c:v>
                </c:pt>
                <c:pt idx="22">
                  <c:v>33000</c:v>
                </c:pt>
                <c:pt idx="23">
                  <c:v>31200</c:v>
                </c:pt>
                <c:pt idx="24">
                  <c:v>26800</c:v>
                </c:pt>
                <c:pt idx="25">
                  <c:v>20900</c:v>
                </c:pt>
                <c:pt idx="26">
                  <c:v>17700</c:v>
                </c:pt>
                <c:pt idx="27">
                  <c:v>14900</c:v>
                </c:pt>
                <c:pt idx="28">
                  <c:v>13800</c:v>
                </c:pt>
                <c:pt idx="29">
                  <c:v>12700</c:v>
                </c:pt>
              </c:numCache>
            </c:numRef>
          </c:val>
          <c:smooth val="0"/>
          <c:extLst>
            <c:ext xmlns:c16="http://schemas.microsoft.com/office/drawing/2014/chart" uri="{C3380CC4-5D6E-409C-BE32-E72D297353CC}">
              <c16:uniqueId val="{0000005C-9038-48C3-B64D-BD74C0B921B2}"/>
            </c:ext>
          </c:extLst>
        </c:ser>
        <c:dLbls>
          <c:showLegendKey val="0"/>
          <c:showVal val="0"/>
          <c:showCatName val="0"/>
          <c:showSerName val="0"/>
          <c:showPercent val="0"/>
          <c:showBubbleSize val="0"/>
        </c:dLbls>
        <c:marker val="1"/>
        <c:smooth val="0"/>
        <c:axId val="415352384"/>
        <c:axId val="1"/>
      </c:lineChart>
      <c:catAx>
        <c:axId val="415352384"/>
        <c:scaling>
          <c:orientation val="minMax"/>
        </c:scaling>
        <c:delete val="0"/>
        <c:axPos val="b"/>
        <c:numFmt formatCode="General" sourceLinked="1"/>
        <c:majorTickMark val="out"/>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spPr>
            <a:ln w="15875"/>
          </c:spPr>
        </c:majorGridlines>
        <c:numFmt formatCode="#,##0_);[Red]\(#,##0\)" sourceLinked="0"/>
        <c:majorTickMark val="out"/>
        <c:minorTickMark val="none"/>
        <c:tickLblPos val="nextTo"/>
        <c:spPr>
          <a:ln w="15875"/>
        </c:spPr>
        <c:txPr>
          <a:bodyPr/>
          <a:lstStyle/>
          <a:p>
            <a:pPr>
              <a:defRPr sz="900"/>
            </a:pPr>
            <a:endParaRPr lang="ja-JP"/>
          </a:p>
        </c:txPr>
        <c:crossAx val="415352384"/>
        <c:crosses val="autoZero"/>
        <c:crossBetween val="between"/>
      </c:valAx>
      <c:spPr>
        <a:noFill/>
        <a:ln w="25400">
          <a:noFill/>
        </a:ln>
      </c:spPr>
    </c:plotArea>
    <c:legend>
      <c:legendPos val="r"/>
      <c:layout>
        <c:manualLayout>
          <c:xMode val="edge"/>
          <c:yMode val="edge"/>
          <c:wMode val="edge"/>
          <c:hMode val="edge"/>
          <c:x val="0.373455618565814"/>
          <c:y val="0.7231008907977412"/>
          <c:w val="0.73964951790352629"/>
          <c:h val="0.78464149367692682"/>
        </c:manualLayout>
      </c:layout>
      <c:overlay val="0"/>
      <c:spPr>
        <a:ln w="3175">
          <a:solidFill>
            <a:schemeClr val="tx1"/>
          </a:solidFill>
        </a:ln>
      </c:spPr>
      <c:txPr>
        <a:bodyPr/>
        <a:lstStyle/>
        <a:p>
          <a:pPr>
            <a:defRPr sz="800"/>
          </a:pPr>
          <a:endParaRPr lang="ja-JP"/>
        </a:p>
      </c:txPr>
    </c:legend>
    <c:plotVisOnly val="1"/>
    <c:dispBlanksAs val="gap"/>
    <c:showDLblsOverMax val="0"/>
  </c:chart>
  <c:spPr>
    <a:ln>
      <a:solidFill>
        <a:sysClr val="windowText" lastClr="000000"/>
      </a:solidFill>
    </a:ln>
  </c:spPr>
  <c:printSettings>
    <c:headerFooter/>
    <c:pageMargins b="0.75000000000000921" l="0.70000000000000062" r="0.70000000000000062" t="0.7500000000000092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38100</xdr:rowOff>
    </xdr:from>
    <xdr:to>
      <xdr:col>12</xdr:col>
      <xdr:colOff>485775</xdr:colOff>
      <xdr:row>35</xdr:row>
      <xdr:rowOff>19050</xdr:rowOff>
    </xdr:to>
    <xdr:graphicFrame macro="">
      <xdr:nvGraphicFramePr>
        <xdr:cNvPr id="161797" name="グラフ 3">
          <a:extLst>
            <a:ext uri="{FF2B5EF4-FFF2-40B4-BE49-F238E27FC236}">
              <a16:creationId xmlns:a16="http://schemas.microsoft.com/office/drawing/2014/main" id="{AF664889-248A-43D7-81BA-41585DF5E3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0.858</cdr:x>
      <cdr:y>0.955</cdr:y>
    </cdr:from>
    <cdr:to>
      <cdr:x>0.85701</cdr:x>
      <cdr:y>0.95524</cdr:y>
    </cdr:to>
    <cdr:sp macro="" textlink="">
      <cdr:nvSpPr>
        <cdr:cNvPr id="2" name="テキスト ボックス 1"/>
        <cdr:cNvSpPr txBox="1"/>
      </cdr:nvSpPr>
      <cdr:spPr>
        <a:xfrm xmlns:a="http://schemas.openxmlformats.org/drawingml/2006/main">
          <a:off x="7023155" y="4716579"/>
          <a:ext cx="1176990" cy="26675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altLang="ja-JP" sz="800"/>
            <a:t>※</a:t>
          </a:r>
          <a:r>
            <a:rPr lang="ja-JP" altLang="en-US" sz="800"/>
            <a:t>　数値は各年末現在</a:t>
          </a:r>
        </a:p>
      </cdr:txBody>
    </cdr:sp>
  </cdr:relSizeAnchor>
  <cdr:relSizeAnchor xmlns:cdr="http://schemas.openxmlformats.org/drawingml/2006/chartDrawing">
    <cdr:from>
      <cdr:x>0.03477</cdr:x>
      <cdr:y>0.00024</cdr:y>
    </cdr:from>
    <cdr:to>
      <cdr:x>0.09562</cdr:x>
      <cdr:y>0.04387</cdr:y>
    </cdr:to>
    <cdr:sp macro="" textlink="">
      <cdr:nvSpPr>
        <cdr:cNvPr id="3" name="テキスト ボックス 1"/>
        <cdr:cNvSpPr txBox="1"/>
      </cdr:nvSpPr>
      <cdr:spPr>
        <a:xfrm xmlns:a="http://schemas.openxmlformats.org/drawingml/2006/main">
          <a:off x="266700" y="0"/>
          <a:ext cx="466726" cy="180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（人）</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9922</xdr:colOff>
      <xdr:row>1</xdr:row>
      <xdr:rowOff>0</xdr:rowOff>
    </xdr:from>
    <xdr:to>
      <xdr:col>4</xdr:col>
      <xdr:colOff>19463</xdr:colOff>
      <xdr:row>3</xdr:row>
      <xdr:rowOff>0</xdr:rowOff>
    </xdr:to>
    <xdr:cxnSp macro="">
      <xdr:nvCxnSpPr>
        <xdr:cNvPr id="8" name="直線コネクタ 7">
          <a:extLst>
            <a:ext uri="{FF2B5EF4-FFF2-40B4-BE49-F238E27FC236}">
              <a16:creationId xmlns:a16="http://schemas.microsoft.com/office/drawing/2014/main" id="{540154BE-159C-41B4-97DB-CBEA8E68A092}"/>
            </a:ext>
          </a:extLst>
        </xdr:cNvPr>
        <xdr:cNvCxnSpPr/>
      </xdr:nvCxnSpPr>
      <xdr:spPr>
        <a:xfrm>
          <a:off x="248047" y="347266"/>
          <a:ext cx="1914922" cy="396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12057</xdr:colOff>
      <xdr:row>1</xdr:row>
      <xdr:rowOff>14589</xdr:rowOff>
    </xdr:from>
    <xdr:to>
      <xdr:col>2</xdr:col>
      <xdr:colOff>0</xdr:colOff>
      <xdr:row>3</xdr:row>
      <xdr:rowOff>69</xdr:rowOff>
    </xdr:to>
    <xdr:cxnSp macro="">
      <xdr:nvCxnSpPr>
        <xdr:cNvPr id="2" name="直線コネクタ 1">
          <a:extLst>
            <a:ext uri="{FF2B5EF4-FFF2-40B4-BE49-F238E27FC236}">
              <a16:creationId xmlns:a16="http://schemas.microsoft.com/office/drawing/2014/main" id="{54F5AE7E-AFC4-4A8D-91F6-C00C21FBD4AB}"/>
            </a:ext>
          </a:extLst>
        </xdr:cNvPr>
        <xdr:cNvCxnSpPr/>
      </xdr:nvCxnSpPr>
      <xdr:spPr>
        <a:xfrm>
          <a:off x="12057" y="382702"/>
          <a:ext cx="2005002" cy="5697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4763</xdr:rowOff>
    </xdr:from>
    <xdr:to>
      <xdr:col>2</xdr:col>
      <xdr:colOff>0</xdr:colOff>
      <xdr:row>3</xdr:row>
      <xdr:rowOff>0</xdr:rowOff>
    </xdr:to>
    <xdr:cxnSp macro="">
      <xdr:nvCxnSpPr>
        <xdr:cNvPr id="2" name="直線コネクタ 1">
          <a:extLst>
            <a:ext uri="{FF2B5EF4-FFF2-40B4-BE49-F238E27FC236}">
              <a16:creationId xmlns:a16="http://schemas.microsoft.com/office/drawing/2014/main" id="{777B48C6-4214-4E1A-90D1-5A1DDD11DF82}"/>
            </a:ext>
          </a:extLst>
        </xdr:cNvPr>
        <xdr:cNvCxnSpPr/>
      </xdr:nvCxnSpPr>
      <xdr:spPr>
        <a:xfrm>
          <a:off x="0" y="223838"/>
          <a:ext cx="1857375" cy="4143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4763</xdr:rowOff>
    </xdr:from>
    <xdr:to>
      <xdr:col>2</xdr:col>
      <xdr:colOff>0</xdr:colOff>
      <xdr:row>3</xdr:row>
      <xdr:rowOff>0</xdr:rowOff>
    </xdr:to>
    <xdr:cxnSp macro="">
      <xdr:nvCxnSpPr>
        <xdr:cNvPr id="2" name="直線コネクタ 1">
          <a:extLst>
            <a:ext uri="{FF2B5EF4-FFF2-40B4-BE49-F238E27FC236}">
              <a16:creationId xmlns:a16="http://schemas.microsoft.com/office/drawing/2014/main" id="{CF545A53-2EAB-4C51-8392-7B064F656197}"/>
            </a:ext>
          </a:extLst>
        </xdr:cNvPr>
        <xdr:cNvCxnSpPr/>
      </xdr:nvCxnSpPr>
      <xdr:spPr>
        <a:xfrm>
          <a:off x="0" y="176213"/>
          <a:ext cx="1762125" cy="4143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133350</xdr:colOff>
      <xdr:row>98</xdr:row>
      <xdr:rowOff>9526</xdr:rowOff>
    </xdr:to>
    <xdr:pic>
      <xdr:nvPicPr>
        <xdr:cNvPr id="159785" name="図 5">
          <a:extLst>
            <a:ext uri="{FF2B5EF4-FFF2-40B4-BE49-F238E27FC236}">
              <a16:creationId xmlns:a16="http://schemas.microsoft.com/office/drawing/2014/main" id="{86B5DBC3-8463-4FFB-B82A-81666C23B7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57700"/>
          <a:ext cx="10420350" cy="1681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295;&#20196;&#21644;&#65298;&#24180;&#26411;&#21218;&#21147;&#65288;&#34920;&#12399;&#36039;&#26009;&#65298;&#12363;&#12425;&#65289;.jtd%20&#12398;%20&#12527;&#12540;&#12463;&#12471;&#12540;&#1248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B1" t="str">
            <v>H3</v>
          </cell>
          <cell r="C1" t="str">
            <v>H4</v>
          </cell>
          <cell r="D1" t="str">
            <v>H5</v>
          </cell>
          <cell r="E1" t="str">
            <v>H6</v>
          </cell>
          <cell r="F1" t="str">
            <v>H7</v>
          </cell>
          <cell r="G1" t="str">
            <v>H8</v>
          </cell>
          <cell r="H1" t="str">
            <v>H9</v>
          </cell>
          <cell r="I1" t="str">
            <v>H10</v>
          </cell>
          <cell r="J1" t="str">
            <v>H11</v>
          </cell>
          <cell r="K1" t="str">
            <v>H12</v>
          </cell>
          <cell r="L1" t="str">
            <v>H13</v>
          </cell>
          <cell r="M1" t="str">
            <v>H14</v>
          </cell>
          <cell r="N1" t="str">
            <v>H15</v>
          </cell>
          <cell r="O1" t="str">
            <v>H16</v>
          </cell>
          <cell r="P1" t="str">
            <v>H17</v>
          </cell>
          <cell r="Q1" t="str">
            <v>H18</v>
          </cell>
          <cell r="R1" t="str">
            <v>H19</v>
          </cell>
          <cell r="S1" t="str">
            <v>H20</v>
          </cell>
          <cell r="T1" t="str">
            <v>H21</v>
          </cell>
          <cell r="U1" t="str">
            <v>H22</v>
          </cell>
          <cell r="V1" t="str">
            <v>H23</v>
          </cell>
          <cell r="W1" t="str">
            <v>H24</v>
          </cell>
          <cell r="X1" t="str">
            <v>H25</v>
          </cell>
          <cell r="Y1" t="str">
            <v>H26</v>
          </cell>
          <cell r="Z1" t="str">
            <v>H27</v>
          </cell>
          <cell r="AA1" t="str">
            <v>H28</v>
          </cell>
          <cell r="AB1" t="str">
            <v>H29</v>
          </cell>
          <cell r="AC1" t="str">
            <v>H30</v>
          </cell>
          <cell r="AD1" t="str">
            <v>R1</v>
          </cell>
          <cell r="AE1" t="str">
            <v>R2</v>
          </cell>
        </row>
        <row r="2">
          <cell r="A2" t="str">
            <v>合計数</v>
          </cell>
          <cell r="B2">
            <v>91000</v>
          </cell>
          <cell r="C2">
            <v>90600</v>
          </cell>
          <cell r="D2">
            <v>86700</v>
          </cell>
          <cell r="E2">
            <v>81000</v>
          </cell>
          <cell r="F2">
            <v>79300</v>
          </cell>
          <cell r="G2">
            <v>79900</v>
          </cell>
          <cell r="H2">
            <v>80100</v>
          </cell>
          <cell r="I2">
            <v>81300</v>
          </cell>
          <cell r="J2">
            <v>83100</v>
          </cell>
          <cell r="K2">
            <v>83600</v>
          </cell>
          <cell r="L2">
            <v>84400</v>
          </cell>
          <cell r="M2">
            <v>85300</v>
          </cell>
          <cell r="N2">
            <v>85800</v>
          </cell>
          <cell r="O2">
            <v>87000</v>
          </cell>
          <cell r="P2">
            <v>86300</v>
          </cell>
          <cell r="Q2">
            <v>84700</v>
          </cell>
          <cell r="R2">
            <v>84200</v>
          </cell>
          <cell r="S2">
            <v>82600</v>
          </cell>
          <cell r="T2">
            <v>80900</v>
          </cell>
          <cell r="U2">
            <v>78600</v>
          </cell>
          <cell r="V2">
            <v>70300</v>
          </cell>
          <cell r="W2">
            <v>63200</v>
          </cell>
          <cell r="X2">
            <v>58600</v>
          </cell>
          <cell r="Y2">
            <v>53500</v>
          </cell>
          <cell r="Z2">
            <v>46900</v>
          </cell>
          <cell r="AA2">
            <v>39100</v>
          </cell>
          <cell r="AB2">
            <v>34500</v>
          </cell>
          <cell r="AC2">
            <v>30500</v>
          </cell>
          <cell r="AD2">
            <v>28200</v>
          </cell>
          <cell r="AE2">
            <v>25900</v>
          </cell>
        </row>
        <row r="3">
          <cell r="A3" t="str">
            <v>構成員</v>
          </cell>
          <cell r="B3">
            <v>63800</v>
          </cell>
          <cell r="C3">
            <v>56600</v>
          </cell>
          <cell r="D3">
            <v>52900</v>
          </cell>
          <cell r="E3">
            <v>48000</v>
          </cell>
          <cell r="F3">
            <v>46600</v>
          </cell>
          <cell r="G3">
            <v>46000</v>
          </cell>
          <cell r="H3">
            <v>44700</v>
          </cell>
          <cell r="I3">
            <v>43500</v>
          </cell>
          <cell r="J3">
            <v>43900</v>
          </cell>
          <cell r="K3">
            <v>43400</v>
          </cell>
          <cell r="L3">
            <v>43100</v>
          </cell>
          <cell r="M3">
            <v>43600</v>
          </cell>
          <cell r="N3">
            <v>44400</v>
          </cell>
          <cell r="O3">
            <v>44300</v>
          </cell>
          <cell r="P3">
            <v>43300</v>
          </cell>
          <cell r="Q3">
            <v>41500</v>
          </cell>
          <cell r="R3">
            <v>40900</v>
          </cell>
          <cell r="S3">
            <v>40400</v>
          </cell>
          <cell r="T3">
            <v>38600</v>
          </cell>
          <cell r="U3">
            <v>36000</v>
          </cell>
          <cell r="V3">
            <v>32700</v>
          </cell>
          <cell r="W3">
            <v>28800</v>
          </cell>
          <cell r="X3">
            <v>25600</v>
          </cell>
          <cell r="Y3">
            <v>22300</v>
          </cell>
          <cell r="Z3">
            <v>20100</v>
          </cell>
          <cell r="AA3">
            <v>18100</v>
          </cell>
          <cell r="AB3">
            <v>16800</v>
          </cell>
          <cell r="AC3">
            <v>15600</v>
          </cell>
          <cell r="AD3">
            <v>14400</v>
          </cell>
          <cell r="AE3">
            <v>13300</v>
          </cell>
        </row>
        <row r="4">
          <cell r="A4" t="str">
            <v>準構成員等</v>
          </cell>
          <cell r="B4">
            <v>27200</v>
          </cell>
          <cell r="C4">
            <v>34000</v>
          </cell>
          <cell r="D4">
            <v>33800</v>
          </cell>
          <cell r="E4">
            <v>33000</v>
          </cell>
          <cell r="F4">
            <v>32700</v>
          </cell>
          <cell r="G4">
            <v>33900</v>
          </cell>
          <cell r="H4">
            <v>35400</v>
          </cell>
          <cell r="I4">
            <v>37800</v>
          </cell>
          <cell r="J4">
            <v>39200</v>
          </cell>
          <cell r="K4">
            <v>40200</v>
          </cell>
          <cell r="L4">
            <v>41300</v>
          </cell>
          <cell r="M4">
            <v>41700</v>
          </cell>
          <cell r="N4">
            <v>41400</v>
          </cell>
          <cell r="O4">
            <v>42700</v>
          </cell>
          <cell r="P4">
            <v>43000</v>
          </cell>
          <cell r="Q4">
            <v>43200</v>
          </cell>
          <cell r="R4">
            <v>43300</v>
          </cell>
          <cell r="S4">
            <v>42200</v>
          </cell>
          <cell r="T4">
            <v>42300</v>
          </cell>
          <cell r="U4">
            <v>42600</v>
          </cell>
          <cell r="V4">
            <v>37600</v>
          </cell>
          <cell r="W4">
            <v>34400</v>
          </cell>
          <cell r="X4">
            <v>33000</v>
          </cell>
          <cell r="Y4">
            <v>31200</v>
          </cell>
          <cell r="Z4">
            <v>26800</v>
          </cell>
          <cell r="AA4">
            <v>20900</v>
          </cell>
          <cell r="AB4">
            <v>17700</v>
          </cell>
          <cell r="AC4">
            <v>14900</v>
          </cell>
          <cell r="AD4">
            <v>13800</v>
          </cell>
          <cell r="AE4">
            <v>12700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5"/>
  <sheetViews>
    <sheetView showGridLines="0" topLeftCell="A19" zoomScale="115" zoomScaleNormal="115" workbookViewId="0">
      <selection activeCell="E4" sqref="E4"/>
    </sheetView>
  </sheetViews>
  <sheetFormatPr defaultRowHeight="13.2"/>
  <cols>
    <col min="1" max="1" width="15.109375" customWidth="1"/>
  </cols>
  <sheetData>
    <row r="1" spans="1:6">
      <c r="A1" s="446" t="s">
        <v>231</v>
      </c>
      <c r="B1" s="446"/>
      <c r="C1" s="446"/>
      <c r="D1" s="445"/>
    </row>
    <row r="2" spans="1:6">
      <c r="A2" s="11"/>
      <c r="B2" s="398" t="s">
        <v>210</v>
      </c>
      <c r="C2" s="399" t="s">
        <v>232</v>
      </c>
      <c r="D2" s="399" t="s">
        <v>307</v>
      </c>
      <c r="E2" s="399" t="s">
        <v>416</v>
      </c>
      <c r="F2" s="399" t="s">
        <v>431</v>
      </c>
    </row>
    <row r="3" spans="1:6">
      <c r="A3" s="11" t="s">
        <v>200</v>
      </c>
      <c r="B3" s="444">
        <v>39100</v>
      </c>
      <c r="C3" s="444">
        <v>34500</v>
      </c>
      <c r="D3" s="400">
        <v>30500</v>
      </c>
      <c r="E3" s="444">
        <v>28200</v>
      </c>
      <c r="F3" s="444">
        <v>25900</v>
      </c>
    </row>
    <row r="4" spans="1:6">
      <c r="A4" s="11" t="s">
        <v>201</v>
      </c>
      <c r="B4" s="443">
        <v>18100</v>
      </c>
      <c r="C4" s="443">
        <v>16800</v>
      </c>
      <c r="D4" s="400">
        <v>15600</v>
      </c>
      <c r="E4" s="443">
        <v>14400</v>
      </c>
      <c r="F4" s="443">
        <v>13300</v>
      </c>
    </row>
    <row r="5" spans="1:6">
      <c r="A5" s="11" t="s">
        <v>202</v>
      </c>
      <c r="B5" s="443">
        <v>20900</v>
      </c>
      <c r="C5" s="443">
        <v>17700</v>
      </c>
      <c r="D5" s="400">
        <v>14900</v>
      </c>
      <c r="E5" s="443">
        <v>13800</v>
      </c>
      <c r="F5" s="443">
        <v>12700</v>
      </c>
    </row>
  </sheetData>
  <mergeCells count="1">
    <mergeCell ref="A1:C1"/>
  </mergeCells>
  <phoneticPr fontId="2"/>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O18"/>
  <sheetViews>
    <sheetView showGridLines="0" workbookViewId="0">
      <selection activeCell="I22" sqref="I22"/>
    </sheetView>
  </sheetViews>
  <sheetFormatPr defaultColWidth="9" defaultRowHeight="13.2"/>
  <cols>
    <col min="1" max="1" width="2.77734375" style="125" customWidth="1"/>
    <col min="2" max="2" width="17.88671875" style="125" customWidth="1"/>
    <col min="3" max="12" width="5.88671875" style="125" customWidth="1"/>
    <col min="13" max="13" width="7.77734375" style="125" customWidth="1"/>
    <col min="14" max="14" width="4" style="125" customWidth="1"/>
    <col min="15" max="15" width="7.88671875" style="125" customWidth="1"/>
    <col min="16" max="16" width="9" style="125" customWidth="1"/>
    <col min="17" max="16384" width="9" style="125"/>
  </cols>
  <sheetData>
    <row r="1" spans="1:15" ht="15.75" customHeight="1">
      <c r="B1" s="564" t="s">
        <v>328</v>
      </c>
      <c r="C1" s="564"/>
      <c r="D1" s="564"/>
      <c r="E1" s="564"/>
      <c r="F1" s="564"/>
      <c r="G1" s="564"/>
      <c r="H1" s="564"/>
      <c r="I1" s="564"/>
      <c r="J1" s="564"/>
      <c r="K1" s="564"/>
      <c r="L1" s="564"/>
      <c r="M1" s="564"/>
    </row>
    <row r="2" spans="1:15" ht="13.5" customHeight="1">
      <c r="A2" s="571" t="s">
        <v>454</v>
      </c>
      <c r="B2" s="572"/>
      <c r="C2" s="560" t="s">
        <v>313</v>
      </c>
      <c r="D2" s="560" t="s">
        <v>85</v>
      </c>
      <c r="E2" s="560" t="s">
        <v>86</v>
      </c>
      <c r="F2" s="560" t="s">
        <v>87</v>
      </c>
      <c r="G2" s="560" t="s">
        <v>211</v>
      </c>
      <c r="H2" s="560" t="s">
        <v>209</v>
      </c>
      <c r="I2" s="560" t="s">
        <v>348</v>
      </c>
      <c r="J2" s="560" t="s">
        <v>349</v>
      </c>
      <c r="K2" s="560" t="s">
        <v>416</v>
      </c>
      <c r="L2" s="560" t="s">
        <v>434</v>
      </c>
      <c r="M2" s="560" t="s">
        <v>267</v>
      </c>
      <c r="O2" s="126"/>
    </row>
    <row r="3" spans="1:15" ht="15.75" customHeight="1">
      <c r="A3" s="573"/>
      <c r="B3" s="574"/>
      <c r="C3" s="561"/>
      <c r="D3" s="561"/>
      <c r="E3" s="561"/>
      <c r="F3" s="561"/>
      <c r="G3" s="561"/>
      <c r="H3" s="561"/>
      <c r="I3" s="561"/>
      <c r="J3" s="561"/>
      <c r="K3" s="561"/>
      <c r="L3" s="561"/>
      <c r="M3" s="561"/>
    </row>
    <row r="4" spans="1:15" ht="16.5" customHeight="1">
      <c r="A4" s="562" t="s">
        <v>268</v>
      </c>
      <c r="B4" s="563"/>
      <c r="C4" s="367">
        <v>17</v>
      </c>
      <c r="D4" s="367">
        <v>23</v>
      </c>
      <c r="E4" s="367">
        <v>8</v>
      </c>
      <c r="F4" s="367">
        <v>14</v>
      </c>
      <c r="G4" s="367">
        <v>15</v>
      </c>
      <c r="H4" s="369">
        <v>18</v>
      </c>
      <c r="I4" s="367">
        <v>16</v>
      </c>
      <c r="J4" s="367">
        <v>12</v>
      </c>
      <c r="K4" s="367">
        <v>4</v>
      </c>
      <c r="L4" s="367">
        <v>5</v>
      </c>
      <c r="M4" s="367">
        <v>1</v>
      </c>
    </row>
    <row r="5" spans="1:15" ht="16.5" customHeight="1">
      <c r="A5" s="569" t="s">
        <v>269</v>
      </c>
      <c r="B5" s="570"/>
      <c r="C5" s="368">
        <v>19</v>
      </c>
      <c r="D5" s="368">
        <v>5</v>
      </c>
      <c r="E5" s="368">
        <v>10</v>
      </c>
      <c r="F5" s="368">
        <v>11</v>
      </c>
      <c r="G5" s="368">
        <v>9</v>
      </c>
      <c r="H5" s="370">
        <v>18</v>
      </c>
      <c r="I5" s="368">
        <v>18</v>
      </c>
      <c r="J5" s="368">
        <v>11</v>
      </c>
      <c r="K5" s="368">
        <v>9</v>
      </c>
      <c r="L5" s="368">
        <v>13</v>
      </c>
      <c r="M5" s="367">
        <v>4</v>
      </c>
    </row>
    <row r="6" spans="1:15" ht="16.5" customHeight="1">
      <c r="A6" s="567" t="s">
        <v>453</v>
      </c>
      <c r="B6" s="568"/>
      <c r="C6" s="367">
        <v>42</v>
      </c>
      <c r="D6" s="367">
        <v>27</v>
      </c>
      <c r="E6" s="367">
        <v>31</v>
      </c>
      <c r="F6" s="367">
        <v>30</v>
      </c>
      <c r="G6" s="367">
        <v>23</v>
      </c>
      <c r="H6" s="369">
        <v>29</v>
      </c>
      <c r="I6" s="367">
        <v>20</v>
      </c>
      <c r="J6" s="367">
        <v>18</v>
      </c>
      <c r="K6" s="367">
        <v>23</v>
      </c>
      <c r="L6" s="367">
        <v>19</v>
      </c>
      <c r="M6" s="367">
        <v>-4</v>
      </c>
    </row>
    <row r="7" spans="1:15" ht="13.5" customHeight="1">
      <c r="A7" s="565"/>
      <c r="B7" s="566"/>
      <c r="C7" s="566"/>
      <c r="D7" s="566"/>
      <c r="E7" s="566"/>
      <c r="F7" s="566"/>
      <c r="G7" s="566"/>
      <c r="H7" s="566"/>
      <c r="I7" s="566"/>
      <c r="J7" s="566"/>
      <c r="K7" s="566"/>
      <c r="L7" s="566"/>
      <c r="M7" s="566"/>
    </row>
    <row r="11" spans="1:15">
      <c r="G11" s="126"/>
    </row>
    <row r="12" spans="1:15">
      <c r="H12" s="126"/>
      <c r="I12" s="126"/>
      <c r="J12" s="126"/>
      <c r="K12" s="126"/>
      <c r="L12" s="126"/>
    </row>
    <row r="13" spans="1:15">
      <c r="M13" s="126"/>
    </row>
    <row r="16" spans="1:15" ht="17.25" customHeight="1">
      <c r="A16" s="127" t="s">
        <v>270</v>
      </c>
      <c r="B16" s="128"/>
      <c r="C16" s="128"/>
      <c r="D16" s="128"/>
      <c r="E16" s="128"/>
      <c r="F16" s="128"/>
      <c r="G16" s="128"/>
      <c r="H16" s="128"/>
      <c r="I16" s="128"/>
      <c r="J16" s="128"/>
      <c r="K16" s="128"/>
      <c r="L16" s="128"/>
      <c r="M16" s="128"/>
    </row>
    <row r="17" ht="16.5" customHeight="1"/>
    <row r="18" ht="16.5" customHeight="1"/>
  </sheetData>
  <mergeCells count="17">
    <mergeCell ref="H2:H3"/>
    <mergeCell ref="I2:I3"/>
    <mergeCell ref="A4:B4"/>
    <mergeCell ref="B1:M1"/>
    <mergeCell ref="A7:M7"/>
    <mergeCell ref="L2:L3"/>
    <mergeCell ref="M2:M3"/>
    <mergeCell ref="A6:B6"/>
    <mergeCell ref="A5:B5"/>
    <mergeCell ref="A2:B3"/>
    <mergeCell ref="C2:C3"/>
    <mergeCell ref="K2:K3"/>
    <mergeCell ref="J2:J3"/>
    <mergeCell ref="D2:D3"/>
    <mergeCell ref="E2:E3"/>
    <mergeCell ref="F2:F3"/>
    <mergeCell ref="G2:G3"/>
  </mergeCells>
  <phoneticPr fontId="2"/>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Q19"/>
  <sheetViews>
    <sheetView showGridLines="0" zoomScale="115" zoomScaleNormal="115" workbookViewId="0">
      <selection activeCell="E18" sqref="E18"/>
    </sheetView>
  </sheetViews>
  <sheetFormatPr defaultRowHeight="13.2"/>
  <cols>
    <col min="1" max="2" width="11.109375" customWidth="1"/>
    <col min="11" max="11" width="9" bestFit="1" customWidth="1"/>
  </cols>
  <sheetData>
    <row r="1" spans="1:43" ht="17.25" customHeight="1">
      <c r="A1" s="564" t="s">
        <v>335</v>
      </c>
      <c r="B1" s="564"/>
      <c r="C1" s="564"/>
      <c r="D1" s="564"/>
      <c r="E1" s="564"/>
      <c r="F1" s="564"/>
      <c r="G1" s="564"/>
      <c r="H1" s="564"/>
      <c r="I1" s="564"/>
      <c r="J1" s="564"/>
    </row>
    <row r="2" spans="1:43">
      <c r="A2" s="579" t="s">
        <v>486</v>
      </c>
      <c r="B2" s="580"/>
      <c r="C2" s="577" t="s">
        <v>84</v>
      </c>
      <c r="D2" s="577" t="s">
        <v>85</v>
      </c>
      <c r="E2" s="577" t="s">
        <v>86</v>
      </c>
      <c r="F2" s="577" t="s">
        <v>87</v>
      </c>
      <c r="G2" s="577" t="s">
        <v>211</v>
      </c>
      <c r="H2" s="577" t="s">
        <v>209</v>
      </c>
      <c r="I2" s="583" t="s">
        <v>348</v>
      </c>
      <c r="J2" s="585" t="s">
        <v>349</v>
      </c>
      <c r="K2" s="450" t="s">
        <v>416</v>
      </c>
      <c r="L2" s="450" t="s">
        <v>433</v>
      </c>
    </row>
    <row r="3" spans="1:43" ht="18.75" customHeight="1">
      <c r="A3" s="581"/>
      <c r="B3" s="582"/>
      <c r="C3" s="578"/>
      <c r="D3" s="578"/>
      <c r="E3" s="578"/>
      <c r="F3" s="578"/>
      <c r="G3" s="578"/>
      <c r="H3" s="578"/>
      <c r="I3" s="584"/>
      <c r="J3" s="586"/>
      <c r="K3" s="450"/>
      <c r="L3" s="450"/>
    </row>
    <row r="4" spans="1:43" ht="32.25" customHeight="1">
      <c r="A4" s="575" t="s">
        <v>500</v>
      </c>
      <c r="B4" s="576"/>
      <c r="C4" s="59">
        <v>29</v>
      </c>
      <c r="D4" s="59">
        <v>22</v>
      </c>
      <c r="E4" s="59">
        <v>23</v>
      </c>
      <c r="F4" s="59">
        <v>8</v>
      </c>
      <c r="G4" s="59">
        <v>1</v>
      </c>
      <c r="H4" s="59">
        <v>3</v>
      </c>
      <c r="I4" s="59">
        <v>2</v>
      </c>
      <c r="J4" s="41">
        <v>1</v>
      </c>
      <c r="K4" s="41">
        <v>2</v>
      </c>
      <c r="L4" s="41">
        <v>1</v>
      </c>
    </row>
    <row r="5" spans="1:43" s="49" customFormat="1" ht="9.6"/>
    <row r="6" spans="1:43" s="49" customFormat="1" ht="9.6"/>
    <row r="7" spans="1:43" s="49" customFormat="1" ht="9.6"/>
    <row r="8" spans="1:43" s="49" customFormat="1" ht="9.6"/>
    <row r="9" spans="1:43" s="49" customFormat="1" ht="9.6"/>
    <row r="10" spans="1:43" s="49" customFormat="1" ht="9.6"/>
    <row r="11" spans="1:43" s="49" customFormat="1" ht="9.6"/>
    <row r="12" spans="1:43" s="49" customFormat="1" ht="9.6"/>
    <row r="13" spans="1:43" s="49" customFormat="1" ht="9.6"/>
    <row r="14" spans="1:43" s="49" customFormat="1" ht="9.6"/>
    <row r="15" spans="1:43" s="49" customFormat="1" ht="9.6"/>
    <row r="16" spans="1:43">
      <c r="A16" s="49" t="s">
        <v>506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row>
    <row r="17" spans="1:43">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row>
    <row r="18" spans="1:43">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row>
    <row r="19" spans="1:43">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row>
  </sheetData>
  <mergeCells count="13">
    <mergeCell ref="A1:J1"/>
    <mergeCell ref="F2:F3"/>
    <mergeCell ref="G2:G3"/>
    <mergeCell ref="A2:B3"/>
    <mergeCell ref="H2:H3"/>
    <mergeCell ref="I2:I3"/>
    <mergeCell ref="J2:J3"/>
    <mergeCell ref="L2:L3"/>
    <mergeCell ref="K2:K3"/>
    <mergeCell ref="A4:B4"/>
    <mergeCell ref="C2:C3"/>
    <mergeCell ref="D2:D3"/>
    <mergeCell ref="E2:E3"/>
  </mergeCells>
  <phoneticPr fontId="2"/>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L17"/>
  <sheetViews>
    <sheetView showGridLines="0" topLeftCell="A10" zoomScaleNormal="100" workbookViewId="0">
      <selection activeCell="R15" sqref="R15"/>
    </sheetView>
  </sheetViews>
  <sheetFormatPr defaultColWidth="9" defaultRowHeight="16.2"/>
  <cols>
    <col min="1" max="1" width="2.88671875" style="129" customWidth="1"/>
    <col min="2" max="2" width="31.88671875" style="143" customWidth="1"/>
    <col min="3" max="3" width="7.21875" style="130" customWidth="1"/>
    <col min="4" max="4" width="7.33203125" style="130" customWidth="1"/>
    <col min="5" max="7" width="7.21875" style="130" customWidth="1"/>
    <col min="8" max="9" width="7.33203125" style="130" customWidth="1"/>
    <col min="10" max="10" width="7.21875" style="130" customWidth="1"/>
    <col min="11" max="12" width="7.33203125" style="130" customWidth="1"/>
    <col min="13" max="13" width="2" style="130" customWidth="1"/>
    <col min="14" max="14" width="9" style="130" customWidth="1"/>
    <col min="15" max="16384" width="9" style="130"/>
  </cols>
  <sheetData>
    <row r="1" spans="1:12" ht="24" customHeight="1">
      <c r="B1" s="547" t="s">
        <v>336</v>
      </c>
      <c r="C1" s="547"/>
      <c r="D1" s="547"/>
      <c r="E1" s="547"/>
      <c r="F1" s="547"/>
      <c r="G1" s="547"/>
      <c r="H1" s="547"/>
      <c r="I1" s="547"/>
      <c r="J1" s="547"/>
      <c r="K1" s="547"/>
      <c r="L1" s="63"/>
    </row>
    <row r="2" spans="1:12" ht="20.25" customHeight="1">
      <c r="A2" s="591" t="s">
        <v>455</v>
      </c>
      <c r="B2" s="592"/>
      <c r="C2" s="588" t="s">
        <v>84</v>
      </c>
      <c r="D2" s="588" t="s">
        <v>85</v>
      </c>
      <c r="E2" s="588" t="s">
        <v>86</v>
      </c>
      <c r="F2" s="588" t="s">
        <v>87</v>
      </c>
      <c r="G2" s="588" t="s">
        <v>211</v>
      </c>
      <c r="H2" s="588" t="s">
        <v>209</v>
      </c>
      <c r="I2" s="588" t="s">
        <v>348</v>
      </c>
      <c r="J2" s="588" t="s">
        <v>349</v>
      </c>
      <c r="K2" s="593" t="s">
        <v>416</v>
      </c>
      <c r="L2" s="590" t="s">
        <v>433</v>
      </c>
    </row>
    <row r="3" spans="1:12" ht="21.75" customHeight="1">
      <c r="A3" s="592"/>
      <c r="B3" s="592"/>
      <c r="C3" s="589"/>
      <c r="D3" s="589"/>
      <c r="E3" s="589"/>
      <c r="F3" s="589"/>
      <c r="G3" s="589"/>
      <c r="H3" s="589"/>
      <c r="I3" s="589"/>
      <c r="J3" s="589"/>
      <c r="K3" s="594"/>
      <c r="L3" s="590"/>
    </row>
    <row r="4" spans="1:12" ht="26.25" customHeight="1">
      <c r="A4" s="131" t="s">
        <v>271</v>
      </c>
      <c r="B4" s="132"/>
      <c r="C4" s="133">
        <v>0</v>
      </c>
      <c r="D4" s="134">
        <v>1</v>
      </c>
      <c r="E4" s="134">
        <v>0</v>
      </c>
      <c r="F4" s="134">
        <v>0</v>
      </c>
      <c r="G4" s="134">
        <v>0</v>
      </c>
      <c r="H4" s="135">
        <v>1</v>
      </c>
      <c r="I4" s="136">
        <v>0</v>
      </c>
      <c r="J4" s="133">
        <v>0</v>
      </c>
      <c r="K4" s="371">
        <v>0</v>
      </c>
      <c r="L4" s="371">
        <v>0</v>
      </c>
    </row>
    <row r="5" spans="1:12" ht="26.25" customHeight="1">
      <c r="A5" s="137"/>
      <c r="B5" s="138" t="s">
        <v>272</v>
      </c>
      <c r="C5" s="133">
        <v>0</v>
      </c>
      <c r="D5" s="133">
        <v>0</v>
      </c>
      <c r="E5" s="133">
        <v>0</v>
      </c>
      <c r="F5" s="133">
        <v>0</v>
      </c>
      <c r="G5" s="133">
        <v>0</v>
      </c>
      <c r="H5" s="136">
        <v>1</v>
      </c>
      <c r="I5" s="136">
        <v>0</v>
      </c>
      <c r="J5" s="133">
        <v>0</v>
      </c>
      <c r="K5" s="371">
        <v>0</v>
      </c>
      <c r="L5" s="371">
        <v>0</v>
      </c>
    </row>
    <row r="6" spans="1:12" ht="26.25" customHeight="1">
      <c r="A6" s="131" t="s">
        <v>273</v>
      </c>
      <c r="B6" s="132"/>
      <c r="C6" s="133">
        <v>13</v>
      </c>
      <c r="D6" s="133">
        <v>14</v>
      </c>
      <c r="E6" s="133">
        <v>27</v>
      </c>
      <c r="F6" s="133">
        <v>18</v>
      </c>
      <c r="G6" s="133">
        <v>0</v>
      </c>
      <c r="H6" s="136">
        <v>42</v>
      </c>
      <c r="I6" s="136">
        <v>9</v>
      </c>
      <c r="J6" s="133">
        <v>8</v>
      </c>
      <c r="K6" s="371">
        <v>14</v>
      </c>
      <c r="L6" s="371">
        <v>9</v>
      </c>
    </row>
    <row r="7" spans="1:12" ht="26.25" customHeight="1">
      <c r="A7" s="139"/>
      <c r="B7" s="140" t="s">
        <v>274</v>
      </c>
      <c r="C7" s="133">
        <v>9</v>
      </c>
      <c r="D7" s="133">
        <v>7</v>
      </c>
      <c r="E7" s="133">
        <v>20</v>
      </c>
      <c r="F7" s="133">
        <v>9</v>
      </c>
      <c r="G7" s="133">
        <v>0</v>
      </c>
      <c r="H7" s="136">
        <v>6</v>
      </c>
      <c r="I7" s="136">
        <v>1</v>
      </c>
      <c r="J7" s="133">
        <v>1</v>
      </c>
      <c r="K7" s="371">
        <v>3</v>
      </c>
      <c r="L7" s="371">
        <v>5</v>
      </c>
    </row>
    <row r="8" spans="1:12" ht="28.5" customHeight="1">
      <c r="A8" s="137"/>
      <c r="B8" s="132" t="s">
        <v>275</v>
      </c>
      <c r="C8" s="136">
        <v>69.2</v>
      </c>
      <c r="D8" s="133" t="s">
        <v>276</v>
      </c>
      <c r="E8" s="136">
        <v>74.099999999999994</v>
      </c>
      <c r="F8" s="133" t="s">
        <v>276</v>
      </c>
      <c r="G8" s="136" t="s">
        <v>277</v>
      </c>
      <c r="H8" s="136">
        <v>14.3</v>
      </c>
      <c r="I8" s="136" t="s">
        <v>456</v>
      </c>
      <c r="J8" s="136">
        <v>12.5</v>
      </c>
      <c r="K8" s="372">
        <v>21.4</v>
      </c>
      <c r="L8" s="372">
        <v>55.6</v>
      </c>
    </row>
    <row r="9" spans="1:12" ht="26.25" customHeight="1">
      <c r="A9" s="131" t="s">
        <v>278</v>
      </c>
      <c r="B9" s="132"/>
      <c r="C9" s="133">
        <v>5</v>
      </c>
      <c r="D9" s="133">
        <v>1</v>
      </c>
      <c r="E9" s="133">
        <v>0</v>
      </c>
      <c r="F9" s="133">
        <v>0</v>
      </c>
      <c r="G9" s="133">
        <v>0</v>
      </c>
      <c r="H9" s="136">
        <v>4</v>
      </c>
      <c r="I9" s="136">
        <v>1</v>
      </c>
      <c r="J9" s="133">
        <v>0</v>
      </c>
      <c r="K9" s="371">
        <v>3</v>
      </c>
      <c r="L9" s="371">
        <v>0</v>
      </c>
    </row>
    <row r="10" spans="1:12" ht="26.25" customHeight="1">
      <c r="A10" s="137"/>
      <c r="B10" s="140" t="s">
        <v>279</v>
      </c>
      <c r="C10" s="133">
        <v>0</v>
      </c>
      <c r="D10" s="133">
        <v>0</v>
      </c>
      <c r="E10" s="133">
        <v>0</v>
      </c>
      <c r="F10" s="133">
        <v>0</v>
      </c>
      <c r="G10" s="133">
        <v>0</v>
      </c>
      <c r="H10" s="136">
        <v>0</v>
      </c>
      <c r="I10" s="136">
        <v>0</v>
      </c>
      <c r="J10" s="133">
        <v>0</v>
      </c>
      <c r="K10" s="371">
        <v>0</v>
      </c>
      <c r="L10" s="371">
        <v>0</v>
      </c>
    </row>
    <row r="11" spans="1:12" ht="28.5" customHeight="1">
      <c r="A11" s="141" t="s">
        <v>280</v>
      </c>
      <c r="B11" s="142"/>
      <c r="C11" s="133">
        <v>3</v>
      </c>
      <c r="D11" s="133">
        <v>6</v>
      </c>
      <c r="E11" s="133">
        <v>3</v>
      </c>
      <c r="F11" s="133">
        <v>3</v>
      </c>
      <c r="G11" s="133">
        <v>0</v>
      </c>
      <c r="H11" s="136">
        <v>15</v>
      </c>
      <c r="I11" s="136">
        <v>4</v>
      </c>
      <c r="J11" s="133">
        <v>9</v>
      </c>
      <c r="K11" s="371">
        <v>7</v>
      </c>
      <c r="L11" s="371">
        <v>7</v>
      </c>
    </row>
    <row r="12" spans="1:12" ht="30.75" customHeight="1">
      <c r="A12" s="32"/>
      <c r="B12" s="132" t="s">
        <v>281</v>
      </c>
      <c r="C12" s="133">
        <v>0</v>
      </c>
      <c r="D12" s="133">
        <v>0</v>
      </c>
      <c r="E12" s="133">
        <v>0</v>
      </c>
      <c r="F12" s="133">
        <v>0</v>
      </c>
      <c r="G12" s="133">
        <v>0</v>
      </c>
      <c r="H12" s="136">
        <v>0</v>
      </c>
      <c r="I12" s="136">
        <v>0</v>
      </c>
      <c r="J12" s="133">
        <v>1</v>
      </c>
      <c r="K12" s="371">
        <v>0</v>
      </c>
      <c r="L12" s="371">
        <v>0</v>
      </c>
    </row>
    <row r="13" spans="1:12">
      <c r="B13" s="587"/>
      <c r="C13" s="587"/>
      <c r="D13" s="587"/>
      <c r="E13" s="587"/>
      <c r="F13" s="587"/>
      <c r="G13" s="587"/>
      <c r="H13" s="587"/>
      <c r="I13" s="587"/>
      <c r="J13" s="587"/>
      <c r="K13" s="587"/>
      <c r="L13" s="190"/>
    </row>
    <row r="14" spans="1:12">
      <c r="B14" s="587"/>
      <c r="C14" s="587"/>
      <c r="D14" s="587"/>
      <c r="E14" s="587"/>
      <c r="F14" s="587"/>
      <c r="G14" s="587"/>
      <c r="H14" s="587"/>
      <c r="I14" s="587"/>
      <c r="J14" s="587"/>
      <c r="K14" s="587"/>
      <c r="L14" s="190"/>
    </row>
    <row r="15" spans="1:12">
      <c r="B15" s="587"/>
      <c r="C15" s="587"/>
      <c r="D15" s="587"/>
      <c r="E15" s="587"/>
      <c r="F15" s="587"/>
      <c r="G15" s="587"/>
      <c r="H15" s="587"/>
      <c r="I15" s="587"/>
      <c r="J15" s="587"/>
      <c r="K15" s="587"/>
      <c r="L15" s="190"/>
    </row>
    <row r="16" spans="1:12">
      <c r="B16" s="587"/>
      <c r="C16" s="587"/>
      <c r="D16" s="587"/>
      <c r="E16" s="587"/>
      <c r="F16" s="587"/>
      <c r="G16" s="587"/>
      <c r="H16" s="587"/>
      <c r="I16" s="587"/>
      <c r="J16" s="587"/>
      <c r="K16" s="587"/>
      <c r="L16" s="190"/>
    </row>
    <row r="17" spans="2:12">
      <c r="B17" s="587"/>
      <c r="C17" s="587"/>
      <c r="D17" s="587"/>
      <c r="E17" s="587"/>
      <c r="F17" s="587"/>
      <c r="G17" s="587"/>
      <c r="H17" s="587"/>
      <c r="I17" s="587"/>
      <c r="J17" s="587"/>
      <c r="K17" s="587"/>
      <c r="L17" s="190"/>
    </row>
  </sheetData>
  <mergeCells count="13">
    <mergeCell ref="L2:L3"/>
    <mergeCell ref="B1:K1"/>
    <mergeCell ref="A2:B3"/>
    <mergeCell ref="F2:F3"/>
    <mergeCell ref="I2:I3"/>
    <mergeCell ref="D2:D3"/>
    <mergeCell ref="J2:J3"/>
    <mergeCell ref="K2:K3"/>
    <mergeCell ref="B13:K17"/>
    <mergeCell ref="G2:G3"/>
    <mergeCell ref="C2:C3"/>
    <mergeCell ref="E2:E3"/>
    <mergeCell ref="H2:H3"/>
  </mergeCells>
  <phoneticPr fontId="2"/>
  <pageMargins left="0.7" right="0.7" top="0.75" bottom="0.75" header="0.3" footer="0.3"/>
  <pageSetup paperSize="9" orientation="landscape" r:id="rId1"/>
  <ignoredErrors>
    <ignoredError sqref="I8 F8:G8 D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O9"/>
  <sheetViews>
    <sheetView showGridLines="0" zoomScale="118" zoomScaleNormal="118" workbookViewId="0">
      <selection activeCell="B8" sqref="B8:K9"/>
    </sheetView>
  </sheetViews>
  <sheetFormatPr defaultColWidth="9" defaultRowHeight="16.2"/>
  <cols>
    <col min="1" max="1" width="2.88671875" style="2" customWidth="1"/>
    <col min="2" max="2" width="26" style="3" customWidth="1"/>
    <col min="3" max="12" width="8.33203125" style="1" customWidth="1"/>
    <col min="13" max="13" width="9" style="1" customWidth="1"/>
    <col min="14" max="16384" width="9" style="1"/>
  </cols>
  <sheetData>
    <row r="1" spans="1:15">
      <c r="B1" s="564" t="s">
        <v>337</v>
      </c>
      <c r="C1" s="564"/>
      <c r="D1" s="564"/>
      <c r="E1" s="564"/>
      <c r="F1" s="564"/>
      <c r="G1" s="564"/>
      <c r="H1" s="564"/>
      <c r="I1" s="564"/>
      <c r="J1" s="564"/>
      <c r="K1" s="564"/>
      <c r="L1" s="193"/>
    </row>
    <row r="2" spans="1:15" ht="20.25" customHeight="1">
      <c r="A2" s="599" t="s">
        <v>487</v>
      </c>
      <c r="B2" s="600"/>
      <c r="C2" s="595" t="s">
        <v>5</v>
      </c>
      <c r="D2" s="595" t="s">
        <v>85</v>
      </c>
      <c r="E2" s="595" t="s">
        <v>86</v>
      </c>
      <c r="F2" s="595" t="s">
        <v>87</v>
      </c>
      <c r="G2" s="595" t="s">
        <v>211</v>
      </c>
      <c r="H2" s="595" t="s">
        <v>209</v>
      </c>
      <c r="I2" s="595" t="s">
        <v>348</v>
      </c>
      <c r="J2" s="595" t="s">
        <v>349</v>
      </c>
      <c r="K2" s="595" t="s">
        <v>457</v>
      </c>
      <c r="L2" s="596" t="s">
        <v>433</v>
      </c>
    </row>
    <row r="3" spans="1:15" ht="20.25" customHeight="1">
      <c r="A3" s="600"/>
      <c r="B3" s="600"/>
      <c r="C3" s="595"/>
      <c r="D3" s="595"/>
      <c r="E3" s="595"/>
      <c r="F3" s="595"/>
      <c r="G3" s="595"/>
      <c r="H3" s="595"/>
      <c r="I3" s="595"/>
      <c r="J3" s="595"/>
      <c r="K3" s="595"/>
      <c r="L3" s="596"/>
    </row>
    <row r="4" spans="1:15" ht="32.25" customHeight="1">
      <c r="A4" s="601" t="s">
        <v>282</v>
      </c>
      <c r="B4" s="602"/>
      <c r="C4" s="7">
        <v>33</v>
      </c>
      <c r="D4" s="7">
        <v>25</v>
      </c>
      <c r="E4" s="7">
        <v>35</v>
      </c>
      <c r="F4" s="7">
        <v>19</v>
      </c>
      <c r="G4" s="7">
        <v>8</v>
      </c>
      <c r="H4" s="7">
        <v>17</v>
      </c>
      <c r="I4" s="7">
        <v>13</v>
      </c>
      <c r="J4" s="7">
        <v>4</v>
      </c>
      <c r="K4" s="7">
        <v>10</v>
      </c>
      <c r="L4" s="373">
        <v>14</v>
      </c>
    </row>
    <row r="5" spans="1:15" ht="37.5" customHeight="1">
      <c r="A5" s="439"/>
      <c r="B5" s="438" t="s">
        <v>283</v>
      </c>
      <c r="C5" s="7">
        <v>9</v>
      </c>
      <c r="D5" s="7">
        <v>7</v>
      </c>
      <c r="E5" s="7">
        <v>20</v>
      </c>
      <c r="F5" s="7">
        <v>9</v>
      </c>
      <c r="G5" s="7">
        <v>0</v>
      </c>
      <c r="H5" s="7">
        <v>6</v>
      </c>
      <c r="I5" s="7">
        <v>1</v>
      </c>
      <c r="J5" s="7">
        <v>1</v>
      </c>
      <c r="K5" s="7">
        <v>3</v>
      </c>
      <c r="L5" s="373">
        <v>5</v>
      </c>
    </row>
    <row r="6" spans="1:15" ht="32.25" customHeight="1">
      <c r="A6" s="603" t="s">
        <v>284</v>
      </c>
      <c r="B6" s="602"/>
      <c r="C6" s="7">
        <v>5</v>
      </c>
      <c r="D6" s="7">
        <v>3</v>
      </c>
      <c r="E6" s="7">
        <v>2</v>
      </c>
      <c r="F6" s="7">
        <v>0</v>
      </c>
      <c r="G6" s="7">
        <v>1</v>
      </c>
      <c r="H6" s="7">
        <v>2</v>
      </c>
      <c r="I6" s="7">
        <v>2</v>
      </c>
      <c r="J6" s="7">
        <v>0</v>
      </c>
      <c r="K6" s="7">
        <v>4</v>
      </c>
      <c r="L6" s="373">
        <v>3</v>
      </c>
      <c r="O6" s="412"/>
    </row>
    <row r="7" spans="1:15" ht="32.25" customHeight="1">
      <c r="A7" s="603" t="s">
        <v>285</v>
      </c>
      <c r="B7" s="602"/>
      <c r="C7" s="7">
        <v>7</v>
      </c>
      <c r="D7" s="7">
        <v>11</v>
      </c>
      <c r="E7" s="7">
        <v>2</v>
      </c>
      <c r="F7" s="7">
        <v>3</v>
      </c>
      <c r="G7" s="7">
        <v>3</v>
      </c>
      <c r="H7" s="7">
        <v>1</v>
      </c>
      <c r="I7" s="7">
        <v>4</v>
      </c>
      <c r="J7" s="7">
        <v>1</v>
      </c>
      <c r="K7" s="7">
        <v>5</v>
      </c>
      <c r="L7" s="373">
        <v>5</v>
      </c>
    </row>
    <row r="8" spans="1:15">
      <c r="B8" s="597" t="s">
        <v>286</v>
      </c>
      <c r="C8" s="597"/>
      <c r="D8" s="597"/>
      <c r="E8" s="597"/>
      <c r="F8" s="597"/>
      <c r="G8" s="597"/>
      <c r="H8" s="597"/>
      <c r="I8" s="597"/>
      <c r="J8" s="597"/>
      <c r="K8" s="597"/>
      <c r="L8" s="214"/>
    </row>
    <row r="9" spans="1:15">
      <c r="B9" s="598"/>
      <c r="C9" s="598"/>
      <c r="D9" s="598"/>
      <c r="E9" s="598"/>
      <c r="F9" s="598"/>
      <c r="G9" s="598"/>
      <c r="H9" s="598"/>
      <c r="I9" s="598"/>
      <c r="J9" s="598"/>
      <c r="K9" s="598"/>
      <c r="L9" s="191"/>
    </row>
  </sheetData>
  <mergeCells count="16">
    <mergeCell ref="J2:J3"/>
    <mergeCell ref="L2:L3"/>
    <mergeCell ref="B8:K9"/>
    <mergeCell ref="B1:K1"/>
    <mergeCell ref="A2:B3"/>
    <mergeCell ref="A4:B4"/>
    <mergeCell ref="A6:B6"/>
    <mergeCell ref="F2:F3"/>
    <mergeCell ref="A7:B7"/>
    <mergeCell ref="H2:H3"/>
    <mergeCell ref="K2:K3"/>
    <mergeCell ref="I2:I3"/>
    <mergeCell ref="C2:C3"/>
    <mergeCell ref="D2:D3"/>
    <mergeCell ref="G2:G3"/>
    <mergeCell ref="E2:E3"/>
  </mergeCells>
  <phoneticPr fontId="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L10"/>
  <sheetViews>
    <sheetView showGridLines="0" zoomScale="84" zoomScaleNormal="84" workbookViewId="0">
      <selection activeCell="R15" sqref="R15"/>
    </sheetView>
  </sheetViews>
  <sheetFormatPr defaultColWidth="9" defaultRowHeight="16.2"/>
  <cols>
    <col min="1" max="1" width="2.88671875" style="129" customWidth="1"/>
    <col min="2" max="2" width="19.77734375" style="143" customWidth="1"/>
    <col min="3" max="12" width="11.21875" style="130" customWidth="1"/>
    <col min="13" max="16384" width="9" style="130"/>
  </cols>
  <sheetData>
    <row r="1" spans="1:12" ht="20.25" customHeight="1">
      <c r="B1" s="547" t="s">
        <v>338</v>
      </c>
      <c r="C1" s="547"/>
      <c r="D1" s="547"/>
      <c r="E1" s="547"/>
      <c r="F1" s="547"/>
      <c r="G1" s="547"/>
      <c r="H1" s="547"/>
      <c r="I1" s="547"/>
      <c r="J1" s="547"/>
      <c r="K1" s="547"/>
      <c r="L1" s="63"/>
    </row>
    <row r="2" spans="1:12" ht="18" customHeight="1">
      <c r="A2" s="609" t="s">
        <v>461</v>
      </c>
      <c r="B2" s="610"/>
      <c r="C2" s="588" t="s">
        <v>5</v>
      </c>
      <c r="D2" s="588" t="s">
        <v>85</v>
      </c>
      <c r="E2" s="588" t="s">
        <v>86</v>
      </c>
      <c r="F2" s="588" t="s">
        <v>87</v>
      </c>
      <c r="G2" s="588" t="s">
        <v>211</v>
      </c>
      <c r="H2" s="588" t="s">
        <v>209</v>
      </c>
      <c r="I2" s="588" t="s">
        <v>348</v>
      </c>
      <c r="J2" s="588" t="s">
        <v>349</v>
      </c>
      <c r="K2" s="588" t="s">
        <v>416</v>
      </c>
      <c r="L2" s="588" t="s">
        <v>433</v>
      </c>
    </row>
    <row r="3" spans="1:12" ht="18" customHeight="1">
      <c r="A3" s="611"/>
      <c r="B3" s="612"/>
      <c r="C3" s="589"/>
      <c r="D3" s="589"/>
      <c r="E3" s="589"/>
      <c r="F3" s="589"/>
      <c r="G3" s="589"/>
      <c r="H3" s="589"/>
      <c r="I3" s="589"/>
      <c r="J3" s="589"/>
      <c r="K3" s="608"/>
      <c r="L3" s="608"/>
    </row>
    <row r="4" spans="1:12" ht="32.25" customHeight="1">
      <c r="A4" s="604" t="s">
        <v>89</v>
      </c>
      <c r="B4" s="605"/>
      <c r="C4" s="21">
        <v>123</v>
      </c>
      <c r="D4" s="21">
        <v>95</v>
      </c>
      <c r="E4" s="22">
        <v>74</v>
      </c>
      <c r="F4" s="22">
        <v>104</v>
      </c>
      <c r="G4" s="22">
        <v>63</v>
      </c>
      <c r="H4" s="144">
        <v>54</v>
      </c>
      <c r="I4" s="133">
        <v>79</v>
      </c>
      <c r="J4" s="133">
        <v>73</v>
      </c>
      <c r="K4" s="133">
        <v>77</v>
      </c>
      <c r="L4" s="133">
        <v>54</v>
      </c>
    </row>
    <row r="5" spans="1:12" ht="32.25" customHeight="1">
      <c r="A5" s="23"/>
      <c r="B5" s="30" t="s">
        <v>488</v>
      </c>
      <c r="C5" s="24">
        <v>112</v>
      </c>
      <c r="D5" s="24">
        <v>89</v>
      </c>
      <c r="E5" s="25">
        <v>69</v>
      </c>
      <c r="F5" s="25">
        <v>98</v>
      </c>
      <c r="G5" s="25">
        <v>56</v>
      </c>
      <c r="H5" s="145">
        <v>54</v>
      </c>
      <c r="I5" s="21">
        <v>68</v>
      </c>
      <c r="J5" s="24">
        <v>70</v>
      </c>
      <c r="K5" s="24">
        <v>76</v>
      </c>
      <c r="L5" s="21">
        <v>51</v>
      </c>
    </row>
    <row r="6" spans="1:12" ht="19.5" customHeight="1">
      <c r="A6" s="26"/>
      <c r="B6" s="27"/>
      <c r="C6" s="28">
        <v>0.91056910569105698</v>
      </c>
      <c r="D6" s="28">
        <v>0.93684210526315792</v>
      </c>
      <c r="E6" s="29">
        <v>0.93200000000000005</v>
      </c>
      <c r="F6" s="29">
        <v>0.94199999999999995</v>
      </c>
      <c r="G6" s="29">
        <v>0.88900000000000001</v>
      </c>
      <c r="H6" s="146">
        <v>1</v>
      </c>
      <c r="I6" s="28">
        <v>0.86099999999999999</v>
      </c>
      <c r="J6" s="28">
        <v>0.95890410958904104</v>
      </c>
      <c r="K6" s="28">
        <v>0.98699999999999999</v>
      </c>
      <c r="L6" s="216">
        <v>0.94399999999999995</v>
      </c>
    </row>
    <row r="7" spans="1:12" ht="32.25" customHeight="1">
      <c r="A7" s="26"/>
      <c r="B7" s="413" t="s">
        <v>287</v>
      </c>
      <c r="C7" s="21">
        <v>11</v>
      </c>
      <c r="D7" s="21">
        <v>6</v>
      </c>
      <c r="E7" s="31">
        <v>5</v>
      </c>
      <c r="F7" s="31">
        <v>6</v>
      </c>
      <c r="G7" s="31">
        <v>7</v>
      </c>
      <c r="H7" s="145">
        <v>0</v>
      </c>
      <c r="I7" s="21">
        <v>11</v>
      </c>
      <c r="J7" s="24">
        <v>3</v>
      </c>
      <c r="K7" s="24">
        <v>1</v>
      </c>
      <c r="L7" s="21">
        <v>3</v>
      </c>
    </row>
    <row r="8" spans="1:12" ht="19.5" customHeight="1">
      <c r="A8" s="32"/>
      <c r="B8" s="27"/>
      <c r="C8" s="28">
        <v>8.943089430894309E-2</v>
      </c>
      <c r="D8" s="28">
        <v>6.3157894736842107E-2</v>
      </c>
      <c r="E8" s="29">
        <v>6.8000000000000005E-2</v>
      </c>
      <c r="F8" s="29">
        <v>5.8000000000000003E-2</v>
      </c>
      <c r="G8" s="29">
        <v>0.111</v>
      </c>
      <c r="H8" s="146">
        <v>0</v>
      </c>
      <c r="I8" s="28">
        <v>0.13900000000000001</v>
      </c>
      <c r="J8" s="28">
        <v>4.1095890410958902E-2</v>
      </c>
      <c r="K8" s="28">
        <v>1.2999999999999999E-2</v>
      </c>
      <c r="L8" s="216">
        <v>5.6000000000000001E-2</v>
      </c>
    </row>
    <row r="9" spans="1:12">
      <c r="B9" s="606" t="s">
        <v>288</v>
      </c>
      <c r="C9" s="606"/>
      <c r="D9" s="606"/>
      <c r="E9" s="606"/>
      <c r="F9" s="606"/>
      <c r="G9" s="606"/>
      <c r="H9" s="606"/>
      <c r="I9" s="606"/>
      <c r="J9" s="606"/>
      <c r="K9" s="606"/>
      <c r="L9" s="215"/>
    </row>
    <row r="10" spans="1:12">
      <c r="B10" s="607"/>
      <c r="C10" s="607"/>
      <c r="D10" s="607"/>
      <c r="E10" s="607"/>
      <c r="F10" s="607"/>
      <c r="G10" s="607"/>
      <c r="H10" s="607"/>
      <c r="I10" s="607"/>
      <c r="J10" s="607"/>
      <c r="K10" s="607"/>
      <c r="L10" s="192"/>
    </row>
  </sheetData>
  <mergeCells count="14">
    <mergeCell ref="A4:B4"/>
    <mergeCell ref="B9:K10"/>
    <mergeCell ref="C2:C3"/>
    <mergeCell ref="L2:L3"/>
    <mergeCell ref="B1:K1"/>
    <mergeCell ref="A2:B3"/>
    <mergeCell ref="D2:D3"/>
    <mergeCell ref="E2:E3"/>
    <mergeCell ref="F2:F3"/>
    <mergeCell ref="G2:G3"/>
    <mergeCell ref="H2:H3"/>
    <mergeCell ref="I2:I3"/>
    <mergeCell ref="J2:J3"/>
    <mergeCell ref="K2:K3"/>
  </mergeCells>
  <phoneticPr fontId="2"/>
  <pageMargins left="0.7" right="0.7" top="0.75" bottom="0.75" header="0.3" footer="0.3"/>
  <pageSetup paperSize="9" scale="9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L6"/>
  <sheetViews>
    <sheetView showGridLines="0" zoomScale="150" zoomScaleNormal="150" workbookViewId="0">
      <selection activeCell="N11" sqref="N11"/>
    </sheetView>
  </sheetViews>
  <sheetFormatPr defaultColWidth="9" defaultRowHeight="13.2"/>
  <cols>
    <col min="1" max="1" width="31.109375" style="147" customWidth="1"/>
    <col min="2" max="11" width="5.88671875" style="147" customWidth="1"/>
    <col min="12" max="12" width="6" style="147" hidden="1" customWidth="1"/>
    <col min="13" max="16384" width="9" style="147"/>
  </cols>
  <sheetData>
    <row r="1" spans="1:11">
      <c r="A1" s="613" t="s">
        <v>339</v>
      </c>
      <c r="B1" s="613"/>
      <c r="C1" s="613"/>
      <c r="D1" s="613"/>
      <c r="E1" s="613"/>
      <c r="F1" s="613"/>
      <c r="G1" s="613"/>
      <c r="H1" s="613"/>
      <c r="I1" s="613"/>
      <c r="J1" s="613"/>
      <c r="K1" s="613"/>
    </row>
    <row r="2" spans="1:11" ht="16.5" customHeight="1">
      <c r="A2" s="615" t="s">
        <v>489</v>
      </c>
      <c r="B2" s="450" t="s">
        <v>84</v>
      </c>
      <c r="C2" s="450" t="s">
        <v>85</v>
      </c>
      <c r="D2" s="450" t="s">
        <v>86</v>
      </c>
      <c r="E2" s="450" t="s">
        <v>87</v>
      </c>
      <c r="F2" s="450" t="s">
        <v>211</v>
      </c>
      <c r="G2" s="450" t="s">
        <v>209</v>
      </c>
      <c r="H2" s="450" t="s">
        <v>348</v>
      </c>
      <c r="I2" s="450" t="s">
        <v>349</v>
      </c>
      <c r="J2" s="450" t="s">
        <v>416</v>
      </c>
      <c r="K2" s="616" t="s">
        <v>431</v>
      </c>
    </row>
    <row r="3" spans="1:11" ht="22.5" customHeight="1">
      <c r="A3" s="615"/>
      <c r="B3" s="450"/>
      <c r="C3" s="450"/>
      <c r="D3" s="450"/>
      <c r="E3" s="450"/>
      <c r="F3" s="450"/>
      <c r="G3" s="450"/>
      <c r="H3" s="450"/>
      <c r="I3" s="450"/>
      <c r="J3" s="450"/>
      <c r="K3" s="616"/>
    </row>
    <row r="4" spans="1:11" ht="29.25" customHeight="1">
      <c r="A4" s="42" t="s">
        <v>90</v>
      </c>
      <c r="B4" s="414">
        <v>6</v>
      </c>
      <c r="C4" s="414">
        <v>3</v>
      </c>
      <c r="D4" s="414">
        <v>6</v>
      </c>
      <c r="E4" s="414">
        <v>6</v>
      </c>
      <c r="F4" s="414">
        <v>4</v>
      </c>
      <c r="G4" s="414">
        <v>13</v>
      </c>
      <c r="H4" s="414">
        <v>5</v>
      </c>
      <c r="I4" s="414">
        <v>4</v>
      </c>
      <c r="J4" s="414">
        <v>10</v>
      </c>
      <c r="K4" s="415">
        <v>4</v>
      </c>
    </row>
    <row r="5" spans="1:11" ht="29.25" customHeight="1">
      <c r="A5" s="416" t="s">
        <v>91</v>
      </c>
      <c r="B5" s="414">
        <v>1</v>
      </c>
      <c r="C5" s="414">
        <v>0</v>
      </c>
      <c r="D5" s="414">
        <v>0</v>
      </c>
      <c r="E5" s="414">
        <v>0</v>
      </c>
      <c r="F5" s="414">
        <v>0</v>
      </c>
      <c r="G5" s="414">
        <v>0</v>
      </c>
      <c r="H5" s="414">
        <v>1</v>
      </c>
      <c r="I5" s="414">
        <v>1</v>
      </c>
      <c r="J5" s="414">
        <v>0</v>
      </c>
      <c r="K5" s="415">
        <v>1</v>
      </c>
    </row>
    <row r="6" spans="1:11">
      <c r="A6" s="614"/>
      <c r="B6" s="614"/>
      <c r="C6" s="614"/>
      <c r="D6" s="614"/>
      <c r="E6" s="614"/>
      <c r="F6" s="614"/>
      <c r="G6" s="614"/>
      <c r="H6" s="614"/>
      <c r="I6" s="614"/>
      <c r="J6" s="614"/>
      <c r="K6" s="614"/>
    </row>
  </sheetData>
  <mergeCells count="13">
    <mergeCell ref="A1:K1"/>
    <mergeCell ref="A6:K6"/>
    <mergeCell ref="F2:F3"/>
    <mergeCell ref="G2:G3"/>
    <mergeCell ref="H2:H3"/>
    <mergeCell ref="I2:I3"/>
    <mergeCell ref="A2:A3"/>
    <mergeCell ref="B2:B3"/>
    <mergeCell ref="C2:C3"/>
    <mergeCell ref="D2:D3"/>
    <mergeCell ref="K2:K3"/>
    <mergeCell ref="E2:E3"/>
    <mergeCell ref="J2:J3"/>
  </mergeCells>
  <phoneticPr fontId="2"/>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L6"/>
  <sheetViews>
    <sheetView showGridLines="0" zoomScale="150" zoomScaleNormal="150" workbookViewId="0">
      <selection activeCell="M8" sqref="M8"/>
    </sheetView>
  </sheetViews>
  <sheetFormatPr defaultColWidth="9" defaultRowHeight="13.2"/>
  <cols>
    <col min="1" max="1" width="31.109375" style="147" customWidth="1"/>
    <col min="2" max="11" width="6.33203125" style="147" customWidth="1"/>
    <col min="12" max="12" width="0.21875" style="147" hidden="1" customWidth="1"/>
    <col min="13" max="16384" width="9" style="147"/>
  </cols>
  <sheetData>
    <row r="1" spans="1:11" ht="18.75" customHeight="1">
      <c r="A1" s="618" t="s">
        <v>394</v>
      </c>
      <c r="B1" s="613"/>
      <c r="C1" s="613"/>
      <c r="D1" s="613"/>
      <c r="E1" s="613"/>
      <c r="F1" s="613"/>
      <c r="G1" s="613"/>
      <c r="H1" s="613"/>
      <c r="I1" s="613"/>
      <c r="J1" s="613"/>
      <c r="K1" s="613"/>
    </row>
    <row r="2" spans="1:11" ht="12.75" customHeight="1">
      <c r="A2" s="615" t="s">
        <v>490</v>
      </c>
      <c r="B2" s="617" t="s">
        <v>84</v>
      </c>
      <c r="C2" s="617" t="s">
        <v>85</v>
      </c>
      <c r="D2" s="617" t="s">
        <v>86</v>
      </c>
      <c r="E2" s="617" t="s">
        <v>87</v>
      </c>
      <c r="F2" s="617" t="s">
        <v>211</v>
      </c>
      <c r="G2" s="617" t="s">
        <v>209</v>
      </c>
      <c r="H2" s="617" t="s">
        <v>348</v>
      </c>
      <c r="I2" s="617" t="s">
        <v>349</v>
      </c>
      <c r="J2" s="617" t="s">
        <v>416</v>
      </c>
      <c r="K2" s="617" t="s">
        <v>431</v>
      </c>
    </row>
    <row r="3" spans="1:11" ht="13.5" customHeight="1">
      <c r="A3" s="615"/>
      <c r="B3" s="617"/>
      <c r="C3" s="617"/>
      <c r="D3" s="617"/>
      <c r="E3" s="617"/>
      <c r="F3" s="617"/>
      <c r="G3" s="617"/>
      <c r="H3" s="617"/>
      <c r="I3" s="617"/>
      <c r="J3" s="617"/>
      <c r="K3" s="617"/>
    </row>
    <row r="4" spans="1:11" ht="20.25" customHeight="1">
      <c r="A4" s="42" t="s">
        <v>92</v>
      </c>
      <c r="B4" s="374">
        <v>43</v>
      </c>
      <c r="C4" s="374">
        <v>27</v>
      </c>
      <c r="D4" s="374">
        <v>35</v>
      </c>
      <c r="E4" s="374">
        <v>26</v>
      </c>
      <c r="F4" s="374">
        <v>43</v>
      </c>
      <c r="G4" s="374">
        <v>45</v>
      </c>
      <c r="H4" s="374">
        <v>22</v>
      </c>
      <c r="I4" s="374">
        <v>36</v>
      </c>
      <c r="J4" s="374">
        <v>32</v>
      </c>
      <c r="K4" s="374">
        <v>27</v>
      </c>
    </row>
    <row r="5" spans="1:11" ht="20.25" customHeight="1">
      <c r="A5" s="42" t="s">
        <v>93</v>
      </c>
      <c r="B5" s="374">
        <v>38</v>
      </c>
      <c r="C5" s="374">
        <v>28</v>
      </c>
      <c r="D5" s="374">
        <v>40</v>
      </c>
      <c r="E5" s="374">
        <v>28</v>
      </c>
      <c r="F5" s="374">
        <v>46</v>
      </c>
      <c r="G5" s="374">
        <v>25</v>
      </c>
      <c r="H5" s="374">
        <v>24</v>
      </c>
      <c r="I5" s="374">
        <v>26</v>
      </c>
      <c r="J5" s="374">
        <v>19</v>
      </c>
      <c r="K5" s="374">
        <v>30</v>
      </c>
    </row>
    <row r="6" spans="1:11" ht="17.25" customHeight="1">
      <c r="A6" s="42" t="s">
        <v>94</v>
      </c>
      <c r="B6" s="374">
        <v>30</v>
      </c>
      <c r="C6" s="374">
        <v>39</v>
      </c>
      <c r="D6" s="374">
        <v>54</v>
      </c>
      <c r="E6" s="374">
        <v>45</v>
      </c>
      <c r="F6" s="374">
        <v>46</v>
      </c>
      <c r="G6" s="374">
        <v>34</v>
      </c>
      <c r="H6" s="374">
        <v>27</v>
      </c>
      <c r="I6" s="374">
        <v>27</v>
      </c>
      <c r="J6" s="374">
        <v>14</v>
      </c>
      <c r="K6" s="374">
        <v>20</v>
      </c>
    </row>
  </sheetData>
  <mergeCells count="12">
    <mergeCell ref="D2:D3"/>
    <mergeCell ref="K2:K3"/>
    <mergeCell ref="E2:E3"/>
    <mergeCell ref="J2:J3"/>
    <mergeCell ref="A1:K1"/>
    <mergeCell ref="F2:F3"/>
    <mergeCell ref="G2:G3"/>
    <mergeCell ref="H2:H3"/>
    <mergeCell ref="I2:I3"/>
    <mergeCell ref="A2:A3"/>
    <mergeCell ref="B2:B3"/>
    <mergeCell ref="C2:C3"/>
  </mergeCells>
  <phoneticPr fontId="2"/>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17"/>
  <sheetViews>
    <sheetView showGridLines="0" topLeftCell="A10" zoomScale="150" zoomScaleNormal="150" workbookViewId="0">
      <selection activeCell="F1" sqref="F1"/>
    </sheetView>
  </sheetViews>
  <sheetFormatPr defaultColWidth="9" defaultRowHeight="13.2"/>
  <cols>
    <col min="1" max="1" width="27.6640625" style="44" customWidth="1"/>
    <col min="2" max="5" width="13.6640625" style="44" customWidth="1"/>
    <col min="6" max="16384" width="9" style="44"/>
  </cols>
  <sheetData>
    <row r="1" spans="1:6" ht="31.5" customHeight="1">
      <c r="A1" s="618" t="s">
        <v>423</v>
      </c>
      <c r="B1" s="613"/>
      <c r="C1" s="613"/>
      <c r="D1" s="613"/>
      <c r="E1" s="613"/>
    </row>
    <row r="2" spans="1:6" ht="19.5" customHeight="1">
      <c r="A2" s="376" t="s">
        <v>395</v>
      </c>
      <c r="B2" s="377" t="s">
        <v>396</v>
      </c>
      <c r="C2" s="377" t="s">
        <v>397</v>
      </c>
      <c r="D2" s="387" t="s">
        <v>398</v>
      </c>
      <c r="E2" s="390" t="s">
        <v>2</v>
      </c>
    </row>
    <row r="3" spans="1:6" ht="19.5" customHeight="1">
      <c r="A3" s="378" t="s">
        <v>19</v>
      </c>
      <c r="B3" s="374">
        <v>9</v>
      </c>
      <c r="C3" s="374">
        <v>6</v>
      </c>
      <c r="D3" s="375">
        <v>0</v>
      </c>
      <c r="E3" s="391">
        <f t="shared" ref="E3:E15" si="0">SUM(B3:D3)</f>
        <v>15</v>
      </c>
    </row>
    <row r="4" spans="1:6" ht="19.5" customHeight="1">
      <c r="A4" s="378" t="s">
        <v>402</v>
      </c>
      <c r="B4" s="374">
        <v>9</v>
      </c>
      <c r="C4" s="374">
        <v>2</v>
      </c>
      <c r="D4" s="375">
        <v>5</v>
      </c>
      <c r="E4" s="391">
        <f t="shared" si="0"/>
        <v>16</v>
      </c>
    </row>
    <row r="5" spans="1:6" ht="19.5" customHeight="1">
      <c r="A5" s="379" t="s">
        <v>399</v>
      </c>
      <c r="B5" s="374">
        <v>0</v>
      </c>
      <c r="C5" s="374">
        <v>10</v>
      </c>
      <c r="D5" s="375">
        <v>4</v>
      </c>
      <c r="E5" s="391">
        <f t="shared" si="0"/>
        <v>14</v>
      </c>
    </row>
    <row r="6" spans="1:6" ht="19.5" customHeight="1">
      <c r="A6" s="378" t="s">
        <v>401</v>
      </c>
      <c r="B6" s="374">
        <v>0</v>
      </c>
      <c r="C6" s="374">
        <v>0</v>
      </c>
      <c r="D6" s="375">
        <v>8</v>
      </c>
      <c r="E6" s="392">
        <f t="shared" si="0"/>
        <v>8</v>
      </c>
      <c r="F6" s="386"/>
    </row>
    <row r="7" spans="1:6" ht="19.5" customHeight="1">
      <c r="A7" s="378" t="s">
        <v>18</v>
      </c>
      <c r="B7" s="374">
        <v>4</v>
      </c>
      <c r="C7" s="374">
        <v>4</v>
      </c>
      <c r="D7" s="375">
        <v>0</v>
      </c>
      <c r="E7" s="391">
        <f t="shared" si="0"/>
        <v>8</v>
      </c>
    </row>
    <row r="8" spans="1:6" ht="19.5" customHeight="1">
      <c r="A8" s="380" t="s">
        <v>403</v>
      </c>
      <c r="B8" s="381">
        <v>2</v>
      </c>
      <c r="C8" s="381">
        <v>1</v>
      </c>
      <c r="D8" s="388">
        <v>2</v>
      </c>
      <c r="E8" s="393">
        <f t="shared" si="0"/>
        <v>5</v>
      </c>
    </row>
    <row r="9" spans="1:6" ht="19.5" customHeight="1">
      <c r="A9" s="378" t="s">
        <v>47</v>
      </c>
      <c r="B9" s="374">
        <v>0</v>
      </c>
      <c r="C9" s="374">
        <v>3</v>
      </c>
      <c r="D9" s="375">
        <v>0</v>
      </c>
      <c r="E9" s="391">
        <f t="shared" si="0"/>
        <v>3</v>
      </c>
    </row>
    <row r="10" spans="1:6" ht="19.5" customHeight="1">
      <c r="A10" s="378" t="s">
        <v>400</v>
      </c>
      <c r="B10" s="374">
        <v>2</v>
      </c>
      <c r="C10" s="374">
        <v>0</v>
      </c>
      <c r="D10" s="375">
        <v>0</v>
      </c>
      <c r="E10" s="391">
        <f t="shared" si="0"/>
        <v>2</v>
      </c>
    </row>
    <row r="11" spans="1:6" ht="19.5" customHeight="1">
      <c r="A11" s="379" t="s">
        <v>17</v>
      </c>
      <c r="B11" s="374">
        <v>1</v>
      </c>
      <c r="C11" s="374">
        <v>0</v>
      </c>
      <c r="D11" s="375">
        <v>1</v>
      </c>
      <c r="E11" s="391">
        <f t="shared" si="0"/>
        <v>2</v>
      </c>
    </row>
    <row r="12" spans="1:6" ht="19.5" customHeight="1">
      <c r="A12" s="378" t="s">
        <v>458</v>
      </c>
      <c r="B12" s="374">
        <v>0</v>
      </c>
      <c r="C12" s="374">
        <v>1</v>
      </c>
      <c r="D12" s="375">
        <v>0</v>
      </c>
      <c r="E12" s="391">
        <f t="shared" si="0"/>
        <v>1</v>
      </c>
    </row>
    <row r="13" spans="1:6" ht="19.5" customHeight="1">
      <c r="A13" s="378" t="s">
        <v>459</v>
      </c>
      <c r="B13" s="374">
        <v>0</v>
      </c>
      <c r="C13" s="374">
        <v>1</v>
      </c>
      <c r="D13" s="375">
        <v>0</v>
      </c>
      <c r="E13" s="391">
        <f t="shared" si="0"/>
        <v>1</v>
      </c>
    </row>
    <row r="14" spans="1:6" ht="19.5" customHeight="1">
      <c r="A14" s="382" t="s">
        <v>460</v>
      </c>
      <c r="B14" s="374">
        <v>0</v>
      </c>
      <c r="C14" s="374">
        <v>1</v>
      </c>
      <c r="D14" s="375">
        <v>0</v>
      </c>
      <c r="E14" s="391">
        <f t="shared" si="0"/>
        <v>1</v>
      </c>
    </row>
    <row r="15" spans="1:6" ht="19.5" customHeight="1">
      <c r="A15" s="383" t="s">
        <v>462</v>
      </c>
      <c r="B15" s="384">
        <v>0</v>
      </c>
      <c r="C15" s="384">
        <v>1</v>
      </c>
      <c r="D15" s="389">
        <v>0</v>
      </c>
      <c r="E15" s="394">
        <f t="shared" si="0"/>
        <v>1</v>
      </c>
    </row>
    <row r="16" spans="1:6" ht="19.5" customHeight="1">
      <c r="A16" s="385" t="s">
        <v>2</v>
      </c>
      <c r="B16" s="384">
        <f>SUM(B3:B15)</f>
        <v>27</v>
      </c>
      <c r="C16" s="384">
        <f>SUM(C3:C15)</f>
        <v>30</v>
      </c>
      <c r="D16" s="389">
        <f>SUM(D3:D15)</f>
        <v>20</v>
      </c>
      <c r="E16" s="394">
        <f>SUM(E3:E15)</f>
        <v>77</v>
      </c>
    </row>
    <row r="17" spans="1:5">
      <c r="A17" s="188"/>
      <c r="B17" s="57"/>
      <c r="C17" s="57"/>
      <c r="D17" s="57"/>
      <c r="E17" s="57"/>
    </row>
  </sheetData>
  <mergeCells count="1">
    <mergeCell ref="A1:E1"/>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S19"/>
  <sheetViews>
    <sheetView showGridLines="0" topLeftCell="K1" zoomScale="150" zoomScaleNormal="150" workbookViewId="0">
      <selection activeCell="S19" sqref="S19"/>
    </sheetView>
  </sheetViews>
  <sheetFormatPr defaultColWidth="11.88671875" defaultRowHeight="13.2"/>
  <cols>
    <col min="1" max="1" width="1.44140625" style="148" customWidth="1"/>
    <col min="2" max="2" width="4.109375" style="148" customWidth="1"/>
    <col min="3" max="3" width="17.6640625" style="150" customWidth="1"/>
    <col min="4" max="7" width="8.33203125" style="94" customWidth="1"/>
    <col min="8" max="8" width="8.21875" style="94" customWidth="1"/>
    <col min="9" max="12" width="8.109375" style="94" customWidth="1"/>
    <col min="13" max="13" width="8.77734375" style="94" customWidth="1"/>
    <col min="14" max="16" width="0" style="94" hidden="1" customWidth="1"/>
    <col min="17" max="16384" width="11.88671875" style="94"/>
  </cols>
  <sheetData>
    <row r="1" spans="1:19" ht="20.25" customHeight="1">
      <c r="B1" s="547" t="s">
        <v>340</v>
      </c>
      <c r="C1" s="547"/>
      <c r="D1" s="547"/>
      <c r="E1" s="547"/>
      <c r="F1" s="547"/>
      <c r="G1" s="547"/>
      <c r="H1" s="547"/>
      <c r="I1" s="547"/>
      <c r="J1" s="547"/>
      <c r="K1" s="547"/>
      <c r="L1" s="547"/>
      <c r="M1" s="547"/>
    </row>
    <row r="2" spans="1:19" ht="18.75" customHeight="1">
      <c r="A2" s="626" t="s">
        <v>473</v>
      </c>
      <c r="B2" s="627"/>
      <c r="C2" s="628"/>
      <c r="D2" s="583" t="s">
        <v>84</v>
      </c>
      <c r="E2" s="583" t="s">
        <v>85</v>
      </c>
      <c r="F2" s="583" t="s">
        <v>86</v>
      </c>
      <c r="G2" s="583" t="s">
        <v>87</v>
      </c>
      <c r="H2" s="583" t="s">
        <v>211</v>
      </c>
      <c r="I2" s="583" t="s">
        <v>209</v>
      </c>
      <c r="J2" s="583" t="s">
        <v>348</v>
      </c>
      <c r="K2" s="583" t="s">
        <v>349</v>
      </c>
      <c r="L2" s="583" t="s">
        <v>416</v>
      </c>
      <c r="M2" s="583" t="s">
        <v>431</v>
      </c>
    </row>
    <row r="3" spans="1:19" ht="18" customHeight="1">
      <c r="A3" s="629"/>
      <c r="B3" s="630"/>
      <c r="C3" s="631"/>
      <c r="D3" s="584"/>
      <c r="E3" s="584"/>
      <c r="F3" s="584"/>
      <c r="G3" s="584"/>
      <c r="H3" s="584"/>
      <c r="I3" s="584"/>
      <c r="J3" s="584"/>
      <c r="K3" s="584"/>
      <c r="L3" s="584"/>
      <c r="M3" s="584"/>
    </row>
    <row r="4" spans="1:19" ht="18.75" customHeight="1">
      <c r="A4" s="620" t="s">
        <v>95</v>
      </c>
      <c r="B4" s="621"/>
      <c r="C4" s="622"/>
      <c r="D4" s="33">
        <v>26269</v>
      </c>
      <c r="E4" s="33">
        <v>24139</v>
      </c>
      <c r="F4" s="33">
        <v>22861</v>
      </c>
      <c r="G4" s="34">
        <v>22495</v>
      </c>
      <c r="H4" s="34">
        <v>21643</v>
      </c>
      <c r="I4" s="34">
        <v>20050</v>
      </c>
      <c r="J4" s="33">
        <v>17737</v>
      </c>
      <c r="K4" s="33">
        <v>16881</v>
      </c>
      <c r="L4" s="33">
        <v>14281</v>
      </c>
      <c r="M4" s="33">
        <v>13189</v>
      </c>
      <c r="R4" s="149"/>
    </row>
    <row r="5" spans="1:19" ht="18.75" customHeight="1">
      <c r="A5" s="623"/>
      <c r="B5" s="624"/>
      <c r="C5" s="625"/>
      <c r="D5" s="35">
        <v>-5982</v>
      </c>
      <c r="E5" s="35">
        <v>-5510</v>
      </c>
      <c r="F5" s="35">
        <v>-5333</v>
      </c>
      <c r="G5" s="35">
        <v>-4734</v>
      </c>
      <c r="H5" s="35">
        <v>-4589</v>
      </c>
      <c r="I5" s="35">
        <v>-4612</v>
      </c>
      <c r="J5" s="35">
        <v>-4060</v>
      </c>
      <c r="K5" s="35">
        <v>-3405</v>
      </c>
      <c r="L5" s="35">
        <v>-2869</v>
      </c>
      <c r="M5" s="35">
        <v>-2561</v>
      </c>
    </row>
    <row r="6" spans="1:19" ht="18.75" customHeight="1">
      <c r="A6" s="619"/>
      <c r="B6" s="632" t="s">
        <v>96</v>
      </c>
      <c r="C6" s="633"/>
      <c r="D6" s="36">
        <v>8680</v>
      </c>
      <c r="E6" s="36">
        <v>8209</v>
      </c>
      <c r="F6" s="37">
        <v>7478</v>
      </c>
      <c r="G6" s="37">
        <v>7479</v>
      </c>
      <c r="H6" s="37">
        <v>7202</v>
      </c>
      <c r="I6" s="37">
        <v>6269</v>
      </c>
      <c r="J6" s="37">
        <v>5795</v>
      </c>
      <c r="K6" s="37">
        <v>5641</v>
      </c>
      <c r="L6" s="37">
        <v>4422</v>
      </c>
      <c r="M6" s="37">
        <v>4313</v>
      </c>
      <c r="S6" s="149"/>
    </row>
    <row r="7" spans="1:19" ht="18.75" customHeight="1">
      <c r="A7" s="619"/>
      <c r="B7" s="634"/>
      <c r="C7" s="635"/>
      <c r="D7" s="246">
        <v>-2010</v>
      </c>
      <c r="E7" s="246">
        <v>-1796</v>
      </c>
      <c r="F7" s="247">
        <v>-1651</v>
      </c>
      <c r="G7" s="247">
        <v>-1457</v>
      </c>
      <c r="H7" s="247">
        <v>-1410</v>
      </c>
      <c r="I7" s="247">
        <v>-1253</v>
      </c>
      <c r="J7" s="247">
        <v>-1192</v>
      </c>
      <c r="K7" s="247">
        <v>-1026</v>
      </c>
      <c r="L7" s="247">
        <v>-811</v>
      </c>
      <c r="M7" s="247">
        <v>-672</v>
      </c>
    </row>
    <row r="8" spans="1:19" ht="18.75" customHeight="1">
      <c r="A8" s="232"/>
      <c r="B8" s="232"/>
      <c r="C8" s="639" t="s">
        <v>97</v>
      </c>
      <c r="D8" s="441">
        <v>33.042750009516922</v>
      </c>
      <c r="E8" s="441">
        <v>34</v>
      </c>
      <c r="F8" s="442">
        <v>32.734000000000002</v>
      </c>
      <c r="G8" s="442">
        <v>33.247388308513003</v>
      </c>
      <c r="H8" s="442">
        <v>33.299999999999997</v>
      </c>
      <c r="I8" s="442">
        <v>31.3</v>
      </c>
      <c r="J8" s="442">
        <v>32.700000000000003</v>
      </c>
      <c r="K8" s="442">
        <v>33.4</v>
      </c>
      <c r="L8" s="442">
        <v>31</v>
      </c>
      <c r="M8" s="442">
        <v>32.700000000000003</v>
      </c>
      <c r="N8" s="149"/>
    </row>
    <row r="9" spans="1:19" ht="18.75" customHeight="1">
      <c r="A9" s="232"/>
      <c r="B9" s="232"/>
      <c r="C9" s="640"/>
      <c r="D9" s="248">
        <v>-33.600802407221664</v>
      </c>
      <c r="E9" s="248">
        <v>-32.595281306715066</v>
      </c>
      <c r="F9" s="249">
        <v>-30.958184886555411</v>
      </c>
      <c r="G9" s="249">
        <v>-30.777355302070131</v>
      </c>
      <c r="H9" s="249">
        <v>-30.7</v>
      </c>
      <c r="I9" s="440">
        <v>-27.2</v>
      </c>
      <c r="J9" s="248">
        <v>-29.4</v>
      </c>
      <c r="K9" s="248">
        <v>-30.1</v>
      </c>
      <c r="L9" s="249">
        <v>-28.3</v>
      </c>
      <c r="M9" s="249">
        <v>-26.2</v>
      </c>
    </row>
    <row r="10" spans="1:19" ht="18.75" customHeight="1">
      <c r="A10" s="232"/>
      <c r="B10" s="234"/>
      <c r="C10" s="645" t="s">
        <v>424</v>
      </c>
      <c r="D10" s="33">
        <v>6513</v>
      </c>
      <c r="E10" s="33">
        <v>6285</v>
      </c>
      <c r="F10" s="38">
        <v>6045</v>
      </c>
      <c r="G10" s="38">
        <v>5966</v>
      </c>
      <c r="H10" s="38">
        <v>5618</v>
      </c>
      <c r="I10" s="38">
        <v>5003</v>
      </c>
      <c r="J10" s="37">
        <v>4693</v>
      </c>
      <c r="K10" s="38">
        <v>4569</v>
      </c>
      <c r="L10" s="38">
        <v>3593</v>
      </c>
      <c r="M10" s="38">
        <v>3510</v>
      </c>
    </row>
    <row r="11" spans="1:19" ht="18.75" customHeight="1">
      <c r="A11" s="232"/>
      <c r="B11" s="234"/>
      <c r="C11" s="646"/>
      <c r="D11" s="35">
        <v>-1207</v>
      </c>
      <c r="E11" s="35">
        <v>-1150</v>
      </c>
      <c r="F11" s="39">
        <v>-1109</v>
      </c>
      <c r="G11" s="39">
        <v>-979</v>
      </c>
      <c r="H11" s="39">
        <v>-910</v>
      </c>
      <c r="I11" s="39">
        <v>-845</v>
      </c>
      <c r="J11" s="39">
        <v>-786</v>
      </c>
      <c r="K11" s="39">
        <v>-644</v>
      </c>
      <c r="L11" s="39">
        <v>-526</v>
      </c>
      <c r="M11" s="39">
        <v>-458</v>
      </c>
    </row>
    <row r="12" spans="1:19" ht="18.75" customHeight="1">
      <c r="A12" s="232"/>
      <c r="B12" s="234"/>
      <c r="C12" s="643" t="s">
        <v>17</v>
      </c>
      <c r="D12" s="33">
        <v>1559</v>
      </c>
      <c r="E12" s="33">
        <v>1334</v>
      </c>
      <c r="F12" s="38">
        <v>1084</v>
      </c>
      <c r="G12" s="38">
        <v>1084</v>
      </c>
      <c r="H12" s="38">
        <v>1042</v>
      </c>
      <c r="I12" s="38">
        <v>830</v>
      </c>
      <c r="J12" s="38">
        <v>803</v>
      </c>
      <c r="K12" s="38">
        <v>772</v>
      </c>
      <c r="L12" s="38">
        <v>636</v>
      </c>
      <c r="M12" s="38">
        <v>575</v>
      </c>
    </row>
    <row r="13" spans="1:19" ht="21.75" customHeight="1">
      <c r="A13" s="232"/>
      <c r="B13" s="234"/>
      <c r="C13" s="644"/>
      <c r="D13" s="35">
        <v>-741</v>
      </c>
      <c r="E13" s="35">
        <v>-572</v>
      </c>
      <c r="F13" s="39">
        <v>-462</v>
      </c>
      <c r="G13" s="39">
        <v>-432</v>
      </c>
      <c r="H13" s="39">
        <v>-431</v>
      </c>
      <c r="I13" s="39">
        <v>-344</v>
      </c>
      <c r="J13" s="39">
        <v>-362</v>
      </c>
      <c r="K13" s="39">
        <v>-360</v>
      </c>
      <c r="L13" s="39">
        <v>-262</v>
      </c>
      <c r="M13" s="39">
        <v>-195</v>
      </c>
    </row>
    <row r="14" spans="1:19" ht="18.75" customHeight="1">
      <c r="A14" s="232"/>
      <c r="B14" s="234"/>
      <c r="C14" s="643" t="s">
        <v>23</v>
      </c>
      <c r="D14" s="33">
        <v>405</v>
      </c>
      <c r="E14" s="33">
        <v>511</v>
      </c>
      <c r="F14" s="38">
        <v>294</v>
      </c>
      <c r="G14" s="38">
        <v>366</v>
      </c>
      <c r="H14" s="38">
        <v>515</v>
      </c>
      <c r="I14" s="38">
        <v>423</v>
      </c>
      <c r="J14" s="38">
        <v>289</v>
      </c>
      <c r="K14" s="38">
        <v>292</v>
      </c>
      <c r="L14" s="38">
        <v>189</v>
      </c>
      <c r="M14" s="38">
        <v>225</v>
      </c>
    </row>
    <row r="15" spans="1:19" ht="21" customHeight="1">
      <c r="A15" s="232"/>
      <c r="B15" s="234"/>
      <c r="C15" s="644"/>
      <c r="D15" s="35">
        <v>-26</v>
      </c>
      <c r="E15" s="35">
        <v>-49</v>
      </c>
      <c r="F15" s="39">
        <v>-56</v>
      </c>
      <c r="G15" s="39">
        <v>-34</v>
      </c>
      <c r="H15" s="39">
        <v>-60</v>
      </c>
      <c r="I15" s="39">
        <v>-57</v>
      </c>
      <c r="J15" s="39">
        <v>-39</v>
      </c>
      <c r="K15" s="39">
        <v>-18</v>
      </c>
      <c r="L15" s="39">
        <v>-20</v>
      </c>
      <c r="M15" s="39">
        <v>-18</v>
      </c>
    </row>
    <row r="16" spans="1:19" ht="18.75" customHeight="1">
      <c r="A16" s="232"/>
      <c r="B16" s="234"/>
      <c r="C16" s="641" t="s">
        <v>509</v>
      </c>
      <c r="D16" s="33">
        <v>203</v>
      </c>
      <c r="E16" s="33">
        <v>79</v>
      </c>
      <c r="F16" s="38">
        <v>55</v>
      </c>
      <c r="G16" s="38">
        <v>63</v>
      </c>
      <c r="H16" s="38">
        <v>27</v>
      </c>
      <c r="I16" s="38">
        <v>13</v>
      </c>
      <c r="J16" s="38">
        <v>10</v>
      </c>
      <c r="K16" s="38">
        <v>8</v>
      </c>
      <c r="L16" s="38">
        <v>4</v>
      </c>
      <c r="M16" s="38">
        <v>3</v>
      </c>
    </row>
    <row r="17" spans="1:13" ht="17.25" customHeight="1">
      <c r="A17" s="233"/>
      <c r="B17" s="235"/>
      <c r="C17" s="642"/>
      <c r="D17" s="35">
        <v>-36</v>
      </c>
      <c r="E17" s="35">
        <v>-25</v>
      </c>
      <c r="F17" s="39">
        <v>-24</v>
      </c>
      <c r="G17" s="39">
        <v>-12</v>
      </c>
      <c r="H17" s="39">
        <v>-9</v>
      </c>
      <c r="I17" s="39">
        <v>-7</v>
      </c>
      <c r="J17" s="39">
        <v>-5</v>
      </c>
      <c r="K17" s="39">
        <v>-4</v>
      </c>
      <c r="L17" s="39">
        <v>-3</v>
      </c>
      <c r="M17" s="39">
        <v>-1</v>
      </c>
    </row>
    <row r="18" spans="1:13">
      <c r="B18" s="638" t="s">
        <v>510</v>
      </c>
      <c r="C18" s="638"/>
      <c r="D18" s="638"/>
      <c r="E18" s="638"/>
      <c r="F18" s="638"/>
      <c r="G18" s="638"/>
      <c r="H18" s="638"/>
      <c r="I18" s="638"/>
      <c r="J18" s="638"/>
      <c r="K18" s="638"/>
      <c r="L18" s="638"/>
      <c r="M18" s="638"/>
    </row>
    <row r="19" spans="1:13" s="61" customFormat="1">
      <c r="B19" s="636"/>
      <c r="C19" s="637"/>
      <c r="D19" s="637"/>
      <c r="E19" s="637"/>
      <c r="F19" s="637"/>
      <c r="G19" s="637"/>
      <c r="H19" s="637"/>
      <c r="I19" s="637"/>
      <c r="J19" s="637"/>
      <c r="K19" s="637"/>
      <c r="L19" s="637"/>
      <c r="M19" s="637"/>
    </row>
  </sheetData>
  <mergeCells count="22">
    <mergeCell ref="B19:M19"/>
    <mergeCell ref="B18:M18"/>
    <mergeCell ref="M2:M3"/>
    <mergeCell ref="L2:L3"/>
    <mergeCell ref="I2:I3"/>
    <mergeCell ref="C8:C9"/>
    <mergeCell ref="J2:J3"/>
    <mergeCell ref="C16:C17"/>
    <mergeCell ref="C14:C15"/>
    <mergeCell ref="E2:E3"/>
    <mergeCell ref="C10:C11"/>
    <mergeCell ref="C12:C13"/>
    <mergeCell ref="A6:A7"/>
    <mergeCell ref="A4:C5"/>
    <mergeCell ref="A2:C3"/>
    <mergeCell ref="B6:C7"/>
    <mergeCell ref="D2:D3"/>
    <mergeCell ref="B1:M1"/>
    <mergeCell ref="K2:K3"/>
    <mergeCell ref="F2:F3"/>
    <mergeCell ref="G2:G3"/>
    <mergeCell ref="H2:H3"/>
  </mergeCells>
  <phoneticPr fontId="2"/>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K14"/>
  <sheetViews>
    <sheetView showGridLines="0" zoomScale="115" zoomScaleNormal="115" workbookViewId="0">
      <selection activeCell="L18" sqref="L18"/>
    </sheetView>
  </sheetViews>
  <sheetFormatPr defaultColWidth="11.88671875" defaultRowHeight="13.2"/>
  <cols>
    <col min="1" max="1" width="21.21875" style="150" customWidth="1"/>
    <col min="2" max="2" width="8.21875" style="94" customWidth="1"/>
    <col min="3" max="3" width="8.88671875" style="94" customWidth="1"/>
    <col min="4" max="4" width="9" style="94" customWidth="1"/>
    <col min="5" max="5" width="8.6640625" style="94" customWidth="1"/>
    <col min="6" max="6" width="8.77734375" style="94" customWidth="1"/>
    <col min="7" max="8" width="9" style="94" customWidth="1"/>
    <col min="9" max="9" width="8.6640625" style="94" customWidth="1"/>
    <col min="10" max="11" width="8.33203125" style="94" customWidth="1"/>
    <col min="12" max="12" width="6.77734375" style="94" customWidth="1"/>
    <col min="13" max="16384" width="11.88671875" style="94"/>
  </cols>
  <sheetData>
    <row r="1" spans="1:11" ht="24" customHeight="1">
      <c r="A1" s="547" t="s">
        <v>341</v>
      </c>
      <c r="B1" s="547"/>
      <c r="C1" s="547"/>
      <c r="D1" s="547"/>
      <c r="E1" s="547"/>
      <c r="F1" s="547"/>
      <c r="G1" s="547"/>
      <c r="H1" s="547"/>
      <c r="I1" s="547"/>
      <c r="J1" s="547"/>
      <c r="K1" s="63"/>
    </row>
    <row r="2" spans="1:11" ht="20.25" customHeight="1">
      <c r="A2" s="648" t="s">
        <v>426</v>
      </c>
      <c r="B2" s="583" t="s">
        <v>5</v>
      </c>
      <c r="C2" s="583" t="s">
        <v>6</v>
      </c>
      <c r="D2" s="583" t="s">
        <v>7</v>
      </c>
      <c r="E2" s="583" t="s">
        <v>8</v>
      </c>
      <c r="F2" s="583" t="s">
        <v>203</v>
      </c>
      <c r="G2" s="583" t="s">
        <v>210</v>
      </c>
      <c r="H2" s="583" t="s">
        <v>232</v>
      </c>
      <c r="I2" s="583" t="s">
        <v>307</v>
      </c>
      <c r="J2" s="583" t="s">
        <v>416</v>
      </c>
      <c r="K2" s="583" t="s">
        <v>431</v>
      </c>
    </row>
    <row r="3" spans="1:11" ht="25.5" customHeight="1" thickBot="1">
      <c r="A3" s="649"/>
      <c r="B3" s="650"/>
      <c r="C3" s="650"/>
      <c r="D3" s="650"/>
      <c r="E3" s="650"/>
      <c r="F3" s="650"/>
      <c r="G3" s="650"/>
      <c r="H3" s="650"/>
      <c r="I3" s="650"/>
      <c r="J3" s="651"/>
      <c r="K3" s="651"/>
    </row>
    <row r="4" spans="1:11" ht="20.100000000000001" customHeight="1">
      <c r="A4" s="152" t="s">
        <v>98</v>
      </c>
      <c r="B4" s="153">
        <v>8680</v>
      </c>
      <c r="C4" s="153">
        <v>8209</v>
      </c>
      <c r="D4" s="153">
        <v>7478</v>
      </c>
      <c r="E4" s="153">
        <v>7479</v>
      </c>
      <c r="F4" s="153">
        <v>7202</v>
      </c>
      <c r="G4" s="153">
        <v>6269</v>
      </c>
      <c r="H4" s="153">
        <v>5795</v>
      </c>
      <c r="I4" s="153">
        <v>5641</v>
      </c>
      <c r="J4" s="156">
        <v>4422</v>
      </c>
      <c r="K4" s="156">
        <v>4313</v>
      </c>
    </row>
    <row r="5" spans="1:11" ht="19.5" customHeight="1" thickBot="1">
      <c r="A5" s="152" t="s">
        <v>99</v>
      </c>
      <c r="B5" s="154">
        <v>0.53570326482750108</v>
      </c>
      <c r="C5" s="154">
        <v>0.53300000000000003</v>
      </c>
      <c r="D5" s="154">
        <v>0.52900000000000003</v>
      </c>
      <c r="E5" s="154">
        <v>0.53265436934691257</v>
      </c>
      <c r="F5" s="154">
        <v>0.51700000000000002</v>
      </c>
      <c r="G5" s="154">
        <v>0.49</v>
      </c>
      <c r="H5" s="154">
        <v>0.47099999999999997</v>
      </c>
      <c r="I5" s="154">
        <v>0.47299999999999998</v>
      </c>
      <c r="J5" s="158">
        <v>0.43</v>
      </c>
      <c r="K5" s="158">
        <v>0.42</v>
      </c>
    </row>
    <row r="6" spans="1:11" ht="20.100000000000001" customHeight="1">
      <c r="A6" s="155" t="s">
        <v>424</v>
      </c>
      <c r="B6" s="157">
        <v>6513</v>
      </c>
      <c r="C6" s="157">
        <v>6285</v>
      </c>
      <c r="D6" s="157">
        <v>6045</v>
      </c>
      <c r="E6" s="157">
        <v>5966</v>
      </c>
      <c r="F6" s="157">
        <v>5618</v>
      </c>
      <c r="G6" s="157">
        <v>5003</v>
      </c>
      <c r="H6" s="157">
        <v>4693</v>
      </c>
      <c r="I6" s="157">
        <v>4569</v>
      </c>
      <c r="J6" s="219">
        <v>3593</v>
      </c>
      <c r="K6" s="219">
        <v>3510</v>
      </c>
    </row>
    <row r="7" spans="1:11" ht="20.100000000000001" customHeight="1" thickBot="1">
      <c r="A7" s="151" t="s">
        <v>99</v>
      </c>
      <c r="B7" s="158">
        <v>0.55345003399048265</v>
      </c>
      <c r="C7" s="158">
        <v>0.55200000000000005</v>
      </c>
      <c r="D7" s="158">
        <v>0.56100000000000005</v>
      </c>
      <c r="E7" s="158">
        <v>0.55322700296735905</v>
      </c>
      <c r="F7" s="158">
        <v>0.52090866944830783</v>
      </c>
      <c r="G7" s="158">
        <v>0.48799999999999999</v>
      </c>
      <c r="H7" s="158">
        <v>0.47399999999999998</v>
      </c>
      <c r="I7" s="158">
        <v>0.47299999999999998</v>
      </c>
      <c r="J7" s="158">
        <v>0.434</v>
      </c>
      <c r="K7" s="158">
        <v>0.42599999999999999</v>
      </c>
    </row>
    <row r="8" spans="1:11" ht="20.100000000000001" customHeight="1">
      <c r="A8" s="152" t="s">
        <v>17</v>
      </c>
      <c r="B8" s="159">
        <v>1559</v>
      </c>
      <c r="C8" s="159">
        <v>1334</v>
      </c>
      <c r="D8" s="159">
        <v>1084</v>
      </c>
      <c r="E8" s="159">
        <v>1084</v>
      </c>
      <c r="F8" s="159">
        <v>1042</v>
      </c>
      <c r="G8" s="159">
        <v>830</v>
      </c>
      <c r="H8" s="159">
        <v>803</v>
      </c>
      <c r="I8" s="159">
        <v>772</v>
      </c>
      <c r="J8" s="157">
        <v>636</v>
      </c>
      <c r="K8" s="157">
        <v>575</v>
      </c>
    </row>
    <row r="9" spans="1:11" ht="20.100000000000001" customHeight="1" thickBot="1">
      <c r="A9" s="152" t="s">
        <v>99</v>
      </c>
      <c r="B9" s="154">
        <v>0.46901323706377857</v>
      </c>
      <c r="C9" s="154">
        <v>0.437</v>
      </c>
      <c r="D9" s="154">
        <v>0.42299999999999999</v>
      </c>
      <c r="E9" s="154">
        <v>0.44100895036615134</v>
      </c>
      <c r="F9" s="154">
        <v>0.47645176040237769</v>
      </c>
      <c r="G9" s="154">
        <v>0.46300000000000002</v>
      </c>
      <c r="H9" s="154">
        <v>0.45500000000000002</v>
      </c>
      <c r="I9" s="154">
        <v>0.46200000000000002</v>
      </c>
      <c r="J9" s="218">
        <v>0.41399999999999998</v>
      </c>
      <c r="K9" s="218">
        <v>0.38</v>
      </c>
    </row>
    <row r="10" spans="1:11" ht="20.100000000000001" customHeight="1">
      <c r="A10" s="155" t="s">
        <v>23</v>
      </c>
      <c r="B10" s="160">
        <v>405</v>
      </c>
      <c r="C10" s="160">
        <v>511</v>
      </c>
      <c r="D10" s="160">
        <v>294</v>
      </c>
      <c r="E10" s="160">
        <v>366</v>
      </c>
      <c r="F10" s="160">
        <v>515</v>
      </c>
      <c r="G10" s="160">
        <v>423</v>
      </c>
      <c r="H10" s="170">
        <v>289</v>
      </c>
      <c r="I10" s="170">
        <v>292</v>
      </c>
      <c r="J10" s="221">
        <v>189</v>
      </c>
      <c r="K10" s="221">
        <v>225</v>
      </c>
    </row>
    <row r="11" spans="1:11" ht="19.5" customHeight="1" thickBot="1">
      <c r="A11" s="151" t="s">
        <v>99</v>
      </c>
      <c r="B11" s="158">
        <v>0.44850498338870431</v>
      </c>
      <c r="C11" s="158">
        <v>0.58299999999999996</v>
      </c>
      <c r="D11" s="158">
        <v>0.40600000000000003</v>
      </c>
      <c r="E11" s="158">
        <v>0.49795918367346936</v>
      </c>
      <c r="F11" s="158">
        <v>0.5579631635969664</v>
      </c>
      <c r="G11" s="158">
        <v>0.58299999999999996</v>
      </c>
      <c r="H11" s="158">
        <v>0.45400000000000001</v>
      </c>
      <c r="I11" s="158">
        <v>0.48499999999999999</v>
      </c>
      <c r="J11" s="158">
        <v>0.41799999999999998</v>
      </c>
      <c r="K11" s="158">
        <v>0.45500000000000002</v>
      </c>
    </row>
    <row r="12" spans="1:11" ht="20.100000000000001" customHeight="1">
      <c r="A12" s="152" t="s">
        <v>100</v>
      </c>
      <c r="B12" s="161">
        <v>203</v>
      </c>
      <c r="C12" s="161">
        <v>79</v>
      </c>
      <c r="D12" s="161">
        <v>55</v>
      </c>
      <c r="E12" s="161">
        <v>63</v>
      </c>
      <c r="F12" s="161">
        <v>27</v>
      </c>
      <c r="G12" s="161">
        <v>13</v>
      </c>
      <c r="H12" s="171">
        <v>10</v>
      </c>
      <c r="I12" s="171">
        <v>8</v>
      </c>
      <c r="J12" s="220">
        <v>4</v>
      </c>
      <c r="K12" s="220">
        <v>3</v>
      </c>
    </row>
    <row r="13" spans="1:11" ht="18" customHeight="1">
      <c r="A13" s="152" t="s">
        <v>99</v>
      </c>
      <c r="B13" s="154">
        <v>0.97596153846153844</v>
      </c>
      <c r="C13" s="154">
        <v>0.94</v>
      </c>
      <c r="D13" s="154">
        <v>0.82099999999999995</v>
      </c>
      <c r="E13" s="154">
        <v>0.984375</v>
      </c>
      <c r="F13" s="154">
        <v>0.84375</v>
      </c>
      <c r="G13" s="154">
        <v>0.46400000000000002</v>
      </c>
      <c r="H13" s="154">
        <v>0.90900000000000003</v>
      </c>
      <c r="I13" s="154">
        <v>0.8</v>
      </c>
      <c r="J13" s="154">
        <v>0.308</v>
      </c>
      <c r="K13" s="154">
        <v>0.5</v>
      </c>
    </row>
    <row r="14" spans="1:11" ht="30" customHeight="1">
      <c r="A14" s="647" t="s">
        <v>290</v>
      </c>
      <c r="B14" s="647"/>
      <c r="C14" s="647"/>
      <c r="D14" s="647"/>
      <c r="E14" s="647"/>
      <c r="F14" s="647"/>
      <c r="G14" s="647"/>
      <c r="H14" s="647"/>
      <c r="I14" s="647"/>
      <c r="J14" s="647"/>
      <c r="K14" s="647"/>
    </row>
  </sheetData>
  <mergeCells count="13">
    <mergeCell ref="A14:K14"/>
    <mergeCell ref="A1:J1"/>
    <mergeCell ref="A2:A3"/>
    <mergeCell ref="B2:B3"/>
    <mergeCell ref="C2:C3"/>
    <mergeCell ref="K2:K3"/>
    <mergeCell ref="H2:H3"/>
    <mergeCell ref="I2:I3"/>
    <mergeCell ref="J2:J3"/>
    <mergeCell ref="D2:D3"/>
    <mergeCell ref="E2:E3"/>
    <mergeCell ref="F2:F3"/>
    <mergeCell ref="G2:G3"/>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44"/>
  <sheetViews>
    <sheetView zoomScale="55" zoomScaleNormal="55" workbookViewId="0">
      <selection activeCell="M17" sqref="M17"/>
    </sheetView>
  </sheetViews>
  <sheetFormatPr defaultColWidth="9" defaultRowHeight="13.2"/>
  <cols>
    <col min="1" max="1" width="2.88671875" style="44" bestFit="1" customWidth="1"/>
    <col min="2" max="2" width="13" style="44" bestFit="1" customWidth="1"/>
    <col min="3" max="3" width="7.44140625" style="46" customWidth="1"/>
    <col min="4" max="5" width="7.44140625" style="44" hidden="1" customWidth="1"/>
    <col min="6" max="6" width="8.109375" style="44" bestFit="1" customWidth="1"/>
    <col min="7" max="13" width="7.88671875" style="44" bestFit="1" customWidth="1"/>
    <col min="14" max="15" width="7.44140625" style="44" customWidth="1"/>
    <col min="16" max="16" width="9.33203125" style="44" customWidth="1"/>
    <col min="17" max="16384" width="9" style="44"/>
  </cols>
  <sheetData>
    <row r="1" spans="1:17">
      <c r="B1" s="44" t="s">
        <v>355</v>
      </c>
    </row>
    <row r="4" spans="1:17" s="46" customFormat="1" ht="15" customHeight="1">
      <c r="A4" s="458"/>
      <c r="B4" s="458"/>
      <c r="C4" s="458"/>
      <c r="D4" s="449" t="s">
        <v>356</v>
      </c>
      <c r="E4" s="449" t="s">
        <v>357</v>
      </c>
      <c r="F4" s="454" t="s">
        <v>358</v>
      </c>
      <c r="G4" s="454" t="s">
        <v>359</v>
      </c>
      <c r="H4" s="454" t="s">
        <v>360</v>
      </c>
      <c r="I4" s="454" t="s">
        <v>361</v>
      </c>
      <c r="J4" s="454" t="s">
        <v>362</v>
      </c>
      <c r="K4" s="454" t="s">
        <v>363</v>
      </c>
      <c r="L4" s="454" t="s">
        <v>364</v>
      </c>
      <c r="M4" s="454" t="s">
        <v>365</v>
      </c>
      <c r="N4" s="457" t="s">
        <v>366</v>
      </c>
      <c r="O4" s="456" t="s">
        <v>484</v>
      </c>
      <c r="P4" s="404" t="s">
        <v>367</v>
      </c>
      <c r="Q4" s="197"/>
    </row>
    <row r="5" spans="1:17" s="46" customFormat="1" ht="15" customHeight="1">
      <c r="A5" s="458"/>
      <c r="B5" s="458"/>
      <c r="C5" s="458"/>
      <c r="D5" s="449"/>
      <c r="E5" s="449"/>
      <c r="F5" s="455"/>
      <c r="G5" s="455"/>
      <c r="H5" s="455"/>
      <c r="I5" s="455"/>
      <c r="J5" s="455"/>
      <c r="K5" s="455"/>
      <c r="L5" s="455"/>
      <c r="M5" s="455"/>
      <c r="N5" s="457"/>
      <c r="O5" s="456"/>
      <c r="P5" s="403" t="s">
        <v>368</v>
      </c>
      <c r="Q5" s="197"/>
    </row>
    <row r="6" spans="1:17" ht="13.5" customHeight="1">
      <c r="A6" s="453" t="s">
        <v>369</v>
      </c>
      <c r="B6" s="450" t="s">
        <v>370</v>
      </c>
      <c r="C6" s="449" t="s">
        <v>201</v>
      </c>
      <c r="D6" s="189">
        <v>20400</v>
      </c>
      <c r="E6" s="189">
        <v>20200</v>
      </c>
      <c r="F6" s="189">
        <v>15200</v>
      </c>
      <c r="G6" s="189">
        <v>13100</v>
      </c>
      <c r="H6" s="189">
        <v>11600</v>
      </c>
      <c r="I6" s="189">
        <v>10300</v>
      </c>
      <c r="J6" s="189">
        <v>6000</v>
      </c>
      <c r="K6" s="189">
        <v>5200</v>
      </c>
      <c r="L6" s="189">
        <v>4700</v>
      </c>
      <c r="M6" s="189">
        <v>4400</v>
      </c>
      <c r="N6" s="410">
        <v>4100</v>
      </c>
      <c r="O6" s="402">
        <v>3800</v>
      </c>
      <c r="P6" s="405">
        <v>-300</v>
      </c>
      <c r="Q6" s="207"/>
    </row>
    <row r="7" spans="1:17">
      <c r="A7" s="453"/>
      <c r="B7" s="450"/>
      <c r="C7" s="449"/>
      <c r="D7" s="208" t="e">
        <f>D6/D42</f>
        <v>#DIV/0!</v>
      </c>
      <c r="E7" s="208" t="e">
        <f>E6/E42</f>
        <v>#DIV/0!</v>
      </c>
      <c r="F7" s="208">
        <v>0.46483180428134557</v>
      </c>
      <c r="G7" s="208">
        <v>0.4548611111111111</v>
      </c>
      <c r="H7" s="208">
        <v>0.453125</v>
      </c>
      <c r="I7" s="208">
        <v>0.46188340807174888</v>
      </c>
      <c r="J7" s="208">
        <v>0.29850746268656714</v>
      </c>
      <c r="K7" s="208">
        <v>0.287292817679558</v>
      </c>
      <c r="L7" s="208">
        <v>0.27976190476190477</v>
      </c>
      <c r="M7" s="208">
        <v>0.28205128205128205</v>
      </c>
      <c r="N7" s="411">
        <v>0.28472222222222221</v>
      </c>
      <c r="O7" s="406">
        <v>0.2857142857142857</v>
      </c>
      <c r="P7" s="407">
        <v>-7.3170731707317069E-2</v>
      </c>
      <c r="Q7" s="207"/>
    </row>
    <row r="8" spans="1:17">
      <c r="A8" s="453"/>
      <c r="B8" s="450"/>
      <c r="C8" s="449" t="s">
        <v>202</v>
      </c>
      <c r="D8" s="189">
        <v>18600</v>
      </c>
      <c r="E8" s="189">
        <v>17800</v>
      </c>
      <c r="F8" s="189">
        <v>15800</v>
      </c>
      <c r="G8" s="189">
        <v>14600</v>
      </c>
      <c r="H8" s="189">
        <v>14100</v>
      </c>
      <c r="I8" s="189">
        <v>13100</v>
      </c>
      <c r="J8" s="189">
        <v>8000</v>
      </c>
      <c r="K8" s="189">
        <v>6700</v>
      </c>
      <c r="L8" s="189">
        <v>5600</v>
      </c>
      <c r="M8" s="189">
        <v>5100</v>
      </c>
      <c r="N8" s="410">
        <v>4800</v>
      </c>
      <c r="O8" s="402">
        <v>4400</v>
      </c>
      <c r="P8" s="405">
        <v>-400</v>
      </c>
      <c r="Q8" s="207"/>
    </row>
    <row r="9" spans="1:17">
      <c r="A9" s="453"/>
      <c r="B9" s="450"/>
      <c r="C9" s="449"/>
      <c r="D9" s="208" t="e">
        <f>D8/#REF!</f>
        <v>#REF!</v>
      </c>
      <c r="E9" s="208" t="e">
        <f>E8/#REF!</f>
        <v>#REF!</v>
      </c>
      <c r="F9" s="208">
        <v>0.42021276595744683</v>
      </c>
      <c r="G9" s="208">
        <v>0.42441860465116277</v>
      </c>
      <c r="H9" s="208">
        <v>0.42727272727272725</v>
      </c>
      <c r="I9" s="208">
        <v>0.41987179487179488</v>
      </c>
      <c r="J9" s="208">
        <v>0.29850746268656714</v>
      </c>
      <c r="K9" s="208">
        <v>0.32057416267942584</v>
      </c>
      <c r="L9" s="208">
        <v>0.31638418079096048</v>
      </c>
      <c r="M9" s="208">
        <v>0.34228187919463088</v>
      </c>
      <c r="N9" s="411">
        <v>0.34782608695652173</v>
      </c>
      <c r="O9" s="406">
        <v>0.34645669291338582</v>
      </c>
      <c r="P9" s="407">
        <v>-8.3333333333333329E-2</v>
      </c>
      <c r="Q9" s="207"/>
    </row>
    <row r="10" spans="1:17">
      <c r="A10" s="453"/>
      <c r="B10" s="450"/>
      <c r="C10" s="449" t="s">
        <v>371</v>
      </c>
      <c r="D10" s="189">
        <v>39000</v>
      </c>
      <c r="E10" s="189">
        <v>38000</v>
      </c>
      <c r="F10" s="189">
        <v>31000</v>
      </c>
      <c r="G10" s="189">
        <v>27700</v>
      </c>
      <c r="H10" s="189">
        <v>25700</v>
      </c>
      <c r="I10" s="189">
        <v>23400</v>
      </c>
      <c r="J10" s="189">
        <v>14100</v>
      </c>
      <c r="K10" s="189">
        <v>11800</v>
      </c>
      <c r="L10" s="189">
        <v>10300</v>
      </c>
      <c r="M10" s="189">
        <v>9500</v>
      </c>
      <c r="N10" s="410">
        <v>8900</v>
      </c>
      <c r="O10" s="402">
        <v>8200</v>
      </c>
      <c r="P10" s="405">
        <v>-700</v>
      </c>
      <c r="Q10" s="207"/>
    </row>
    <row r="11" spans="1:17">
      <c r="A11" s="453"/>
      <c r="B11" s="450"/>
      <c r="C11" s="449"/>
      <c r="D11" s="208" t="e">
        <f>D10/#REF!</f>
        <v>#REF!</v>
      </c>
      <c r="E11" s="208" t="e">
        <f>E10/#REF!</f>
        <v>#REF!</v>
      </c>
      <c r="F11" s="208">
        <v>0.44096728307254623</v>
      </c>
      <c r="G11" s="208">
        <v>0.43829113924050633</v>
      </c>
      <c r="H11" s="208">
        <v>0.43856655290102387</v>
      </c>
      <c r="I11" s="208">
        <v>0.43738317757009348</v>
      </c>
      <c r="J11" s="208">
        <v>0.3006396588486141</v>
      </c>
      <c r="K11" s="208">
        <v>0.30179028132992325</v>
      </c>
      <c r="L11" s="208">
        <v>0.29855072463768118</v>
      </c>
      <c r="M11" s="208">
        <v>0.31147540983606559</v>
      </c>
      <c r="N11" s="411">
        <v>0.31560283687943264</v>
      </c>
      <c r="O11" s="406">
        <v>0.31660231660231658</v>
      </c>
      <c r="P11" s="407">
        <v>-7.8651685393258425E-2</v>
      </c>
      <c r="Q11" s="207"/>
    </row>
    <row r="12" spans="1:17" ht="13.5" customHeight="1">
      <c r="A12" s="453"/>
      <c r="B12" s="452" t="s">
        <v>372</v>
      </c>
      <c r="C12" s="449" t="s">
        <v>201</v>
      </c>
      <c r="D12" s="209" t="s">
        <v>373</v>
      </c>
      <c r="E12" s="209" t="s">
        <v>373</v>
      </c>
      <c r="F12" s="447" t="s">
        <v>374</v>
      </c>
      <c r="G12" s="447" t="s">
        <v>374</v>
      </c>
      <c r="H12" s="447" t="s">
        <v>374</v>
      </c>
      <c r="I12" s="447" t="s">
        <v>374</v>
      </c>
      <c r="J12" s="189">
        <v>2800</v>
      </c>
      <c r="K12" s="189">
        <v>2600</v>
      </c>
      <c r="L12" s="189">
        <v>2500</v>
      </c>
      <c r="M12" s="189">
        <v>1700</v>
      </c>
      <c r="N12" s="410">
        <v>1500</v>
      </c>
      <c r="O12" s="402">
        <v>1200</v>
      </c>
      <c r="P12" s="405">
        <v>-300</v>
      </c>
      <c r="Q12" s="207"/>
    </row>
    <row r="13" spans="1:17" ht="13.5" customHeight="1">
      <c r="A13" s="453"/>
      <c r="B13" s="452"/>
      <c r="C13" s="449"/>
      <c r="D13" s="209"/>
      <c r="E13" s="209"/>
      <c r="F13" s="448"/>
      <c r="G13" s="448"/>
      <c r="H13" s="448"/>
      <c r="I13" s="448"/>
      <c r="J13" s="208">
        <v>0.13930348258706468</v>
      </c>
      <c r="K13" s="408">
        <v>0.143646408839779</v>
      </c>
      <c r="L13" s="208">
        <v>0.14880952380952381</v>
      </c>
      <c r="M13" s="208">
        <v>0.10897435897435898</v>
      </c>
      <c r="N13" s="411">
        <v>0.10416666666666667</v>
      </c>
      <c r="O13" s="406">
        <v>9.0225563909774431E-2</v>
      </c>
      <c r="P13" s="407">
        <v>-0.2</v>
      </c>
      <c r="Q13" s="207"/>
    </row>
    <row r="14" spans="1:17">
      <c r="A14" s="453"/>
      <c r="B14" s="452"/>
      <c r="C14" s="449" t="s">
        <v>202</v>
      </c>
      <c r="D14" s="209" t="s">
        <v>373</v>
      </c>
      <c r="E14" s="209" t="s">
        <v>373</v>
      </c>
      <c r="F14" s="447" t="s">
        <v>374</v>
      </c>
      <c r="G14" s="447" t="s">
        <v>374</v>
      </c>
      <c r="H14" s="447" t="s">
        <v>374</v>
      </c>
      <c r="I14" s="447" t="s">
        <v>374</v>
      </c>
      <c r="J14" s="189">
        <v>3400</v>
      </c>
      <c r="K14" s="189">
        <v>2900</v>
      </c>
      <c r="L14" s="189">
        <v>2700</v>
      </c>
      <c r="M14" s="189">
        <v>1800</v>
      </c>
      <c r="N14" s="410">
        <v>1600</v>
      </c>
      <c r="O14" s="402">
        <v>1300</v>
      </c>
      <c r="P14" s="405">
        <v>-300</v>
      </c>
      <c r="Q14" s="207"/>
    </row>
    <row r="15" spans="1:17">
      <c r="A15" s="453"/>
      <c r="B15" s="452"/>
      <c r="C15" s="449"/>
      <c r="D15" s="209"/>
      <c r="E15" s="209"/>
      <c r="F15" s="448"/>
      <c r="G15" s="448"/>
      <c r="H15" s="448"/>
      <c r="I15" s="448"/>
      <c r="J15" s="208">
        <v>0.12686567164179105</v>
      </c>
      <c r="K15" s="208">
        <v>0.13875598086124402</v>
      </c>
      <c r="L15" s="208">
        <v>0.15254237288135594</v>
      </c>
      <c r="M15" s="208">
        <v>0.12080536912751678</v>
      </c>
      <c r="N15" s="411">
        <v>0.11594202898550725</v>
      </c>
      <c r="O15" s="406">
        <v>0.10236220472440945</v>
      </c>
      <c r="P15" s="407">
        <v>-0.1875</v>
      </c>
      <c r="Q15" s="207"/>
    </row>
    <row r="16" spans="1:17">
      <c r="A16" s="453"/>
      <c r="B16" s="452"/>
      <c r="C16" s="449" t="s">
        <v>371</v>
      </c>
      <c r="D16" s="209" t="s">
        <v>373</v>
      </c>
      <c r="E16" s="209" t="s">
        <v>373</v>
      </c>
      <c r="F16" s="447" t="s">
        <v>374</v>
      </c>
      <c r="G16" s="447" t="s">
        <v>374</v>
      </c>
      <c r="H16" s="447" t="s">
        <v>374</v>
      </c>
      <c r="I16" s="447" t="s">
        <v>374</v>
      </c>
      <c r="J16" s="189">
        <v>6100</v>
      </c>
      <c r="K16" s="189">
        <v>5500</v>
      </c>
      <c r="L16" s="189">
        <v>5100</v>
      </c>
      <c r="M16" s="189">
        <v>3400</v>
      </c>
      <c r="N16" s="410">
        <v>3000</v>
      </c>
      <c r="O16" s="402">
        <v>2500</v>
      </c>
      <c r="P16" s="405">
        <v>-500</v>
      </c>
      <c r="Q16" s="207"/>
    </row>
    <row r="17" spans="1:17">
      <c r="A17" s="453"/>
      <c r="B17" s="452"/>
      <c r="C17" s="449"/>
      <c r="D17" s="209"/>
      <c r="E17" s="209"/>
      <c r="F17" s="448"/>
      <c r="G17" s="448"/>
      <c r="H17" s="448"/>
      <c r="I17" s="448"/>
      <c r="J17" s="208">
        <v>0.13006396588486141</v>
      </c>
      <c r="K17" s="208">
        <v>0.14066496163682865</v>
      </c>
      <c r="L17" s="208">
        <v>0.14782608695652175</v>
      </c>
      <c r="M17" s="208"/>
      <c r="N17" s="411">
        <v>0.10638297872340426</v>
      </c>
      <c r="O17" s="406">
        <v>9.6525096525096526E-2</v>
      </c>
      <c r="P17" s="407">
        <v>-0.16666666666666666</v>
      </c>
      <c r="Q17" s="207"/>
    </row>
    <row r="18" spans="1:17" ht="13.5" customHeight="1">
      <c r="A18" s="453"/>
      <c r="B18" s="451" t="s">
        <v>485</v>
      </c>
      <c r="C18" s="449" t="s">
        <v>201</v>
      </c>
      <c r="D18" s="209" t="s">
        <v>373</v>
      </c>
      <c r="E18" s="209" t="s">
        <v>373</v>
      </c>
      <c r="F18" s="447" t="s">
        <v>374</v>
      </c>
      <c r="G18" s="447" t="s">
        <v>374</v>
      </c>
      <c r="H18" s="447" t="s">
        <v>374</v>
      </c>
      <c r="I18" s="447" t="s">
        <v>374</v>
      </c>
      <c r="J18" s="447" t="s">
        <v>374</v>
      </c>
      <c r="K18" s="447" t="s">
        <v>374</v>
      </c>
      <c r="L18" s="447" t="s">
        <v>374</v>
      </c>
      <c r="M18" s="189">
        <v>400</v>
      </c>
      <c r="N18" s="410">
        <v>300</v>
      </c>
      <c r="O18" s="402">
        <v>230</v>
      </c>
      <c r="P18" s="409">
        <v>-70</v>
      </c>
      <c r="Q18" s="207"/>
    </row>
    <row r="19" spans="1:17" ht="13.5" customHeight="1">
      <c r="A19" s="453"/>
      <c r="B19" s="452"/>
      <c r="C19" s="449"/>
      <c r="D19" s="209"/>
      <c r="E19" s="209"/>
      <c r="F19" s="448"/>
      <c r="G19" s="448"/>
      <c r="H19" s="448"/>
      <c r="I19" s="448"/>
      <c r="J19" s="448"/>
      <c r="K19" s="448"/>
      <c r="L19" s="448"/>
      <c r="M19" s="208">
        <v>2.564102564102564E-2</v>
      </c>
      <c r="N19" s="411">
        <v>2.0833333333333332E-2</v>
      </c>
      <c r="O19" s="406">
        <v>1.7293233082706767E-2</v>
      </c>
      <c r="P19" s="407">
        <v>-0.23333333333333334</v>
      </c>
      <c r="Q19" s="207"/>
    </row>
    <row r="20" spans="1:17">
      <c r="A20" s="453"/>
      <c r="B20" s="452"/>
      <c r="C20" s="449" t="s">
        <v>202</v>
      </c>
      <c r="D20" s="209" t="s">
        <v>373</v>
      </c>
      <c r="E20" s="209" t="s">
        <v>373</v>
      </c>
      <c r="F20" s="447" t="s">
        <v>374</v>
      </c>
      <c r="G20" s="447" t="s">
        <v>374</v>
      </c>
      <c r="H20" s="447" t="s">
        <v>374</v>
      </c>
      <c r="I20" s="447" t="s">
        <v>374</v>
      </c>
      <c r="J20" s="447" t="s">
        <v>374</v>
      </c>
      <c r="K20" s="447" t="s">
        <v>374</v>
      </c>
      <c r="L20" s="447" t="s">
        <v>374</v>
      </c>
      <c r="M20" s="189">
        <v>370</v>
      </c>
      <c r="N20" s="410">
        <v>300</v>
      </c>
      <c r="O20" s="402">
        <v>260</v>
      </c>
      <c r="P20" s="409">
        <v>-40</v>
      </c>
      <c r="Q20" s="207"/>
    </row>
    <row r="21" spans="1:17">
      <c r="A21" s="453"/>
      <c r="B21" s="452"/>
      <c r="C21" s="449"/>
      <c r="D21" s="209"/>
      <c r="E21" s="209"/>
      <c r="F21" s="448"/>
      <c r="G21" s="448"/>
      <c r="H21" s="448"/>
      <c r="I21" s="448"/>
      <c r="J21" s="448"/>
      <c r="K21" s="448"/>
      <c r="L21" s="448"/>
      <c r="M21" s="208">
        <v>2.4832214765100672E-2</v>
      </c>
      <c r="N21" s="411">
        <v>2.1739130434782608E-2</v>
      </c>
      <c r="O21" s="406">
        <v>2.0472440944881889E-2</v>
      </c>
      <c r="P21" s="407">
        <v>-0.13333333333333333</v>
      </c>
      <c r="Q21" s="207"/>
    </row>
    <row r="22" spans="1:17">
      <c r="A22" s="453"/>
      <c r="B22" s="452"/>
      <c r="C22" s="449" t="s">
        <v>371</v>
      </c>
      <c r="D22" s="209" t="s">
        <v>373</v>
      </c>
      <c r="E22" s="209" t="s">
        <v>373</v>
      </c>
      <c r="F22" s="447" t="s">
        <v>374</v>
      </c>
      <c r="G22" s="447" t="s">
        <v>374</v>
      </c>
      <c r="H22" s="447" t="s">
        <v>374</v>
      </c>
      <c r="I22" s="447" t="s">
        <v>374</v>
      </c>
      <c r="J22" s="447" t="s">
        <v>374</v>
      </c>
      <c r="K22" s="447" t="s">
        <v>374</v>
      </c>
      <c r="L22" s="447" t="s">
        <v>374</v>
      </c>
      <c r="M22" s="189">
        <v>770</v>
      </c>
      <c r="N22" s="410">
        <v>610</v>
      </c>
      <c r="O22" s="402">
        <v>490</v>
      </c>
      <c r="P22" s="409">
        <v>-120</v>
      </c>
      <c r="Q22" s="207"/>
    </row>
    <row r="23" spans="1:17">
      <c r="A23" s="453"/>
      <c r="B23" s="452"/>
      <c r="C23" s="449"/>
      <c r="D23" s="209"/>
      <c r="E23" s="209"/>
      <c r="F23" s="448"/>
      <c r="G23" s="448"/>
      <c r="H23" s="448"/>
      <c r="I23" s="448"/>
      <c r="J23" s="448"/>
      <c r="K23" s="448"/>
      <c r="L23" s="448"/>
      <c r="M23" s="208">
        <v>2.5245901639344263E-2</v>
      </c>
      <c r="N23" s="411">
        <v>2.1631205673758865E-2</v>
      </c>
      <c r="O23" s="406">
        <v>1.891891891891892E-2</v>
      </c>
      <c r="P23" s="407">
        <v>-0.19672131147540983</v>
      </c>
      <c r="Q23" s="207"/>
    </row>
    <row r="24" spans="1:17">
      <c r="A24" s="453"/>
      <c r="B24" s="450" t="s">
        <v>375</v>
      </c>
      <c r="C24" s="449" t="s">
        <v>201</v>
      </c>
      <c r="D24" s="189">
        <v>6100</v>
      </c>
      <c r="E24" s="189">
        <v>6100</v>
      </c>
      <c r="F24" s="189">
        <v>5600</v>
      </c>
      <c r="G24" s="189">
        <v>5000</v>
      </c>
      <c r="H24" s="189">
        <v>4200</v>
      </c>
      <c r="I24" s="189">
        <v>3400</v>
      </c>
      <c r="J24" s="189">
        <v>3200</v>
      </c>
      <c r="K24" s="189">
        <v>3100</v>
      </c>
      <c r="L24" s="189">
        <v>2900</v>
      </c>
      <c r="M24" s="189">
        <v>2800</v>
      </c>
      <c r="N24" s="410">
        <v>2800</v>
      </c>
      <c r="O24" s="402">
        <v>2600</v>
      </c>
      <c r="P24" s="405">
        <v>-200</v>
      </c>
      <c r="Q24" s="207"/>
    </row>
    <row r="25" spans="1:17">
      <c r="A25" s="453"/>
      <c r="B25" s="450"/>
      <c r="C25" s="449"/>
      <c r="D25" s="208" t="e">
        <f>D24/D42</f>
        <v>#DIV/0!</v>
      </c>
      <c r="E25" s="208" t="e">
        <f>E24/E42</f>
        <v>#DIV/0!</v>
      </c>
      <c r="F25" s="208">
        <v>0.17125382262996941</v>
      </c>
      <c r="G25" s="208">
        <v>0.1736111111111111</v>
      </c>
      <c r="H25" s="208">
        <v>0.1640625</v>
      </c>
      <c r="I25" s="208">
        <v>0.15246636771300448</v>
      </c>
      <c r="J25" s="208">
        <v>0.15920398009950248</v>
      </c>
      <c r="K25" s="208">
        <v>0.17127071823204421</v>
      </c>
      <c r="L25" s="208">
        <v>0.17261904761904762</v>
      </c>
      <c r="M25" s="208">
        <v>0.17948717948717949</v>
      </c>
      <c r="N25" s="411">
        <v>0.19444444444444445</v>
      </c>
      <c r="O25" s="406">
        <v>0.19548872180451127</v>
      </c>
      <c r="P25" s="407">
        <v>-7.1428571428571425E-2</v>
      </c>
      <c r="Q25" s="207"/>
    </row>
    <row r="26" spans="1:17">
      <c r="A26" s="453"/>
      <c r="B26" s="450"/>
      <c r="C26" s="449" t="s">
        <v>202</v>
      </c>
      <c r="D26" s="189">
        <v>6500</v>
      </c>
      <c r="E26" s="189">
        <v>6600</v>
      </c>
      <c r="F26" s="189">
        <v>6100</v>
      </c>
      <c r="G26" s="189">
        <v>5500</v>
      </c>
      <c r="H26" s="189">
        <v>5300</v>
      </c>
      <c r="I26" s="189">
        <v>5100</v>
      </c>
      <c r="J26" s="189">
        <v>4100</v>
      </c>
      <c r="K26" s="189">
        <v>3500</v>
      </c>
      <c r="L26" s="189">
        <v>2900</v>
      </c>
      <c r="M26" s="189">
        <v>2100</v>
      </c>
      <c r="N26" s="410">
        <v>1700</v>
      </c>
      <c r="O26" s="402">
        <v>1600</v>
      </c>
      <c r="P26" s="405">
        <v>-100</v>
      </c>
      <c r="Q26" s="207"/>
    </row>
    <row r="27" spans="1:17">
      <c r="A27" s="453"/>
      <c r="B27" s="450"/>
      <c r="C27" s="449"/>
      <c r="D27" s="208" t="e">
        <f>D26/#REF!</f>
        <v>#REF!</v>
      </c>
      <c r="E27" s="208" t="e">
        <f>E26/#REF!</f>
        <v>#REF!</v>
      </c>
      <c r="F27" s="208">
        <v>0.16223404255319149</v>
      </c>
      <c r="G27" s="208">
        <v>0.15988372093023256</v>
      </c>
      <c r="H27" s="208">
        <v>0.16060606060606061</v>
      </c>
      <c r="I27" s="208">
        <v>0.16346153846153846</v>
      </c>
      <c r="J27" s="208">
        <v>0.15298507462686567</v>
      </c>
      <c r="K27" s="408">
        <v>0.1674641148325359</v>
      </c>
      <c r="L27" s="208">
        <v>0.16384180790960451</v>
      </c>
      <c r="M27" s="208">
        <v>0.14093959731543623</v>
      </c>
      <c r="N27" s="411">
        <v>0.12318840579710146</v>
      </c>
      <c r="O27" s="406">
        <v>0.12598425196850394</v>
      </c>
      <c r="P27" s="407">
        <v>-5.8823529411764705E-2</v>
      </c>
      <c r="Q27" s="207"/>
    </row>
    <row r="28" spans="1:17">
      <c r="A28" s="453"/>
      <c r="B28" s="450"/>
      <c r="C28" s="449" t="s">
        <v>371</v>
      </c>
      <c r="D28" s="189">
        <v>12600</v>
      </c>
      <c r="E28" s="189">
        <v>12700</v>
      </c>
      <c r="F28" s="189">
        <v>11700</v>
      </c>
      <c r="G28" s="189">
        <v>10600</v>
      </c>
      <c r="H28" s="189">
        <v>9500</v>
      </c>
      <c r="I28" s="189">
        <v>8500</v>
      </c>
      <c r="J28" s="189">
        <v>7300</v>
      </c>
      <c r="K28" s="189">
        <v>6600</v>
      </c>
      <c r="L28" s="189">
        <v>5800</v>
      </c>
      <c r="M28" s="189">
        <v>4900</v>
      </c>
      <c r="N28" s="410">
        <v>4500</v>
      </c>
      <c r="O28" s="402">
        <v>4200</v>
      </c>
      <c r="P28" s="405">
        <v>-300</v>
      </c>
      <c r="Q28" s="207"/>
    </row>
    <row r="29" spans="1:17">
      <c r="A29" s="453"/>
      <c r="B29" s="450"/>
      <c r="C29" s="449"/>
      <c r="D29" s="208" t="e">
        <f>D28/#REF!</f>
        <v>#REF!</v>
      </c>
      <c r="E29" s="208" t="e">
        <f>E28/#REF!</f>
        <v>#REF!</v>
      </c>
      <c r="F29" s="208">
        <v>0.16642958748221906</v>
      </c>
      <c r="G29" s="208">
        <v>0.16772151898734178</v>
      </c>
      <c r="H29" s="208">
        <v>0.1621160409556314</v>
      </c>
      <c r="I29" s="208">
        <v>0.15887850467289719</v>
      </c>
      <c r="J29" s="208">
        <v>0.15565031982942432</v>
      </c>
      <c r="K29" s="208">
        <v>0.16879795396419436</v>
      </c>
      <c r="L29" s="208">
        <v>0.1681159420289855</v>
      </c>
      <c r="M29" s="208">
        <v>0.16065573770491803</v>
      </c>
      <c r="N29" s="411">
        <v>0.15957446808510639</v>
      </c>
      <c r="O29" s="406">
        <v>0.16216216216216217</v>
      </c>
      <c r="P29" s="407">
        <v>-6.6666666666666666E-2</v>
      </c>
      <c r="Q29" s="207"/>
    </row>
    <row r="30" spans="1:17">
      <c r="A30" s="453"/>
      <c r="B30" s="450" t="s">
        <v>376</v>
      </c>
      <c r="C30" s="449" t="s">
        <v>201</v>
      </c>
      <c r="D30" s="189">
        <v>4800</v>
      </c>
      <c r="E30" s="189">
        <v>4800</v>
      </c>
      <c r="F30" s="189">
        <v>4000</v>
      </c>
      <c r="G30" s="189">
        <v>3700</v>
      </c>
      <c r="H30" s="189">
        <v>3300</v>
      </c>
      <c r="I30" s="189">
        <v>2900</v>
      </c>
      <c r="J30" s="189">
        <v>2700</v>
      </c>
      <c r="K30" s="189">
        <v>2500</v>
      </c>
      <c r="L30" s="189">
        <v>2300</v>
      </c>
      <c r="M30" s="189">
        <v>2200</v>
      </c>
      <c r="N30" s="410">
        <v>2100</v>
      </c>
      <c r="O30" s="402">
        <v>2000</v>
      </c>
      <c r="P30" s="405">
        <v>-100</v>
      </c>
      <c r="Q30" s="207"/>
    </row>
    <row r="31" spans="1:17">
      <c r="A31" s="453"/>
      <c r="B31" s="450"/>
      <c r="C31" s="449"/>
      <c r="D31" s="208" t="e">
        <f>D30/D42</f>
        <v>#DIV/0!</v>
      </c>
      <c r="E31" s="208" t="e">
        <f>E30/E42</f>
        <v>#DIV/0!</v>
      </c>
      <c r="F31" s="208">
        <v>0.12232415902140673</v>
      </c>
      <c r="G31" s="208">
        <v>0.12847222222222221</v>
      </c>
      <c r="H31" s="208">
        <v>0.12890625</v>
      </c>
      <c r="I31" s="208">
        <v>0.13004484304932734</v>
      </c>
      <c r="J31" s="208">
        <v>0.13432835820895522</v>
      </c>
      <c r="K31" s="208">
        <v>0.13812154696132597</v>
      </c>
      <c r="L31" s="208">
        <v>0.13690476190476192</v>
      </c>
      <c r="M31" s="208">
        <v>0.14102564102564102</v>
      </c>
      <c r="N31" s="411">
        <v>0.14583333333333334</v>
      </c>
      <c r="O31" s="406">
        <v>0.15037593984962405</v>
      </c>
      <c r="P31" s="407">
        <v>-4.7619047619047616E-2</v>
      </c>
      <c r="Q31" s="207"/>
    </row>
    <row r="32" spans="1:17">
      <c r="A32" s="453"/>
      <c r="B32" s="450"/>
      <c r="C32" s="449" t="s">
        <v>202</v>
      </c>
      <c r="D32" s="189">
        <v>4700</v>
      </c>
      <c r="E32" s="189">
        <v>4500</v>
      </c>
      <c r="F32" s="189">
        <v>4100</v>
      </c>
      <c r="G32" s="189">
        <v>3800</v>
      </c>
      <c r="H32" s="189">
        <v>3800</v>
      </c>
      <c r="I32" s="189">
        <v>3700</v>
      </c>
      <c r="J32" s="189">
        <v>3000</v>
      </c>
      <c r="K32" s="189">
        <v>2000</v>
      </c>
      <c r="L32" s="189">
        <v>1800</v>
      </c>
      <c r="M32" s="189">
        <v>1400</v>
      </c>
      <c r="N32" s="410">
        <v>1300</v>
      </c>
      <c r="O32" s="402">
        <v>1300</v>
      </c>
      <c r="P32" s="405">
        <v>0</v>
      </c>
      <c r="Q32" s="207"/>
    </row>
    <row r="33" spans="1:17">
      <c r="A33" s="453"/>
      <c r="B33" s="450"/>
      <c r="C33" s="449"/>
      <c r="D33" s="208" t="e">
        <f>D32/#REF!</f>
        <v>#REF!</v>
      </c>
      <c r="E33" s="208" t="e">
        <f>E32/#REF!</f>
        <v>#REF!</v>
      </c>
      <c r="F33" s="208">
        <v>0.10904255319148937</v>
      </c>
      <c r="G33" s="208">
        <v>0.11046511627906977</v>
      </c>
      <c r="H33" s="208">
        <v>0.11515151515151516</v>
      </c>
      <c r="I33" s="208">
        <v>0.11858974358974358</v>
      </c>
      <c r="J33" s="208">
        <v>0.11194029850746269</v>
      </c>
      <c r="K33" s="208">
        <v>9.569377990430622E-2</v>
      </c>
      <c r="L33" s="208">
        <v>0.10169491525423729</v>
      </c>
      <c r="M33" s="208">
        <v>9.3959731543624164E-2</v>
      </c>
      <c r="N33" s="411">
        <v>9.420289855072464E-2</v>
      </c>
      <c r="O33" s="406">
        <v>0.10236220472440945</v>
      </c>
      <c r="P33" s="407">
        <v>0</v>
      </c>
      <c r="Q33" s="207"/>
    </row>
    <row r="34" spans="1:17">
      <c r="A34" s="453"/>
      <c r="B34" s="450"/>
      <c r="C34" s="449" t="s">
        <v>371</v>
      </c>
      <c r="D34" s="189">
        <v>9500</v>
      </c>
      <c r="E34" s="189">
        <v>9300</v>
      </c>
      <c r="F34" s="189">
        <v>8100</v>
      </c>
      <c r="G34" s="189">
        <v>7600</v>
      </c>
      <c r="H34" s="189">
        <v>7000</v>
      </c>
      <c r="I34" s="189">
        <v>6600</v>
      </c>
      <c r="J34" s="189">
        <v>5800</v>
      </c>
      <c r="K34" s="189">
        <v>4400</v>
      </c>
      <c r="L34" s="189">
        <v>4100</v>
      </c>
      <c r="M34" s="189">
        <v>3700</v>
      </c>
      <c r="N34" s="410">
        <v>3400</v>
      </c>
      <c r="O34" s="402">
        <v>3300</v>
      </c>
      <c r="P34" s="405">
        <v>-100</v>
      </c>
      <c r="Q34" s="207"/>
    </row>
    <row r="35" spans="1:17">
      <c r="A35" s="453"/>
      <c r="B35" s="450"/>
      <c r="C35" s="449"/>
      <c r="D35" s="208" t="e">
        <f>D34/#REF!</f>
        <v>#REF!</v>
      </c>
      <c r="E35" s="208" t="e">
        <f>E34/#REF!</f>
        <v>#REF!</v>
      </c>
      <c r="F35" s="208">
        <v>0.11522048364153627</v>
      </c>
      <c r="G35" s="208">
        <v>0.12025316455696203</v>
      </c>
      <c r="H35" s="208">
        <v>0.11945392491467577</v>
      </c>
      <c r="I35" s="208">
        <v>0.12336448598130841</v>
      </c>
      <c r="J35" s="208">
        <v>0.12366737739872068</v>
      </c>
      <c r="K35" s="208">
        <v>0.11253196930946291</v>
      </c>
      <c r="L35" s="208">
        <v>0.11884057971014493</v>
      </c>
      <c r="M35" s="208">
        <v>0.12131147540983607</v>
      </c>
      <c r="N35" s="411">
        <v>0.12056737588652482</v>
      </c>
      <c r="O35" s="406">
        <v>0.12741312741312741</v>
      </c>
      <c r="P35" s="407">
        <v>-2.9411764705882353E-2</v>
      </c>
      <c r="Q35" s="207"/>
    </row>
    <row r="36" spans="1:17">
      <c r="A36" s="450" t="s">
        <v>377</v>
      </c>
      <c r="B36" s="450"/>
      <c r="C36" s="449" t="s">
        <v>201</v>
      </c>
      <c r="D36" s="189">
        <v>31300</v>
      </c>
      <c r="E36" s="189">
        <v>31100</v>
      </c>
      <c r="F36" s="189">
        <v>24800</v>
      </c>
      <c r="G36" s="189">
        <v>21800</v>
      </c>
      <c r="H36" s="189">
        <v>19100</v>
      </c>
      <c r="I36" s="189">
        <v>16600</v>
      </c>
      <c r="J36" s="189">
        <v>14700</v>
      </c>
      <c r="K36" s="189">
        <v>13300</v>
      </c>
      <c r="L36" s="189">
        <v>12400</v>
      </c>
      <c r="M36" s="189">
        <v>11600</v>
      </c>
      <c r="N36" s="410">
        <v>10700</v>
      </c>
      <c r="O36" s="402">
        <v>9900</v>
      </c>
      <c r="P36" s="405">
        <v>-800</v>
      </c>
      <c r="Q36" s="207"/>
    </row>
    <row r="37" spans="1:17">
      <c r="A37" s="450"/>
      <c r="B37" s="450"/>
      <c r="C37" s="449"/>
      <c r="D37" s="208" t="e">
        <f>D36/D42</f>
        <v>#DIV/0!</v>
      </c>
      <c r="E37" s="208" t="e">
        <f>E36/E42</f>
        <v>#DIV/0!</v>
      </c>
      <c r="F37" s="208">
        <v>0.75840978593272168</v>
      </c>
      <c r="G37" s="208">
        <v>0.75694444444444442</v>
      </c>
      <c r="H37" s="208">
        <v>0.74609375</v>
      </c>
      <c r="I37" s="208">
        <v>0.74439461883408076</v>
      </c>
      <c r="J37" s="208">
        <v>0.73134328358208955</v>
      </c>
      <c r="K37" s="208">
        <v>0.73480662983425415</v>
      </c>
      <c r="L37" s="208">
        <v>0.73809523809523814</v>
      </c>
      <c r="M37" s="208">
        <v>0.74358974358974361</v>
      </c>
      <c r="N37" s="411">
        <v>0.74305555555555558</v>
      </c>
      <c r="O37" s="406">
        <v>0.74436090225563911</v>
      </c>
      <c r="P37" s="407">
        <v>-7.476635514018691E-2</v>
      </c>
      <c r="Q37" s="207"/>
    </row>
    <row r="38" spans="1:17">
      <c r="A38" s="450"/>
      <c r="B38" s="450"/>
      <c r="C38" s="449" t="s">
        <v>202</v>
      </c>
      <c r="D38" s="189">
        <v>29800</v>
      </c>
      <c r="E38" s="189">
        <v>28900</v>
      </c>
      <c r="F38" s="189">
        <v>26100</v>
      </c>
      <c r="G38" s="189">
        <v>24000</v>
      </c>
      <c r="H38" s="189">
        <v>23100</v>
      </c>
      <c r="I38" s="189">
        <v>22000</v>
      </c>
      <c r="J38" s="189">
        <v>18500</v>
      </c>
      <c r="K38" s="189">
        <v>15000</v>
      </c>
      <c r="L38" s="189">
        <v>13000</v>
      </c>
      <c r="M38" s="189">
        <v>10700</v>
      </c>
      <c r="N38" s="410">
        <v>9700</v>
      </c>
      <c r="O38" s="402">
        <v>8700</v>
      </c>
      <c r="P38" s="405">
        <v>-1000</v>
      </c>
      <c r="Q38" s="207"/>
    </row>
    <row r="39" spans="1:17">
      <c r="A39" s="450"/>
      <c r="B39" s="450"/>
      <c r="C39" s="449"/>
      <c r="D39" s="208" t="e">
        <f>D38/#REF!</f>
        <v>#REF!</v>
      </c>
      <c r="E39" s="208" t="e">
        <f>E38/#REF!</f>
        <v>#REF!</v>
      </c>
      <c r="F39" s="208">
        <v>0.69414893617021278</v>
      </c>
      <c r="G39" s="208">
        <v>0.69767441860465118</v>
      </c>
      <c r="H39" s="208">
        <v>0.7</v>
      </c>
      <c r="I39" s="208">
        <v>0.70512820512820518</v>
      </c>
      <c r="J39" s="208">
        <v>0.69029850746268662</v>
      </c>
      <c r="K39" s="208">
        <v>0.71770334928229662</v>
      </c>
      <c r="L39" s="208">
        <v>0.7344632768361582</v>
      </c>
      <c r="M39" s="208">
        <v>0.71812080536912748</v>
      </c>
      <c r="N39" s="411">
        <v>0.70289855072463769</v>
      </c>
      <c r="O39" s="406">
        <v>0.68503937007874016</v>
      </c>
      <c r="P39" s="407">
        <v>-0.10309278350515463</v>
      </c>
      <c r="Q39" s="207"/>
    </row>
    <row r="40" spans="1:17">
      <c r="A40" s="450"/>
      <c r="B40" s="450"/>
      <c r="C40" s="449" t="s">
        <v>371</v>
      </c>
      <c r="D40" s="189">
        <v>61100</v>
      </c>
      <c r="E40" s="189">
        <v>60000</v>
      </c>
      <c r="F40" s="189">
        <v>50900</v>
      </c>
      <c r="G40" s="189">
        <v>45800</v>
      </c>
      <c r="H40" s="189">
        <v>42300</v>
      </c>
      <c r="I40" s="189">
        <v>38500</v>
      </c>
      <c r="J40" s="189">
        <v>33200</v>
      </c>
      <c r="K40" s="189">
        <v>28300</v>
      </c>
      <c r="L40" s="189">
        <v>25300</v>
      </c>
      <c r="M40" s="189">
        <v>22300</v>
      </c>
      <c r="N40" s="410">
        <v>20400</v>
      </c>
      <c r="O40" s="402">
        <v>18600</v>
      </c>
      <c r="P40" s="405">
        <v>-1800</v>
      </c>
      <c r="Q40" s="207"/>
    </row>
    <row r="41" spans="1:17">
      <c r="A41" s="450"/>
      <c r="B41" s="450"/>
      <c r="C41" s="449"/>
      <c r="D41" s="208" t="e">
        <f>D40/#REF!</f>
        <v>#REF!</v>
      </c>
      <c r="E41" s="208" t="e">
        <f>E40/#REF!</f>
        <v>#REF!</v>
      </c>
      <c r="F41" s="208">
        <v>0.72403982930298716</v>
      </c>
      <c r="G41" s="208">
        <v>0.72468354430379744</v>
      </c>
      <c r="H41" s="208">
        <v>0.72184300341296925</v>
      </c>
      <c r="I41" s="208">
        <v>0.71962616822429903</v>
      </c>
      <c r="J41" s="208">
        <v>0.70788912579957353</v>
      </c>
      <c r="K41" s="208">
        <v>0.72378516624040923</v>
      </c>
      <c r="L41" s="208">
        <v>0.73333333333333328</v>
      </c>
      <c r="M41" s="208">
        <v>0.73114754098360657</v>
      </c>
      <c r="N41" s="411">
        <v>0.72340425531914898</v>
      </c>
      <c r="O41" s="406">
        <v>0.71814671814671815</v>
      </c>
      <c r="P41" s="401">
        <v>-8.8235294117647065E-2</v>
      </c>
      <c r="Q41" s="57"/>
    </row>
    <row r="42" spans="1:17">
      <c r="A42" s="57"/>
      <c r="B42" s="57"/>
      <c r="C42" s="197"/>
      <c r="D42" s="207"/>
      <c r="E42" s="207"/>
      <c r="F42" s="207"/>
      <c r="G42" s="207"/>
      <c r="H42" s="207"/>
      <c r="I42" s="207"/>
      <c r="J42" s="207"/>
      <c r="K42" s="207"/>
      <c r="L42" s="207"/>
      <c r="M42" s="207"/>
      <c r="N42" s="207"/>
      <c r="O42" s="207"/>
      <c r="P42" s="210"/>
      <c r="Q42" s="211"/>
    </row>
    <row r="43" spans="1:17">
      <c r="A43" s="45" t="s">
        <v>413</v>
      </c>
      <c r="B43" s="45"/>
      <c r="C43" s="45"/>
      <c r="D43" s="45"/>
      <c r="E43" s="45"/>
      <c r="F43" s="45"/>
      <c r="G43" s="45"/>
      <c r="H43" s="45"/>
      <c r="I43" s="45"/>
      <c r="J43" s="45"/>
      <c r="K43" s="45"/>
      <c r="L43" s="45"/>
      <c r="M43" s="45"/>
      <c r="N43" s="45"/>
      <c r="O43" s="45"/>
      <c r="P43" s="45"/>
    </row>
    <row r="44" spans="1:17">
      <c r="A44" s="44" t="s">
        <v>414</v>
      </c>
      <c r="C44" s="44"/>
    </row>
  </sheetData>
  <mergeCells count="71">
    <mergeCell ref="H4:H5"/>
    <mergeCell ref="C24:C25"/>
    <mergeCell ref="O4:O5"/>
    <mergeCell ref="I4:I5"/>
    <mergeCell ref="J4:J5"/>
    <mergeCell ref="K4:K5"/>
    <mergeCell ref="L4:L5"/>
    <mergeCell ref="M4:M5"/>
    <mergeCell ref="N4:N5"/>
    <mergeCell ref="G4:G5"/>
    <mergeCell ref="F4:F5"/>
    <mergeCell ref="E4:E5"/>
    <mergeCell ref="A4:C5"/>
    <mergeCell ref="D4:D5"/>
    <mergeCell ref="L18:L19"/>
    <mergeCell ref="I12:I13"/>
    <mergeCell ref="A36:B41"/>
    <mergeCell ref="C36:C37"/>
    <mergeCell ref="C38:C39"/>
    <mergeCell ref="C40:C41"/>
    <mergeCell ref="B24:B29"/>
    <mergeCell ref="A6:A35"/>
    <mergeCell ref="B12:B17"/>
    <mergeCell ref="C12:C13"/>
    <mergeCell ref="C14:C15"/>
    <mergeCell ref="C16:C17"/>
    <mergeCell ref="B6:B11"/>
    <mergeCell ref="C6:C7"/>
    <mergeCell ref="C8:C9"/>
    <mergeCell ref="C10:C11"/>
    <mergeCell ref="C32:C33"/>
    <mergeCell ref="C26:C27"/>
    <mergeCell ref="C28:C29"/>
    <mergeCell ref="B30:B35"/>
    <mergeCell ref="C30:C31"/>
    <mergeCell ref="F12:F13"/>
    <mergeCell ref="F16:F17"/>
    <mergeCell ref="F20:F21"/>
    <mergeCell ref="F22:F23"/>
    <mergeCell ref="C34:C35"/>
    <mergeCell ref="F18:F19"/>
    <mergeCell ref="B18:B23"/>
    <mergeCell ref="C18:C19"/>
    <mergeCell ref="C20:C21"/>
    <mergeCell ref="C22:C23"/>
    <mergeCell ref="F14:F15"/>
    <mergeCell ref="G12:G13"/>
    <mergeCell ref="H12:H13"/>
    <mergeCell ref="G18:G19"/>
    <mergeCell ref="H18:H19"/>
    <mergeCell ref="I18:I19"/>
    <mergeCell ref="G14:G15"/>
    <mergeCell ref="H14:H15"/>
    <mergeCell ref="I14:I15"/>
    <mergeCell ref="G16:G17"/>
    <mergeCell ref="H16:H17"/>
    <mergeCell ref="I16:I17"/>
    <mergeCell ref="J18:J19"/>
    <mergeCell ref="K18:K19"/>
    <mergeCell ref="L20:L21"/>
    <mergeCell ref="L22:L23"/>
    <mergeCell ref="K20:K21"/>
    <mergeCell ref="K22:K23"/>
    <mergeCell ref="J20:J21"/>
    <mergeCell ref="J22:J23"/>
    <mergeCell ref="I20:I21"/>
    <mergeCell ref="I22:I23"/>
    <mergeCell ref="H20:H21"/>
    <mergeCell ref="H22:H23"/>
    <mergeCell ref="G20:G21"/>
    <mergeCell ref="G22:G23"/>
  </mergeCells>
  <phoneticPr fontId="2"/>
  <pageMargins left="0.7" right="0.7" top="0.75" bottom="0.75" header="0.3" footer="0.3"/>
  <pageSetup paperSize="9" scale="6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L5"/>
  <sheetViews>
    <sheetView showGridLines="0" zoomScale="118" zoomScaleNormal="118" workbookViewId="0">
      <selection activeCell="M9" sqref="M9"/>
    </sheetView>
  </sheetViews>
  <sheetFormatPr defaultRowHeight="13.2"/>
  <cols>
    <col min="2" max="2" width="15" customWidth="1"/>
  </cols>
  <sheetData>
    <row r="1" spans="1:12" ht="15" customHeight="1">
      <c r="A1" s="654" t="s">
        <v>312</v>
      </c>
      <c r="B1" s="655"/>
      <c r="C1" s="560" t="s">
        <v>313</v>
      </c>
      <c r="D1" s="560" t="s">
        <v>314</v>
      </c>
      <c r="E1" s="560" t="s">
        <v>315</v>
      </c>
      <c r="F1" s="560" t="s">
        <v>316</v>
      </c>
      <c r="G1" s="560" t="s">
        <v>317</v>
      </c>
      <c r="H1" s="560" t="s">
        <v>318</v>
      </c>
      <c r="I1" s="560" t="s">
        <v>319</v>
      </c>
      <c r="J1" s="560" t="s">
        <v>320</v>
      </c>
      <c r="K1" s="450" t="s">
        <v>416</v>
      </c>
      <c r="L1" s="450" t="s">
        <v>431</v>
      </c>
    </row>
    <row r="2" spans="1:12" ht="15" customHeight="1">
      <c r="A2" s="655"/>
      <c r="B2" s="655"/>
      <c r="C2" s="561"/>
      <c r="D2" s="561"/>
      <c r="E2" s="561"/>
      <c r="F2" s="561"/>
      <c r="G2" s="561"/>
      <c r="H2" s="561"/>
      <c r="I2" s="561"/>
      <c r="J2" s="561"/>
      <c r="K2" s="450"/>
      <c r="L2" s="450"/>
    </row>
    <row r="3" spans="1:12" ht="17.100000000000001" customHeight="1">
      <c r="A3" s="653" t="s">
        <v>321</v>
      </c>
      <c r="B3" s="653"/>
      <c r="C3" s="179">
        <v>378201</v>
      </c>
      <c r="D3" s="179">
        <v>356389</v>
      </c>
      <c r="E3" s="179">
        <v>328113</v>
      </c>
      <c r="F3" s="179">
        <v>316965</v>
      </c>
      <c r="G3" s="179">
        <v>304868</v>
      </c>
      <c r="H3" s="179">
        <v>289016</v>
      </c>
      <c r="I3" s="179">
        <v>277472</v>
      </c>
      <c r="J3" s="179">
        <v>268988</v>
      </c>
      <c r="K3" s="179">
        <v>254421</v>
      </c>
      <c r="L3" s="179">
        <v>243927</v>
      </c>
    </row>
    <row r="4" spans="1:12" ht="17.100000000000001" customHeight="1">
      <c r="A4" s="652" t="s">
        <v>322</v>
      </c>
      <c r="B4" s="652"/>
      <c r="C4" s="179">
        <v>26269</v>
      </c>
      <c r="D4" s="179">
        <v>24139</v>
      </c>
      <c r="E4" s="179">
        <v>22861</v>
      </c>
      <c r="F4" s="179">
        <v>22495</v>
      </c>
      <c r="G4" s="179">
        <v>21643</v>
      </c>
      <c r="H4" s="179">
        <v>20050</v>
      </c>
      <c r="I4" s="179">
        <v>17737</v>
      </c>
      <c r="J4" s="179">
        <v>16881</v>
      </c>
      <c r="K4" s="179">
        <v>14281</v>
      </c>
      <c r="L4" s="179">
        <v>13189</v>
      </c>
    </row>
    <row r="5" spans="1:12" ht="17.100000000000001" customHeight="1">
      <c r="A5" s="652" t="s">
        <v>323</v>
      </c>
      <c r="B5" s="652"/>
      <c r="C5" s="177">
        <v>6.9000000000000006E-2</v>
      </c>
      <c r="D5" s="177">
        <v>6.8000000000000005E-2</v>
      </c>
      <c r="E5" s="177">
        <v>7.0000000000000007E-2</v>
      </c>
      <c r="F5" s="177">
        <v>7.0999999999999994E-2</v>
      </c>
      <c r="G5" s="177">
        <v>7.0999999999999994E-2</v>
      </c>
      <c r="H5" s="177">
        <v>6.9000000000000006E-2</v>
      </c>
      <c r="I5" s="177">
        <v>6.4000000000000001E-2</v>
      </c>
      <c r="J5" s="177">
        <v>6.3E-2</v>
      </c>
      <c r="K5" s="177">
        <v>5.6000000000000001E-2</v>
      </c>
      <c r="L5" s="177">
        <v>5.3999999999999999E-2</v>
      </c>
    </row>
  </sheetData>
  <mergeCells count="14">
    <mergeCell ref="J1:J2"/>
    <mergeCell ref="L1:L2"/>
    <mergeCell ref="K1:K2"/>
    <mergeCell ref="A3:B3"/>
    <mergeCell ref="A1:B2"/>
    <mergeCell ref="C1:C2"/>
    <mergeCell ref="D1:D2"/>
    <mergeCell ref="E1:E2"/>
    <mergeCell ref="F1:F2"/>
    <mergeCell ref="A4:B4"/>
    <mergeCell ref="A5:B5"/>
    <mergeCell ref="G1:G2"/>
    <mergeCell ref="H1:H2"/>
    <mergeCell ref="I1:I2"/>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B1:R17"/>
  <sheetViews>
    <sheetView showGridLines="0" zoomScale="150" zoomScaleNormal="150" workbookViewId="0">
      <selection activeCell="L1" sqref="L1"/>
    </sheetView>
  </sheetViews>
  <sheetFormatPr defaultColWidth="9" defaultRowHeight="13.2"/>
  <cols>
    <col min="1" max="1" width="3.109375" style="44" customWidth="1"/>
    <col min="2" max="2" width="1.21875" style="44" customWidth="1"/>
    <col min="3" max="3" width="6.21875" style="44" customWidth="1"/>
    <col min="4" max="4" width="17.6640625" style="44" customWidth="1"/>
    <col min="5" max="5" width="2.77734375" style="44" customWidth="1"/>
    <col min="6" max="6" width="9.109375" style="44" customWidth="1"/>
    <col min="7" max="7" width="2.77734375" style="44" customWidth="1"/>
    <col min="8" max="8" width="9.109375" style="44" customWidth="1"/>
    <col min="9" max="9" width="2.77734375" style="44" customWidth="1"/>
    <col min="10" max="10" width="9.109375" style="44" customWidth="1"/>
    <col min="11" max="11" width="2.77734375" style="44" customWidth="1"/>
    <col min="12" max="12" width="9.109375" style="44" customWidth="1"/>
    <col min="13" max="13" width="2.77734375" style="44" customWidth="1"/>
    <col min="14" max="14" width="9.109375" style="44" customWidth="1"/>
    <col min="15" max="16384" width="9" style="44"/>
  </cols>
  <sheetData>
    <row r="1" spans="2:18" ht="27" customHeight="1">
      <c r="C1" s="172" t="s">
        <v>342</v>
      </c>
      <c r="D1" s="172"/>
    </row>
    <row r="2" spans="2:18" ht="15.75" customHeight="1">
      <c r="B2" s="560" t="s">
        <v>427</v>
      </c>
      <c r="C2" s="560"/>
      <c r="D2" s="560"/>
      <c r="E2" s="659" t="s">
        <v>210</v>
      </c>
      <c r="F2" s="660"/>
      <c r="G2" s="659" t="s">
        <v>232</v>
      </c>
      <c r="H2" s="660"/>
      <c r="I2" s="659" t="s">
        <v>307</v>
      </c>
      <c r="J2" s="660"/>
      <c r="K2" s="659" t="s">
        <v>416</v>
      </c>
      <c r="L2" s="660"/>
      <c r="M2" s="659" t="s">
        <v>502</v>
      </c>
      <c r="N2" s="660"/>
    </row>
    <row r="3" spans="2:18" ht="15.75" customHeight="1">
      <c r="B3" s="663" t="s">
        <v>419</v>
      </c>
      <c r="C3" s="664"/>
      <c r="D3" s="665"/>
      <c r="E3" s="661"/>
      <c r="F3" s="662"/>
      <c r="G3" s="661"/>
      <c r="H3" s="662"/>
      <c r="I3" s="661"/>
      <c r="J3" s="662"/>
      <c r="K3" s="661"/>
      <c r="L3" s="662"/>
      <c r="M3" s="661"/>
      <c r="N3" s="662"/>
    </row>
    <row r="4" spans="2:18" ht="17.100000000000001" customHeight="1">
      <c r="B4" s="667" t="s">
        <v>501</v>
      </c>
      <c r="C4" s="673"/>
      <c r="D4" s="668"/>
      <c r="E4" s="657">
        <v>2369</v>
      </c>
      <c r="F4" s="658"/>
      <c r="G4" s="657">
        <v>2448</v>
      </c>
      <c r="H4" s="658"/>
      <c r="I4" s="674">
        <v>2837</v>
      </c>
      <c r="J4" s="675"/>
      <c r="K4" s="657">
        <v>2861</v>
      </c>
      <c r="L4" s="658"/>
      <c r="M4" s="657">
        <v>2658</v>
      </c>
      <c r="N4" s="658"/>
    </row>
    <row r="5" spans="2:18" ht="17.100000000000001" customHeight="1">
      <c r="B5" s="237"/>
      <c r="C5" s="238"/>
      <c r="D5" s="239" t="s">
        <v>417</v>
      </c>
      <c r="E5" s="240"/>
      <c r="F5" s="166">
        <v>77</v>
      </c>
      <c r="G5" s="240"/>
      <c r="H5" s="166">
        <v>62</v>
      </c>
      <c r="I5" s="241"/>
      <c r="J5" s="178">
        <v>55</v>
      </c>
      <c r="K5" s="240"/>
      <c r="L5" s="166">
        <v>59</v>
      </c>
      <c r="M5" s="240"/>
      <c r="N5" s="166">
        <v>76</v>
      </c>
    </row>
    <row r="6" spans="2:18" ht="17.100000000000001" customHeight="1">
      <c r="B6" s="666"/>
      <c r="C6" s="667" t="s">
        <v>418</v>
      </c>
      <c r="D6" s="668"/>
      <c r="E6" s="657">
        <v>623</v>
      </c>
      <c r="F6" s="658"/>
      <c r="G6" s="657">
        <v>618</v>
      </c>
      <c r="H6" s="658"/>
      <c r="I6" s="657">
        <v>655</v>
      </c>
      <c r="J6" s="658"/>
      <c r="K6" s="657">
        <v>521</v>
      </c>
      <c r="L6" s="658"/>
      <c r="M6" s="657">
        <v>358</v>
      </c>
      <c r="N6" s="658"/>
      <c r="O6" s="57"/>
      <c r="R6" s="57"/>
    </row>
    <row r="7" spans="2:18" ht="17.100000000000001" customHeight="1">
      <c r="B7" s="666"/>
      <c r="C7" s="242"/>
      <c r="D7" s="243" t="s">
        <v>417</v>
      </c>
      <c r="E7" s="244"/>
      <c r="F7" s="166">
        <v>22</v>
      </c>
      <c r="G7" s="240"/>
      <c r="H7" s="166">
        <v>29</v>
      </c>
      <c r="I7" s="241"/>
      <c r="J7" s="178">
        <v>27</v>
      </c>
      <c r="K7" s="240"/>
      <c r="L7" s="166">
        <v>23</v>
      </c>
      <c r="M7" s="240"/>
      <c r="N7" s="166">
        <v>30</v>
      </c>
      <c r="O7" s="57"/>
      <c r="R7" s="57"/>
    </row>
    <row r="8" spans="2:18" ht="17.100000000000001" customHeight="1">
      <c r="B8" s="666"/>
      <c r="C8" s="669" t="s">
        <v>512</v>
      </c>
      <c r="D8" s="670"/>
      <c r="E8" s="671">
        <f>E6/E4</f>
        <v>0.26298016040523425</v>
      </c>
      <c r="F8" s="672"/>
      <c r="G8" s="671">
        <f>G6/G4</f>
        <v>0.25245098039215685</v>
      </c>
      <c r="H8" s="672"/>
      <c r="I8" s="671">
        <f>I6/I4</f>
        <v>0.23087768769827283</v>
      </c>
      <c r="J8" s="672"/>
      <c r="K8" s="671">
        <f>K6/K4</f>
        <v>0.18210415938483049</v>
      </c>
      <c r="L8" s="672"/>
      <c r="M8" s="671">
        <f>M6/M4</f>
        <v>0.1346877351392024</v>
      </c>
      <c r="N8" s="672"/>
    </row>
    <row r="9" spans="2:18" ht="17.100000000000001" customHeight="1">
      <c r="B9" s="236"/>
      <c r="C9" s="676" t="s">
        <v>511</v>
      </c>
      <c r="D9" s="677"/>
      <c r="E9" s="671">
        <f>F7/F5</f>
        <v>0.2857142857142857</v>
      </c>
      <c r="F9" s="672"/>
      <c r="G9" s="671">
        <f>H7/H5</f>
        <v>0.46774193548387094</v>
      </c>
      <c r="H9" s="672"/>
      <c r="I9" s="671">
        <f>J7/J5</f>
        <v>0.49090909090909091</v>
      </c>
      <c r="J9" s="672"/>
      <c r="K9" s="671">
        <f>L7/L5</f>
        <v>0.38983050847457629</v>
      </c>
      <c r="L9" s="672"/>
      <c r="M9" s="671">
        <f>N7/N5</f>
        <v>0.39473684210526316</v>
      </c>
      <c r="N9" s="672"/>
    </row>
    <row r="10" spans="2:18" ht="48" customHeight="1">
      <c r="C10" s="678"/>
      <c r="D10" s="678"/>
      <c r="E10" s="678"/>
      <c r="F10" s="678"/>
      <c r="G10" s="678"/>
      <c r="H10" s="678"/>
      <c r="I10" s="678"/>
      <c r="J10" s="678"/>
      <c r="K10" s="678"/>
      <c r="L10" s="678"/>
      <c r="M10" s="678"/>
      <c r="N10" s="678"/>
      <c r="P10" s="57"/>
      <c r="Q10" s="57"/>
      <c r="R10" s="57"/>
    </row>
    <row r="11" spans="2:18" ht="20.399999999999999" customHeight="1">
      <c r="C11" s="656" t="s">
        <v>503</v>
      </c>
      <c r="D11" s="656"/>
      <c r="E11" s="656"/>
      <c r="F11" s="656"/>
      <c r="G11" s="656"/>
      <c r="H11" s="656"/>
      <c r="I11" s="656"/>
      <c r="J11" s="656"/>
      <c r="K11" s="656"/>
      <c r="L11" s="656"/>
      <c r="M11" s="656"/>
      <c r="N11" s="656"/>
    </row>
    <row r="12" spans="2:18" ht="20.399999999999999" customHeight="1">
      <c r="C12" s="656" t="s">
        <v>504</v>
      </c>
      <c r="D12" s="656"/>
      <c r="E12" s="656"/>
      <c r="F12" s="656"/>
      <c r="G12" s="656"/>
      <c r="H12" s="656"/>
      <c r="I12" s="656"/>
      <c r="J12" s="656"/>
      <c r="K12" s="656"/>
      <c r="L12" s="656"/>
      <c r="M12" s="656"/>
      <c r="N12" s="656"/>
      <c r="O12" s="57"/>
      <c r="P12" s="57"/>
      <c r="Q12" s="57"/>
      <c r="R12" s="57"/>
    </row>
    <row r="13" spans="2:18">
      <c r="C13" s="173" t="s">
        <v>505</v>
      </c>
      <c r="D13" s="173"/>
      <c r="E13" s="173"/>
      <c r="F13" s="173"/>
      <c r="G13" s="173"/>
      <c r="H13" s="173"/>
      <c r="I13" s="173"/>
      <c r="J13" s="173"/>
      <c r="K13" s="173"/>
      <c r="L13" s="245"/>
      <c r="M13" s="173"/>
      <c r="N13" s="173"/>
      <c r="P13" s="57"/>
      <c r="Q13" s="57"/>
      <c r="R13" s="57"/>
    </row>
    <row r="14" spans="2:18">
      <c r="C14" s="173"/>
      <c r="D14" s="173"/>
      <c r="E14" s="173"/>
      <c r="F14" s="173"/>
      <c r="G14" s="173"/>
      <c r="H14" s="173"/>
      <c r="I14" s="173"/>
      <c r="J14" s="173"/>
      <c r="K14" s="173"/>
      <c r="L14" s="245"/>
      <c r="M14" s="173"/>
      <c r="N14" s="173"/>
      <c r="P14" s="57"/>
      <c r="Q14" s="57"/>
      <c r="R14" s="57"/>
    </row>
    <row r="15" spans="2:18">
      <c r="C15" s="173"/>
      <c r="D15" s="173"/>
      <c r="E15" s="173"/>
      <c r="F15" s="173"/>
      <c r="G15" s="173"/>
      <c r="H15" s="173"/>
      <c r="I15" s="173"/>
      <c r="J15" s="173"/>
      <c r="K15" s="173"/>
      <c r="L15" s="245"/>
      <c r="M15" s="173"/>
      <c r="N15" s="173"/>
      <c r="P15" s="57"/>
      <c r="Q15" s="57"/>
      <c r="R15" s="57"/>
    </row>
    <row r="16" spans="2:18">
      <c r="P16" s="57"/>
      <c r="Q16" s="57"/>
      <c r="R16" s="57"/>
    </row>
    <row r="17" spans="16:18">
      <c r="P17" s="57"/>
      <c r="Q17" s="57"/>
      <c r="R17" s="57"/>
    </row>
  </sheetData>
  <mergeCells count="35">
    <mergeCell ref="C10:N10"/>
    <mergeCell ref="C11:N11"/>
    <mergeCell ref="G6:H6"/>
    <mergeCell ref="I6:J6"/>
    <mergeCell ref="K6:L6"/>
    <mergeCell ref="M6:N6"/>
    <mergeCell ref="M9:N9"/>
    <mergeCell ref="K8:L8"/>
    <mergeCell ref="G8:H8"/>
    <mergeCell ref="I8:J8"/>
    <mergeCell ref="E9:F9"/>
    <mergeCell ref="K9:L9"/>
    <mergeCell ref="K4:L4"/>
    <mergeCell ref="K2:L3"/>
    <mergeCell ref="B2:D2"/>
    <mergeCell ref="M8:N8"/>
    <mergeCell ref="C9:D9"/>
    <mergeCell ref="M2:N3"/>
    <mergeCell ref="I2:J3"/>
    <mergeCell ref="C12:N12"/>
    <mergeCell ref="M4:N4"/>
    <mergeCell ref="E2:F3"/>
    <mergeCell ref="B3:D3"/>
    <mergeCell ref="B6:B8"/>
    <mergeCell ref="C6:D6"/>
    <mergeCell ref="C8:D8"/>
    <mergeCell ref="E8:F8"/>
    <mergeCell ref="E6:F6"/>
    <mergeCell ref="G2:H3"/>
    <mergeCell ref="B4:D4"/>
    <mergeCell ref="E4:F4"/>
    <mergeCell ref="G4:H4"/>
    <mergeCell ref="I4:J4"/>
    <mergeCell ref="G9:H9"/>
    <mergeCell ref="I9:J9"/>
  </mergeCells>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sheetPr>
  <dimension ref="A1"/>
  <sheetViews>
    <sheetView workbookViewId="0">
      <selection activeCell="L27" sqref="L27"/>
    </sheetView>
  </sheetViews>
  <sheetFormatPr defaultRowHeight="13.2"/>
  <sheetData/>
  <phoneticPr fontId="2"/>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L7"/>
  <sheetViews>
    <sheetView showGridLines="0" zoomScale="150" zoomScaleNormal="150" workbookViewId="0">
      <selection activeCell="G6" sqref="G6"/>
    </sheetView>
  </sheetViews>
  <sheetFormatPr defaultColWidth="9" defaultRowHeight="16.2"/>
  <cols>
    <col min="1" max="1" width="2.88671875" style="129" customWidth="1"/>
    <col min="2" max="2" width="23.44140625" style="143" customWidth="1"/>
    <col min="3" max="3" width="8.44140625" style="130" customWidth="1"/>
    <col min="4" max="5" width="8.109375" style="130" customWidth="1"/>
    <col min="6" max="6" width="8.21875" style="130" customWidth="1"/>
    <col min="7" max="7" width="7.88671875" style="130" customWidth="1"/>
    <col min="8" max="9" width="8.109375" style="130" customWidth="1"/>
    <col min="10" max="12" width="8.6640625" style="130" customWidth="1"/>
    <col min="13" max="13" width="2.77734375" style="130" customWidth="1"/>
    <col min="14" max="16384" width="9" style="130"/>
  </cols>
  <sheetData>
    <row r="1" spans="1:12" ht="39.75" customHeight="1">
      <c r="B1" s="547" t="s">
        <v>343</v>
      </c>
      <c r="C1" s="547"/>
      <c r="D1" s="547"/>
      <c r="E1" s="547"/>
      <c r="F1" s="547"/>
      <c r="G1" s="547"/>
      <c r="H1" s="547"/>
      <c r="I1" s="547"/>
      <c r="J1" s="547"/>
      <c r="K1" s="547"/>
      <c r="L1" s="63"/>
    </row>
    <row r="2" spans="1:12" ht="28.5" customHeight="1">
      <c r="A2" s="685" t="s">
        <v>291</v>
      </c>
      <c r="B2" s="686"/>
      <c r="C2" s="588" t="s">
        <v>5</v>
      </c>
      <c r="D2" s="588" t="s">
        <v>6</v>
      </c>
      <c r="E2" s="588" t="s">
        <v>7</v>
      </c>
      <c r="F2" s="588" t="s">
        <v>8</v>
      </c>
      <c r="G2" s="588" t="s">
        <v>203</v>
      </c>
      <c r="H2" s="588" t="s">
        <v>210</v>
      </c>
      <c r="I2" s="588" t="s">
        <v>232</v>
      </c>
      <c r="J2" s="588" t="s">
        <v>307</v>
      </c>
      <c r="K2" s="679" t="s">
        <v>416</v>
      </c>
      <c r="L2" s="679" t="s">
        <v>431</v>
      </c>
    </row>
    <row r="3" spans="1:12" ht="22.5" customHeight="1">
      <c r="A3" s="687" t="s">
        <v>292</v>
      </c>
      <c r="B3" s="688"/>
      <c r="C3" s="589"/>
      <c r="D3" s="589"/>
      <c r="E3" s="589"/>
      <c r="F3" s="589"/>
      <c r="G3" s="589"/>
      <c r="H3" s="589"/>
      <c r="I3" s="589"/>
      <c r="J3" s="589"/>
      <c r="K3" s="679"/>
      <c r="L3" s="679"/>
    </row>
    <row r="4" spans="1:12" ht="32.25" customHeight="1">
      <c r="A4" s="680" t="s">
        <v>101</v>
      </c>
      <c r="B4" s="681"/>
      <c r="C4" s="133">
        <v>80</v>
      </c>
      <c r="D4" s="133">
        <v>53</v>
      </c>
      <c r="E4" s="133">
        <v>73</v>
      </c>
      <c r="F4" s="133">
        <v>49</v>
      </c>
      <c r="G4" s="133">
        <v>39</v>
      </c>
      <c r="H4" s="133">
        <v>35</v>
      </c>
      <c r="I4" s="133">
        <v>39</v>
      </c>
      <c r="J4" s="133">
        <v>29</v>
      </c>
      <c r="K4" s="133">
        <v>31</v>
      </c>
      <c r="L4" s="133">
        <v>35</v>
      </c>
    </row>
    <row r="5" spans="1:12" ht="32.25" customHeight="1">
      <c r="A5" s="137"/>
      <c r="B5" s="162" t="s">
        <v>102</v>
      </c>
      <c r="C5" s="21">
        <v>22</v>
      </c>
      <c r="D5" s="21">
        <v>12</v>
      </c>
      <c r="E5" s="21">
        <v>19</v>
      </c>
      <c r="F5" s="21">
        <v>12</v>
      </c>
      <c r="G5" s="21">
        <v>18</v>
      </c>
      <c r="H5" s="133">
        <v>9</v>
      </c>
      <c r="I5" s="133">
        <v>7</v>
      </c>
      <c r="J5" s="133">
        <v>12</v>
      </c>
      <c r="K5" s="133">
        <v>13</v>
      </c>
      <c r="L5" s="133">
        <v>15</v>
      </c>
    </row>
    <row r="6" spans="1:12" ht="33.75" customHeight="1">
      <c r="A6" s="682" t="s">
        <v>103</v>
      </c>
      <c r="B6" s="683"/>
      <c r="C6" s="163">
        <v>0.37914691943127959</v>
      </c>
      <c r="D6" s="163">
        <v>0.29399999999999998</v>
      </c>
      <c r="E6" s="163">
        <v>0.437</v>
      </c>
      <c r="F6" s="163">
        <v>0.33333333333333298</v>
      </c>
      <c r="G6" s="163">
        <v>0.23499999999999999</v>
      </c>
      <c r="H6" s="163">
        <v>0.27600000000000002</v>
      </c>
      <c r="I6" s="163">
        <v>0.30199999999999999</v>
      </c>
      <c r="J6" s="163">
        <v>0.29299999999999998</v>
      </c>
      <c r="K6" s="163">
        <v>0.32600000000000001</v>
      </c>
      <c r="L6" s="163">
        <v>0.34699999999999998</v>
      </c>
    </row>
    <row r="7" spans="1:12" ht="18.75" customHeight="1">
      <c r="A7" s="684" t="s">
        <v>293</v>
      </c>
      <c r="B7" s="684"/>
      <c r="C7" s="684"/>
      <c r="D7" s="684"/>
      <c r="E7" s="684"/>
      <c r="F7" s="684"/>
      <c r="G7" s="684"/>
      <c r="H7" s="684"/>
      <c r="I7" s="684"/>
      <c r="J7" s="684"/>
      <c r="K7" s="684"/>
      <c r="L7" s="217"/>
    </row>
  </sheetData>
  <mergeCells count="16">
    <mergeCell ref="B1:K1"/>
    <mergeCell ref="A2:B2"/>
    <mergeCell ref="A3:B3"/>
    <mergeCell ref="C2:C3"/>
    <mergeCell ref="K2:K3"/>
    <mergeCell ref="J2:J3"/>
    <mergeCell ref="L2:L3"/>
    <mergeCell ref="A4:B4"/>
    <mergeCell ref="A6:B6"/>
    <mergeCell ref="A7:K7"/>
    <mergeCell ref="G2:G3"/>
    <mergeCell ref="D2:D3"/>
    <mergeCell ref="H2:H3"/>
    <mergeCell ref="I2:I3"/>
    <mergeCell ref="E2:E3"/>
    <mergeCell ref="F2:F3"/>
  </mergeCells>
  <phoneticPr fontId="2"/>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L7"/>
  <sheetViews>
    <sheetView showGridLines="0" topLeftCell="A5" zoomScale="150" zoomScaleNormal="150" workbookViewId="0">
      <selection activeCell="N11" sqref="N11"/>
    </sheetView>
  </sheetViews>
  <sheetFormatPr defaultColWidth="9" defaultRowHeight="16.2"/>
  <cols>
    <col min="1" max="1" width="2.88671875" style="129" customWidth="1"/>
    <col min="2" max="2" width="21.44140625" style="143" customWidth="1"/>
    <col min="3" max="12" width="7.44140625" style="130" customWidth="1"/>
    <col min="13" max="13" width="1" style="130" customWidth="1"/>
    <col min="14" max="16384" width="9" style="130"/>
  </cols>
  <sheetData>
    <row r="1" spans="1:12">
      <c r="B1" s="547" t="s">
        <v>344</v>
      </c>
      <c r="C1" s="547"/>
      <c r="D1" s="547"/>
      <c r="E1" s="547"/>
      <c r="F1" s="547"/>
      <c r="G1" s="547"/>
      <c r="H1" s="547"/>
      <c r="I1" s="547"/>
      <c r="J1" s="547"/>
      <c r="K1" s="547"/>
      <c r="L1" s="63"/>
    </row>
    <row r="2" spans="1:12" ht="16.5" customHeight="1">
      <c r="A2" s="689" t="s">
        <v>294</v>
      </c>
      <c r="B2" s="690"/>
      <c r="C2" s="588" t="s">
        <v>5</v>
      </c>
      <c r="D2" s="588" t="s">
        <v>6</v>
      </c>
      <c r="E2" s="588" t="s">
        <v>7</v>
      </c>
      <c r="F2" s="588" t="s">
        <v>8</v>
      </c>
      <c r="G2" s="588" t="s">
        <v>203</v>
      </c>
      <c r="H2" s="588" t="s">
        <v>210</v>
      </c>
      <c r="I2" s="588" t="s">
        <v>232</v>
      </c>
      <c r="J2" s="588" t="s">
        <v>307</v>
      </c>
      <c r="K2" s="679" t="s">
        <v>416</v>
      </c>
      <c r="L2" s="679" t="s">
        <v>431</v>
      </c>
    </row>
    <row r="3" spans="1:12" ht="16.5" customHeight="1">
      <c r="A3" s="687" t="s">
        <v>292</v>
      </c>
      <c r="B3" s="688"/>
      <c r="C3" s="589"/>
      <c r="D3" s="589"/>
      <c r="E3" s="589"/>
      <c r="F3" s="589"/>
      <c r="G3" s="589"/>
      <c r="H3" s="589"/>
      <c r="I3" s="589"/>
      <c r="J3" s="589"/>
      <c r="K3" s="679"/>
      <c r="L3" s="679"/>
    </row>
    <row r="4" spans="1:12" ht="32.25" customHeight="1">
      <c r="A4" s="604" t="s">
        <v>101</v>
      </c>
      <c r="B4" s="621"/>
      <c r="C4" s="133">
        <v>104</v>
      </c>
      <c r="D4" s="164">
        <v>43</v>
      </c>
      <c r="E4" s="164">
        <v>46</v>
      </c>
      <c r="F4" s="164">
        <v>27</v>
      </c>
      <c r="G4" s="133">
        <v>26</v>
      </c>
      <c r="H4" s="164">
        <v>20</v>
      </c>
      <c r="I4" s="164">
        <v>24</v>
      </c>
      <c r="J4" s="164">
        <v>12</v>
      </c>
      <c r="K4" s="133">
        <v>33</v>
      </c>
      <c r="L4" s="133">
        <v>22</v>
      </c>
    </row>
    <row r="5" spans="1:12" ht="32.25" customHeight="1">
      <c r="A5" s="139"/>
      <c r="B5" s="60" t="s">
        <v>102</v>
      </c>
      <c r="C5" s="133">
        <v>18</v>
      </c>
      <c r="D5" s="164">
        <v>15</v>
      </c>
      <c r="E5" s="164">
        <v>12</v>
      </c>
      <c r="F5" s="164">
        <v>5</v>
      </c>
      <c r="G5" s="133">
        <v>10</v>
      </c>
      <c r="H5" s="164">
        <v>7</v>
      </c>
      <c r="I5" s="164">
        <v>7</v>
      </c>
      <c r="J5" s="164">
        <v>7</v>
      </c>
      <c r="K5" s="133">
        <v>6</v>
      </c>
      <c r="L5" s="133">
        <v>3</v>
      </c>
    </row>
    <row r="6" spans="1:12" ht="31.5" customHeight="1">
      <c r="A6" s="682" t="s">
        <v>104</v>
      </c>
      <c r="B6" s="692"/>
      <c r="C6" s="165">
        <v>0.34210526315789475</v>
      </c>
      <c r="D6" s="165">
        <v>0.22900000000000001</v>
      </c>
      <c r="E6" s="165">
        <v>0.27700000000000002</v>
      </c>
      <c r="F6" s="165">
        <v>0.16463414634146342</v>
      </c>
      <c r="G6" s="165">
        <v>0.24299999999999999</v>
      </c>
      <c r="H6" s="165">
        <v>0.156</v>
      </c>
      <c r="I6" s="165">
        <v>0.19700000000000001</v>
      </c>
      <c r="J6" s="165">
        <v>9.7000000000000003E-2</v>
      </c>
      <c r="K6" s="163">
        <v>0.28399999999999997</v>
      </c>
      <c r="L6" s="163">
        <v>0.20399999999999999</v>
      </c>
    </row>
    <row r="7" spans="1:12" ht="24.75" customHeight="1">
      <c r="A7" s="691" t="s">
        <v>295</v>
      </c>
      <c r="B7" s="691"/>
      <c r="C7" s="691"/>
      <c r="D7" s="691"/>
      <c r="E7" s="691"/>
      <c r="F7" s="691"/>
      <c r="G7" s="691"/>
      <c r="H7" s="691"/>
      <c r="I7" s="691"/>
      <c r="J7" s="691"/>
      <c r="K7" s="691"/>
      <c r="L7" s="691"/>
    </row>
  </sheetData>
  <mergeCells count="16">
    <mergeCell ref="L2:L3"/>
    <mergeCell ref="A7:L7"/>
    <mergeCell ref="A4:B4"/>
    <mergeCell ref="A6:B6"/>
    <mergeCell ref="F2:F3"/>
    <mergeCell ref="G2:G3"/>
    <mergeCell ref="H2:H3"/>
    <mergeCell ref="K2:K3"/>
    <mergeCell ref="B1:K1"/>
    <mergeCell ref="A2:B2"/>
    <mergeCell ref="A3:B3"/>
    <mergeCell ref="I2:I3"/>
    <mergeCell ref="C2:C3"/>
    <mergeCell ref="D2:D3"/>
    <mergeCell ref="E2:E3"/>
    <mergeCell ref="J2:J3"/>
  </mergeCells>
  <phoneticPr fontId="2"/>
  <pageMargins left="0.7" right="0.7" top="0.75" bottom="0.75"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L7"/>
  <sheetViews>
    <sheetView showGridLines="0" topLeftCell="A5" zoomScale="150" zoomScaleNormal="150" workbookViewId="0">
      <selection activeCell="M12" sqref="M12"/>
    </sheetView>
  </sheetViews>
  <sheetFormatPr defaultRowHeight="13.2"/>
  <cols>
    <col min="1" max="1" width="1.6640625" customWidth="1"/>
    <col min="2" max="2" width="21.44140625" customWidth="1"/>
    <col min="3" max="12" width="7.44140625" customWidth="1"/>
  </cols>
  <sheetData>
    <row r="1" spans="1:12">
      <c r="A1" s="693" t="s">
        <v>347</v>
      </c>
      <c r="B1" s="693"/>
      <c r="C1" s="446"/>
      <c r="D1" s="446"/>
      <c r="E1" s="446"/>
      <c r="F1" s="446"/>
      <c r="G1" s="446"/>
      <c r="H1" s="446"/>
      <c r="I1" s="54"/>
    </row>
    <row r="2" spans="1:12" ht="16.5" customHeight="1">
      <c r="A2" s="698" t="s">
        <v>428</v>
      </c>
      <c r="B2" s="699"/>
      <c r="C2" s="588" t="s">
        <v>84</v>
      </c>
      <c r="D2" s="588" t="s">
        <v>85</v>
      </c>
      <c r="E2" s="588" t="s">
        <v>86</v>
      </c>
      <c r="F2" s="588" t="s">
        <v>87</v>
      </c>
      <c r="G2" s="588" t="s">
        <v>203</v>
      </c>
      <c r="H2" s="588" t="s">
        <v>210</v>
      </c>
      <c r="I2" s="588" t="s">
        <v>232</v>
      </c>
      <c r="J2" s="588" t="s">
        <v>307</v>
      </c>
      <c r="K2" s="679" t="s">
        <v>416</v>
      </c>
      <c r="L2" s="679" t="s">
        <v>431</v>
      </c>
    </row>
    <row r="3" spans="1:12" ht="16.5" customHeight="1">
      <c r="A3" s="700"/>
      <c r="B3" s="701"/>
      <c r="C3" s="589"/>
      <c r="D3" s="589"/>
      <c r="E3" s="589"/>
      <c r="F3" s="589"/>
      <c r="G3" s="589"/>
      <c r="H3" s="589"/>
      <c r="I3" s="589"/>
      <c r="J3" s="589"/>
      <c r="K3" s="679"/>
      <c r="L3" s="679"/>
    </row>
    <row r="4" spans="1:12" ht="32.25" customHeight="1">
      <c r="A4" s="694" t="s">
        <v>101</v>
      </c>
      <c r="B4" s="695"/>
      <c r="C4" s="133">
        <v>17</v>
      </c>
      <c r="D4" s="133">
        <v>31</v>
      </c>
      <c r="E4" s="133">
        <v>32</v>
      </c>
      <c r="F4" s="133">
        <v>34</v>
      </c>
      <c r="G4" s="133">
        <v>23</v>
      </c>
      <c r="H4" s="133">
        <v>7</v>
      </c>
      <c r="I4" s="133">
        <v>6</v>
      </c>
      <c r="J4" s="133">
        <v>12</v>
      </c>
      <c r="K4" s="133">
        <v>23</v>
      </c>
      <c r="L4" s="133">
        <v>15</v>
      </c>
    </row>
    <row r="5" spans="1:12" ht="32.25" customHeight="1">
      <c r="A5" s="169"/>
      <c r="B5" s="168" t="s">
        <v>102</v>
      </c>
      <c r="C5" s="133">
        <v>12</v>
      </c>
      <c r="D5" s="133">
        <v>13</v>
      </c>
      <c r="E5" s="133">
        <v>15</v>
      </c>
      <c r="F5" s="133">
        <v>18</v>
      </c>
      <c r="G5" s="133">
        <v>3</v>
      </c>
      <c r="H5" s="133">
        <v>2</v>
      </c>
      <c r="I5" s="133">
        <v>2</v>
      </c>
      <c r="J5" s="133">
        <v>1</v>
      </c>
      <c r="K5" s="133">
        <v>5</v>
      </c>
      <c r="L5" s="133">
        <v>4</v>
      </c>
    </row>
    <row r="6" spans="1:12" s="40" customFormat="1" ht="32.25" customHeight="1">
      <c r="A6" s="696" t="s">
        <v>104</v>
      </c>
      <c r="B6" s="697"/>
      <c r="C6" s="167">
        <v>0.41463414634146339</v>
      </c>
      <c r="D6" s="167">
        <v>0.73809523809523814</v>
      </c>
      <c r="E6" s="167">
        <v>0.86486486486486491</v>
      </c>
      <c r="F6" s="167">
        <v>0.87179487179487181</v>
      </c>
      <c r="G6" s="167">
        <v>0.622</v>
      </c>
      <c r="H6" s="167">
        <v>0.219</v>
      </c>
      <c r="I6" s="167">
        <v>0.42899999999999999</v>
      </c>
      <c r="J6" s="167">
        <v>0.48</v>
      </c>
      <c r="K6" s="167">
        <v>0.69699999999999995</v>
      </c>
      <c r="L6" s="167">
        <v>0.55600000000000005</v>
      </c>
    </row>
    <row r="7" spans="1:12" s="49" customFormat="1" ht="9.6">
      <c r="A7" s="702" t="s">
        <v>207</v>
      </c>
      <c r="B7" s="702"/>
      <c r="C7" s="702"/>
      <c r="D7" s="702"/>
      <c r="E7" s="702"/>
      <c r="F7" s="702"/>
      <c r="G7" s="702"/>
      <c r="H7" s="702"/>
      <c r="I7" s="702"/>
      <c r="J7" s="702"/>
    </row>
  </sheetData>
  <mergeCells count="15">
    <mergeCell ref="L2:L3"/>
    <mergeCell ref="A4:B4"/>
    <mergeCell ref="A6:B6"/>
    <mergeCell ref="A2:B3"/>
    <mergeCell ref="A7:J7"/>
    <mergeCell ref="J2:J3"/>
    <mergeCell ref="H2:H3"/>
    <mergeCell ref="I2:I3"/>
    <mergeCell ref="K2:K3"/>
    <mergeCell ref="A1:H1"/>
    <mergeCell ref="C2:C3"/>
    <mergeCell ref="D2:D3"/>
    <mergeCell ref="E2:E3"/>
    <mergeCell ref="F2:F3"/>
    <mergeCell ref="G2:G3"/>
  </mergeCells>
  <phoneticPr fontId="2"/>
  <pageMargins left="0.7" right="0.7" top="0.75" bottom="0.75" header="0.3" footer="0.3"/>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K7"/>
  <sheetViews>
    <sheetView showGridLines="0" workbookViewId="0">
      <selection activeCell="N11" sqref="N11"/>
    </sheetView>
  </sheetViews>
  <sheetFormatPr defaultColWidth="9" defaultRowHeight="16.2"/>
  <cols>
    <col min="1" max="1" width="19.6640625" style="2" customWidth="1"/>
    <col min="2" max="11" width="8.6640625" style="1" customWidth="1"/>
    <col min="12" max="12" width="2.77734375" style="1" customWidth="1"/>
    <col min="13" max="16384" width="9" style="1"/>
  </cols>
  <sheetData>
    <row r="1" spans="1:11" ht="22.5" customHeight="1">
      <c r="A1" s="613" t="s">
        <v>412</v>
      </c>
      <c r="B1" s="613"/>
      <c r="C1" s="613"/>
      <c r="D1" s="613"/>
      <c r="E1" s="613"/>
      <c r="F1" s="613"/>
      <c r="G1" s="613"/>
      <c r="H1" s="613"/>
      <c r="I1" s="613"/>
      <c r="J1" s="613"/>
      <c r="K1" s="193"/>
    </row>
    <row r="2" spans="1:11" ht="18" customHeight="1">
      <c r="A2" s="703" t="s">
        <v>289</v>
      </c>
      <c r="B2" s="595" t="s">
        <v>84</v>
      </c>
      <c r="C2" s="595" t="s">
        <v>85</v>
      </c>
      <c r="D2" s="595" t="s">
        <v>86</v>
      </c>
      <c r="E2" s="595" t="s">
        <v>87</v>
      </c>
      <c r="F2" s="595" t="s">
        <v>211</v>
      </c>
      <c r="G2" s="595" t="s">
        <v>210</v>
      </c>
      <c r="H2" s="595" t="s">
        <v>232</v>
      </c>
      <c r="I2" s="595" t="s">
        <v>307</v>
      </c>
      <c r="J2" s="595" t="s">
        <v>416</v>
      </c>
      <c r="K2" s="595" t="s">
        <v>433</v>
      </c>
    </row>
    <row r="3" spans="1:11" ht="18" customHeight="1">
      <c r="A3" s="704"/>
      <c r="B3" s="595"/>
      <c r="C3" s="595"/>
      <c r="D3" s="595"/>
      <c r="E3" s="595"/>
      <c r="F3" s="595"/>
      <c r="G3" s="595"/>
      <c r="H3" s="595"/>
      <c r="I3" s="595"/>
      <c r="J3" s="595"/>
      <c r="K3" s="595"/>
    </row>
    <row r="4" spans="1:11" ht="32.25" customHeight="1">
      <c r="A4" s="412" t="s">
        <v>326</v>
      </c>
      <c r="B4" s="7">
        <v>45</v>
      </c>
      <c r="C4" s="7">
        <v>28</v>
      </c>
      <c r="D4" s="7">
        <v>34</v>
      </c>
      <c r="E4" s="7">
        <v>26</v>
      </c>
      <c r="F4" s="7">
        <v>12</v>
      </c>
      <c r="G4" s="7">
        <v>12</v>
      </c>
      <c r="H4" s="7">
        <v>23</v>
      </c>
      <c r="I4" s="7">
        <v>8</v>
      </c>
      <c r="J4" s="7">
        <v>14</v>
      </c>
      <c r="K4" s="7">
        <v>11</v>
      </c>
    </row>
    <row r="5" spans="1:11" ht="32.25" customHeight="1">
      <c r="A5" s="412" t="s">
        <v>327</v>
      </c>
      <c r="B5" s="7">
        <v>9</v>
      </c>
      <c r="C5" s="7">
        <v>11</v>
      </c>
      <c r="D5" s="7">
        <v>2</v>
      </c>
      <c r="E5" s="7">
        <v>0</v>
      </c>
      <c r="F5" s="7">
        <v>0</v>
      </c>
      <c r="G5" s="7">
        <v>2</v>
      </c>
      <c r="H5" s="7">
        <v>2</v>
      </c>
      <c r="I5" s="7">
        <v>0</v>
      </c>
      <c r="J5" s="7">
        <v>1</v>
      </c>
      <c r="K5" s="7">
        <v>0</v>
      </c>
    </row>
    <row r="6" spans="1:11" ht="32.25" customHeight="1">
      <c r="A6" s="412" t="s">
        <v>2</v>
      </c>
      <c r="B6" s="7">
        <v>54</v>
      </c>
      <c r="C6" s="7">
        <v>39</v>
      </c>
      <c r="D6" s="7">
        <v>36</v>
      </c>
      <c r="E6" s="7">
        <v>26</v>
      </c>
      <c r="F6" s="7">
        <v>12</v>
      </c>
      <c r="G6" s="7">
        <v>14</v>
      </c>
      <c r="H6" s="7">
        <v>25</v>
      </c>
      <c r="I6" s="7">
        <v>8</v>
      </c>
      <c r="J6" s="7">
        <v>15</v>
      </c>
      <c r="K6" s="7">
        <v>11</v>
      </c>
    </row>
    <row r="7" spans="1:11" ht="27" customHeight="1">
      <c r="A7" s="705" t="s">
        <v>296</v>
      </c>
      <c r="B7" s="706"/>
      <c r="C7" s="706"/>
      <c r="D7" s="706"/>
      <c r="E7" s="706"/>
      <c r="F7" s="706"/>
      <c r="G7" s="706"/>
      <c r="H7" s="706"/>
      <c r="I7" s="706"/>
      <c r="J7" s="706"/>
      <c r="K7" s="212"/>
    </row>
  </sheetData>
  <mergeCells count="13">
    <mergeCell ref="A1:J1"/>
    <mergeCell ref="A7:J7"/>
    <mergeCell ref="F2:F3"/>
    <mergeCell ref="G2:G3"/>
    <mergeCell ref="H2:H3"/>
    <mergeCell ref="J2:J3"/>
    <mergeCell ref="K2:K3"/>
    <mergeCell ref="A2:A3"/>
    <mergeCell ref="B2:B3"/>
    <mergeCell ref="C2:C3"/>
    <mergeCell ref="D2:D3"/>
    <mergeCell ref="I2:I3"/>
    <mergeCell ref="E2:E3"/>
  </mergeCells>
  <phoneticPr fontId="2"/>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B1:L13"/>
  <sheetViews>
    <sheetView showGridLines="0" topLeftCell="B7" zoomScale="150" zoomScaleNormal="150" workbookViewId="0">
      <selection activeCell="N14" sqref="N14"/>
    </sheetView>
  </sheetViews>
  <sheetFormatPr defaultRowHeight="13.2"/>
  <cols>
    <col min="1" max="1" width="1.44140625" customWidth="1"/>
    <col min="2" max="2" width="24.33203125" customWidth="1"/>
    <col min="3" max="12" width="8" customWidth="1"/>
    <col min="13" max="13" width="2.6640625" customWidth="1"/>
  </cols>
  <sheetData>
    <row r="1" spans="2:12" ht="21.75" customHeight="1">
      <c r="B1" s="564" t="s">
        <v>415</v>
      </c>
      <c r="C1" s="564"/>
      <c r="D1" s="564"/>
      <c r="E1" s="564"/>
      <c r="F1" s="564"/>
      <c r="G1" s="564"/>
      <c r="H1" s="564"/>
      <c r="I1" s="564"/>
      <c r="J1" s="564"/>
      <c r="K1" s="564"/>
      <c r="L1" s="564"/>
    </row>
    <row r="2" spans="2:12" ht="13.5" customHeight="1">
      <c r="B2" s="707" t="s">
        <v>491</v>
      </c>
      <c r="C2" s="711" t="s">
        <v>84</v>
      </c>
      <c r="D2" s="711" t="s">
        <v>85</v>
      </c>
      <c r="E2" s="711" t="s">
        <v>86</v>
      </c>
      <c r="F2" s="711" t="s">
        <v>87</v>
      </c>
      <c r="G2" s="711" t="s">
        <v>211</v>
      </c>
      <c r="H2" s="713" t="s">
        <v>209</v>
      </c>
      <c r="I2" s="709" t="s">
        <v>348</v>
      </c>
      <c r="J2" s="709" t="s">
        <v>349</v>
      </c>
      <c r="K2" s="709" t="s">
        <v>416</v>
      </c>
      <c r="L2" s="709" t="s">
        <v>434</v>
      </c>
    </row>
    <row r="3" spans="2:12" ht="13.5" customHeight="1">
      <c r="B3" s="708"/>
      <c r="C3" s="712"/>
      <c r="D3" s="712"/>
      <c r="E3" s="712"/>
      <c r="F3" s="712"/>
      <c r="G3" s="712"/>
      <c r="H3" s="714"/>
      <c r="I3" s="710"/>
      <c r="J3" s="710"/>
      <c r="K3" s="710"/>
      <c r="L3" s="710"/>
    </row>
    <row r="4" spans="2:12" ht="21" customHeight="1">
      <c r="B4" s="195" t="s">
        <v>105</v>
      </c>
      <c r="C4" s="254">
        <v>2064</v>
      </c>
      <c r="D4" s="254">
        <v>1823</v>
      </c>
      <c r="E4" s="254">
        <v>1747</v>
      </c>
      <c r="F4" s="254">
        <v>1687</v>
      </c>
      <c r="G4" s="254">
        <v>1368</v>
      </c>
      <c r="H4" s="254">
        <v>1337</v>
      </c>
      <c r="I4" s="253">
        <v>1369</v>
      </c>
      <c r="J4" s="253">
        <v>1267</v>
      </c>
      <c r="K4" s="253">
        <v>1112</v>
      </c>
      <c r="L4" s="253">
        <v>1134</v>
      </c>
    </row>
    <row r="5" spans="2:12" ht="21" customHeight="1">
      <c r="B5" s="196" t="s">
        <v>106</v>
      </c>
      <c r="C5" s="254">
        <v>93</v>
      </c>
      <c r="D5" s="254">
        <v>81</v>
      </c>
      <c r="E5" s="254">
        <v>62</v>
      </c>
      <c r="F5" s="254">
        <v>39</v>
      </c>
      <c r="G5" s="254">
        <v>36</v>
      </c>
      <c r="H5" s="254">
        <v>33</v>
      </c>
      <c r="I5" s="253">
        <v>35</v>
      </c>
      <c r="J5" s="253">
        <v>43</v>
      </c>
      <c r="K5" s="253">
        <v>32</v>
      </c>
      <c r="L5" s="253">
        <v>52</v>
      </c>
    </row>
    <row r="6" spans="2:12" ht="21" customHeight="1">
      <c r="B6" s="194" t="s">
        <v>107</v>
      </c>
      <c r="C6" s="254">
        <v>5</v>
      </c>
      <c r="D6" s="254">
        <v>2</v>
      </c>
      <c r="E6" s="254">
        <v>5</v>
      </c>
      <c r="F6" s="254">
        <v>3</v>
      </c>
      <c r="G6" s="254">
        <v>2</v>
      </c>
      <c r="H6" s="254">
        <v>0</v>
      </c>
      <c r="I6" s="253">
        <v>1</v>
      </c>
      <c r="J6" s="253">
        <v>0</v>
      </c>
      <c r="K6" s="253">
        <v>3</v>
      </c>
      <c r="L6" s="253">
        <v>1</v>
      </c>
    </row>
    <row r="7" spans="2:12" ht="21" customHeight="1">
      <c r="B7" s="194" t="s">
        <v>108</v>
      </c>
      <c r="C7" s="255" t="s">
        <v>88</v>
      </c>
      <c r="D7" s="255" t="s">
        <v>88</v>
      </c>
      <c r="E7" s="254">
        <v>9</v>
      </c>
      <c r="F7" s="254">
        <v>4</v>
      </c>
      <c r="G7" s="254">
        <v>8</v>
      </c>
      <c r="H7" s="254">
        <v>2</v>
      </c>
      <c r="I7" s="253">
        <v>1</v>
      </c>
      <c r="J7" s="253">
        <v>6</v>
      </c>
      <c r="K7" s="253">
        <v>4</v>
      </c>
      <c r="L7" s="253">
        <v>3</v>
      </c>
    </row>
    <row r="8" spans="2:12" ht="21" customHeight="1">
      <c r="B8" s="196" t="s">
        <v>109</v>
      </c>
      <c r="C8" s="254">
        <v>14</v>
      </c>
      <c r="D8" s="254">
        <v>12</v>
      </c>
      <c r="E8" s="254">
        <v>2</v>
      </c>
      <c r="F8" s="254">
        <v>2</v>
      </c>
      <c r="G8" s="254">
        <v>4</v>
      </c>
      <c r="H8" s="254">
        <v>6</v>
      </c>
      <c r="I8" s="253">
        <v>11</v>
      </c>
      <c r="J8" s="253">
        <v>16</v>
      </c>
      <c r="K8" s="253">
        <v>3</v>
      </c>
      <c r="L8" s="253">
        <v>7</v>
      </c>
    </row>
    <row r="9" spans="2:12" ht="21" customHeight="1">
      <c r="B9" s="194" t="s">
        <v>350</v>
      </c>
      <c r="C9" s="254" t="s">
        <v>351</v>
      </c>
      <c r="D9" s="254">
        <v>17</v>
      </c>
      <c r="E9" s="254">
        <v>0</v>
      </c>
      <c r="F9" s="254">
        <v>4</v>
      </c>
      <c r="G9" s="254">
        <v>4</v>
      </c>
      <c r="H9" s="254">
        <v>0</v>
      </c>
      <c r="I9" s="253">
        <v>0</v>
      </c>
      <c r="J9" s="253">
        <v>2</v>
      </c>
      <c r="K9" s="256" t="s">
        <v>352</v>
      </c>
      <c r="L9" s="256">
        <v>9</v>
      </c>
    </row>
    <row r="10" spans="2:12" ht="18" customHeight="1">
      <c r="B10" s="597" t="s">
        <v>353</v>
      </c>
      <c r="C10" s="597"/>
      <c r="D10" s="597"/>
      <c r="E10" s="597"/>
      <c r="F10" s="597"/>
      <c r="G10" s="597"/>
      <c r="H10" s="597"/>
      <c r="I10" s="597"/>
      <c r="J10" s="597"/>
      <c r="K10" s="597"/>
      <c r="L10" s="597"/>
    </row>
    <row r="13" spans="2:12" ht="13.2" customHeight="1"/>
  </sheetData>
  <mergeCells count="13">
    <mergeCell ref="B1:L1"/>
    <mergeCell ref="B10:L10"/>
    <mergeCell ref="B2:B3"/>
    <mergeCell ref="J2:J3"/>
    <mergeCell ref="L2:L3"/>
    <mergeCell ref="C2:C3"/>
    <mergeCell ref="I2:I3"/>
    <mergeCell ref="H2:H3"/>
    <mergeCell ref="G2:G3"/>
    <mergeCell ref="F2:F3"/>
    <mergeCell ref="E2:E3"/>
    <mergeCell ref="D2:D3"/>
    <mergeCell ref="K2:K3"/>
  </mergeCells>
  <phoneticPr fontId="2"/>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
  <sheetViews>
    <sheetView tabSelected="1" topLeftCell="A19" zoomScale="55" zoomScaleNormal="55" workbookViewId="0">
      <selection activeCell="R21" sqref="R21"/>
    </sheetView>
  </sheetViews>
  <sheetFormatPr defaultRowHeight="13.2"/>
  <sheetData/>
  <phoneticPr fontId="2"/>
  <pageMargins left="0.7" right="0.7" top="0.75" bottom="0.75" header="0.3" footer="0.3"/>
  <pageSetup paperSize="9" scale="5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pageSetUpPr fitToPage="1"/>
  </sheetPr>
  <dimension ref="B1:J91"/>
  <sheetViews>
    <sheetView showGridLines="0" topLeftCell="A43" zoomScaleNormal="100" workbookViewId="0">
      <selection activeCell="J89" sqref="J89"/>
    </sheetView>
  </sheetViews>
  <sheetFormatPr defaultColWidth="9" defaultRowHeight="12"/>
  <cols>
    <col min="1" max="1" width="2.77734375" style="205" customWidth="1"/>
    <col min="2" max="2" width="3.77734375" style="206" customWidth="1"/>
    <col min="3" max="3" width="8.21875" style="201" customWidth="1"/>
    <col min="4" max="4" width="24.44140625" style="202" customWidth="1"/>
    <col min="5" max="8" width="13.6640625" style="202" customWidth="1"/>
    <col min="9" max="10" width="13.6640625" style="43" customWidth="1"/>
    <col min="11" max="11" width="1.21875" style="205" customWidth="1"/>
    <col min="12" max="12" width="0.88671875" style="205" customWidth="1"/>
    <col min="13" max="16384" width="9" style="205"/>
  </cols>
  <sheetData>
    <row r="1" spans="2:10" ht="12" customHeight="1">
      <c r="B1" s="753" t="s">
        <v>451</v>
      </c>
      <c r="C1" s="754"/>
      <c r="D1" s="754"/>
      <c r="E1" s="754"/>
      <c r="F1" s="754"/>
      <c r="G1" s="754"/>
      <c r="H1" s="754"/>
      <c r="I1" s="754"/>
      <c r="J1" s="754"/>
    </row>
    <row r="2" spans="2:10" ht="14.25" customHeight="1" thickBot="1">
      <c r="B2" s="198" t="s">
        <v>114</v>
      </c>
      <c r="C2" s="199"/>
      <c r="D2" s="200"/>
      <c r="E2" s="200"/>
      <c r="F2" s="200"/>
      <c r="G2" s="200"/>
      <c r="H2" s="200"/>
      <c r="I2" s="200"/>
      <c r="J2" s="200"/>
    </row>
    <row r="3" spans="2:10" ht="16.5" customHeight="1" thickBot="1">
      <c r="B3" s="755" t="s">
        <v>493</v>
      </c>
      <c r="C3" s="756"/>
      <c r="D3" s="756"/>
      <c r="E3" s="756"/>
      <c r="F3" s="756"/>
      <c r="G3" s="756"/>
      <c r="H3" s="757"/>
      <c r="I3" s="257" t="s">
        <v>435</v>
      </c>
      <c r="J3" s="258" t="s">
        <v>115</v>
      </c>
    </row>
    <row r="4" spans="2:10" ht="11.25" customHeight="1">
      <c r="B4" s="302"/>
      <c r="C4" s="303" t="s">
        <v>116</v>
      </c>
      <c r="D4" s="749" t="s">
        <v>117</v>
      </c>
      <c r="E4" s="732"/>
      <c r="F4" s="732"/>
      <c r="G4" s="732"/>
      <c r="H4" s="733"/>
      <c r="I4" s="259">
        <v>0</v>
      </c>
      <c r="J4" s="286">
        <v>0</v>
      </c>
    </row>
    <row r="5" spans="2:10" ht="11.25" customHeight="1">
      <c r="B5" s="304"/>
      <c r="C5" s="305" t="s">
        <v>118</v>
      </c>
      <c r="D5" s="740" t="s">
        <v>119</v>
      </c>
      <c r="E5" s="722"/>
      <c r="F5" s="722"/>
      <c r="G5" s="722"/>
      <c r="H5" s="723"/>
      <c r="I5" s="260">
        <v>382</v>
      </c>
      <c r="J5" s="287">
        <v>15</v>
      </c>
    </row>
    <row r="6" spans="2:10" ht="11.25" customHeight="1">
      <c r="B6" s="306"/>
      <c r="C6" s="305" t="s">
        <v>120</v>
      </c>
      <c r="D6" s="740" t="s">
        <v>121</v>
      </c>
      <c r="E6" s="722"/>
      <c r="F6" s="722"/>
      <c r="G6" s="722"/>
      <c r="H6" s="723"/>
      <c r="I6" s="260">
        <v>2</v>
      </c>
      <c r="J6" s="287">
        <v>0</v>
      </c>
    </row>
    <row r="7" spans="2:10" ht="11.25" customHeight="1">
      <c r="B7" s="306"/>
      <c r="C7" s="305" t="s">
        <v>122</v>
      </c>
      <c r="D7" s="740" t="s">
        <v>123</v>
      </c>
      <c r="E7" s="722"/>
      <c r="F7" s="722"/>
      <c r="G7" s="722"/>
      <c r="H7" s="723"/>
      <c r="I7" s="260">
        <v>94</v>
      </c>
      <c r="J7" s="287">
        <v>9</v>
      </c>
    </row>
    <row r="8" spans="2:10" ht="11.25" customHeight="1">
      <c r="B8" s="306"/>
      <c r="C8" s="305" t="s">
        <v>124</v>
      </c>
      <c r="D8" s="740" t="s">
        <v>125</v>
      </c>
      <c r="E8" s="722"/>
      <c r="F8" s="722"/>
      <c r="G8" s="722"/>
      <c r="H8" s="723"/>
      <c r="I8" s="260">
        <v>219</v>
      </c>
      <c r="J8" s="287">
        <v>9</v>
      </c>
    </row>
    <row r="9" spans="2:10" ht="11.25" customHeight="1">
      <c r="B9" s="306"/>
      <c r="C9" s="305" t="s">
        <v>126</v>
      </c>
      <c r="D9" s="740" t="s">
        <v>127</v>
      </c>
      <c r="E9" s="722"/>
      <c r="F9" s="722"/>
      <c r="G9" s="722"/>
      <c r="H9" s="723"/>
      <c r="I9" s="260">
        <v>36</v>
      </c>
      <c r="J9" s="287">
        <v>2</v>
      </c>
    </row>
    <row r="10" spans="2:10" ht="11.25" customHeight="1">
      <c r="B10" s="307"/>
      <c r="C10" s="308" t="s">
        <v>436</v>
      </c>
      <c r="D10" s="745" t="s">
        <v>128</v>
      </c>
      <c r="E10" s="746"/>
      <c r="F10" s="746"/>
      <c r="G10" s="746"/>
      <c r="H10" s="747"/>
      <c r="I10" s="260">
        <v>5</v>
      </c>
      <c r="J10" s="287">
        <v>0</v>
      </c>
    </row>
    <row r="11" spans="2:10" ht="11.25" customHeight="1">
      <c r="B11" s="306" t="s">
        <v>129</v>
      </c>
      <c r="C11" s="305" t="s">
        <v>437</v>
      </c>
      <c r="D11" s="740" t="s">
        <v>130</v>
      </c>
      <c r="E11" s="722"/>
      <c r="F11" s="722"/>
      <c r="G11" s="722"/>
      <c r="H11" s="723"/>
      <c r="I11" s="260">
        <v>24</v>
      </c>
      <c r="J11" s="287">
        <v>0</v>
      </c>
    </row>
    <row r="12" spans="2:10" ht="11.25" customHeight="1">
      <c r="B12" s="306"/>
      <c r="C12" s="305" t="s">
        <v>438</v>
      </c>
      <c r="D12" s="740" t="s">
        <v>131</v>
      </c>
      <c r="E12" s="722"/>
      <c r="F12" s="722"/>
      <c r="G12" s="722"/>
      <c r="H12" s="723"/>
      <c r="I12" s="260">
        <v>5</v>
      </c>
      <c r="J12" s="287">
        <v>0</v>
      </c>
    </row>
    <row r="13" spans="2:10" ht="11.25" customHeight="1">
      <c r="B13" s="306"/>
      <c r="C13" s="305" t="s">
        <v>439</v>
      </c>
      <c r="D13" s="740" t="s">
        <v>132</v>
      </c>
      <c r="E13" s="722"/>
      <c r="F13" s="722"/>
      <c r="G13" s="722"/>
      <c r="H13" s="723"/>
      <c r="I13" s="260">
        <v>0</v>
      </c>
      <c r="J13" s="287">
        <v>0</v>
      </c>
    </row>
    <row r="14" spans="2:10" ht="11.25" customHeight="1">
      <c r="B14" s="306"/>
      <c r="C14" s="305" t="s">
        <v>440</v>
      </c>
      <c r="D14" s="740" t="s">
        <v>133</v>
      </c>
      <c r="E14" s="722"/>
      <c r="F14" s="722"/>
      <c r="G14" s="722"/>
      <c r="H14" s="723"/>
      <c r="I14" s="260">
        <v>0</v>
      </c>
      <c r="J14" s="287">
        <v>0</v>
      </c>
    </row>
    <row r="15" spans="2:10" ht="11.25" customHeight="1">
      <c r="B15" s="306"/>
      <c r="C15" s="305" t="s">
        <v>441</v>
      </c>
      <c r="D15" s="740" t="s">
        <v>134</v>
      </c>
      <c r="E15" s="722"/>
      <c r="F15" s="722"/>
      <c r="G15" s="722"/>
      <c r="H15" s="723"/>
      <c r="I15" s="260">
        <v>0</v>
      </c>
      <c r="J15" s="287">
        <v>0</v>
      </c>
    </row>
    <row r="16" spans="2:10" ht="11.25" customHeight="1">
      <c r="B16" s="306"/>
      <c r="C16" s="305" t="s">
        <v>442</v>
      </c>
      <c r="D16" s="740" t="s">
        <v>135</v>
      </c>
      <c r="E16" s="722"/>
      <c r="F16" s="722"/>
      <c r="G16" s="722"/>
      <c r="H16" s="723"/>
      <c r="I16" s="260">
        <v>1</v>
      </c>
      <c r="J16" s="287">
        <v>0</v>
      </c>
    </row>
    <row r="17" spans="2:10" ht="11.25" customHeight="1">
      <c r="B17" s="306"/>
      <c r="C17" s="305" t="s">
        <v>443</v>
      </c>
      <c r="D17" s="740" t="s">
        <v>136</v>
      </c>
      <c r="E17" s="722"/>
      <c r="F17" s="722"/>
      <c r="G17" s="722"/>
      <c r="H17" s="723"/>
      <c r="I17" s="260">
        <v>0</v>
      </c>
      <c r="J17" s="287">
        <v>0</v>
      </c>
    </row>
    <row r="18" spans="2:10" ht="11.25" customHeight="1">
      <c r="B18" s="304"/>
      <c r="C18" s="309" t="s">
        <v>137</v>
      </c>
      <c r="D18" s="740" t="s">
        <v>138</v>
      </c>
      <c r="E18" s="722"/>
      <c r="F18" s="722"/>
      <c r="G18" s="722"/>
      <c r="H18" s="723"/>
      <c r="I18" s="261">
        <v>0</v>
      </c>
      <c r="J18" s="288">
        <v>0</v>
      </c>
    </row>
    <row r="19" spans="2:10" ht="11.25" customHeight="1">
      <c r="B19" s="304"/>
      <c r="C19" s="309" t="s">
        <v>139</v>
      </c>
      <c r="D19" s="740" t="s">
        <v>140</v>
      </c>
      <c r="E19" s="722"/>
      <c r="F19" s="722"/>
      <c r="G19" s="722"/>
      <c r="H19" s="723"/>
      <c r="I19" s="261">
        <v>0</v>
      </c>
      <c r="J19" s="288">
        <v>0</v>
      </c>
    </row>
    <row r="20" spans="2:10" ht="11.25" customHeight="1">
      <c r="B20" s="304"/>
      <c r="C20" s="309" t="s">
        <v>141</v>
      </c>
      <c r="D20" s="740" t="s">
        <v>142</v>
      </c>
      <c r="E20" s="722"/>
      <c r="F20" s="722"/>
      <c r="G20" s="722"/>
      <c r="H20" s="723"/>
      <c r="I20" s="261">
        <v>0</v>
      </c>
      <c r="J20" s="288">
        <v>0</v>
      </c>
    </row>
    <row r="21" spans="2:10" ht="11.25" customHeight="1">
      <c r="B21" s="304" t="s">
        <v>143</v>
      </c>
      <c r="C21" s="309" t="s">
        <v>144</v>
      </c>
      <c r="D21" s="740" t="s">
        <v>145</v>
      </c>
      <c r="E21" s="722"/>
      <c r="F21" s="722"/>
      <c r="G21" s="722"/>
      <c r="H21" s="723"/>
      <c r="I21" s="261">
        <v>0</v>
      </c>
      <c r="J21" s="288">
        <v>0</v>
      </c>
    </row>
    <row r="22" spans="2:10" ht="11.25" customHeight="1">
      <c r="B22" s="304"/>
      <c r="C22" s="309" t="s">
        <v>146</v>
      </c>
      <c r="D22" s="740" t="s">
        <v>147</v>
      </c>
      <c r="E22" s="722"/>
      <c r="F22" s="722"/>
      <c r="G22" s="722"/>
      <c r="H22" s="723"/>
      <c r="I22" s="261">
        <v>1</v>
      </c>
      <c r="J22" s="288">
        <v>0</v>
      </c>
    </row>
    <row r="23" spans="2:10" ht="11.25" customHeight="1">
      <c r="B23" s="304"/>
      <c r="C23" s="309" t="s">
        <v>148</v>
      </c>
      <c r="D23" s="740" t="s">
        <v>149</v>
      </c>
      <c r="E23" s="722"/>
      <c r="F23" s="722"/>
      <c r="G23" s="722"/>
      <c r="H23" s="723"/>
      <c r="I23" s="261">
        <v>2</v>
      </c>
      <c r="J23" s="288">
        <v>0</v>
      </c>
    </row>
    <row r="24" spans="2:10" ht="11.25" customHeight="1">
      <c r="B24" s="310"/>
      <c r="C24" s="305" t="s">
        <v>150</v>
      </c>
      <c r="D24" s="740" t="s">
        <v>151</v>
      </c>
      <c r="E24" s="722"/>
      <c r="F24" s="722"/>
      <c r="G24" s="722"/>
      <c r="H24" s="723"/>
      <c r="I24" s="260">
        <v>0</v>
      </c>
      <c r="J24" s="287">
        <v>0</v>
      </c>
    </row>
    <row r="25" spans="2:10" ht="11.25" customHeight="1">
      <c r="B25" s="304"/>
      <c r="C25" s="311" t="s">
        <v>152</v>
      </c>
      <c r="D25" s="740" t="s">
        <v>153</v>
      </c>
      <c r="E25" s="722"/>
      <c r="F25" s="722"/>
      <c r="G25" s="722"/>
      <c r="H25" s="723"/>
      <c r="I25" s="262">
        <v>0</v>
      </c>
      <c r="J25" s="289">
        <v>0</v>
      </c>
    </row>
    <row r="26" spans="2:10" ht="11.25" customHeight="1">
      <c r="B26" s="304"/>
      <c r="C26" s="309" t="s">
        <v>154</v>
      </c>
      <c r="D26" s="740" t="s">
        <v>155</v>
      </c>
      <c r="E26" s="722"/>
      <c r="F26" s="722"/>
      <c r="G26" s="722"/>
      <c r="H26" s="723"/>
      <c r="I26" s="261">
        <v>0</v>
      </c>
      <c r="J26" s="288">
        <v>0</v>
      </c>
    </row>
    <row r="27" spans="2:10" ht="11.25" customHeight="1">
      <c r="B27" s="304"/>
      <c r="C27" s="309" t="s">
        <v>156</v>
      </c>
      <c r="D27" s="740" t="s">
        <v>157</v>
      </c>
      <c r="E27" s="722"/>
      <c r="F27" s="722"/>
      <c r="G27" s="722"/>
      <c r="H27" s="723"/>
      <c r="I27" s="261">
        <v>0</v>
      </c>
      <c r="J27" s="288">
        <v>0</v>
      </c>
    </row>
    <row r="28" spans="2:10" ht="11.25" customHeight="1">
      <c r="B28" s="304"/>
      <c r="C28" s="309" t="s">
        <v>158</v>
      </c>
      <c r="D28" s="740" t="s">
        <v>159</v>
      </c>
      <c r="E28" s="722"/>
      <c r="F28" s="722"/>
      <c r="G28" s="722"/>
      <c r="H28" s="723"/>
      <c r="I28" s="261">
        <v>0</v>
      </c>
      <c r="J28" s="288">
        <v>0</v>
      </c>
    </row>
    <row r="29" spans="2:10" ht="11.25" customHeight="1">
      <c r="B29" s="310"/>
      <c r="C29" s="305" t="s">
        <v>160</v>
      </c>
      <c r="D29" s="740" t="s">
        <v>161</v>
      </c>
      <c r="E29" s="722"/>
      <c r="F29" s="722"/>
      <c r="G29" s="722"/>
      <c r="H29" s="723"/>
      <c r="I29" s="260">
        <v>0</v>
      </c>
      <c r="J29" s="287">
        <v>0</v>
      </c>
    </row>
    <row r="30" spans="2:10" ht="11.25" customHeight="1" thickBot="1">
      <c r="B30" s="310"/>
      <c r="C30" s="312" t="s">
        <v>162</v>
      </c>
      <c r="D30" s="748" t="s">
        <v>163</v>
      </c>
      <c r="E30" s="727"/>
      <c r="F30" s="727"/>
      <c r="G30" s="727"/>
      <c r="H30" s="728"/>
      <c r="I30" s="263">
        <v>0</v>
      </c>
      <c r="J30" s="290">
        <v>0</v>
      </c>
    </row>
    <row r="31" spans="2:10" ht="11.25" customHeight="1" thickBot="1">
      <c r="B31" s="734" t="s">
        <v>164</v>
      </c>
      <c r="C31" s="735"/>
      <c r="D31" s="735"/>
      <c r="E31" s="735"/>
      <c r="F31" s="735"/>
      <c r="G31" s="735"/>
      <c r="H31" s="736"/>
      <c r="I31" s="262">
        <v>771</v>
      </c>
      <c r="J31" s="289">
        <v>35</v>
      </c>
    </row>
    <row r="32" spans="2:10" ht="11.25" customHeight="1">
      <c r="B32" s="313" t="s">
        <v>165</v>
      </c>
      <c r="C32" s="303" t="s">
        <v>166</v>
      </c>
      <c r="D32" s="749" t="s">
        <v>306</v>
      </c>
      <c r="E32" s="732"/>
      <c r="F32" s="732"/>
      <c r="G32" s="732"/>
      <c r="H32" s="733"/>
      <c r="I32" s="314" t="s">
        <v>88</v>
      </c>
      <c r="J32" s="291">
        <v>1</v>
      </c>
    </row>
    <row r="33" spans="2:10" ht="11.25" customHeight="1" thickBot="1">
      <c r="B33" s="306" t="s">
        <v>167</v>
      </c>
      <c r="C33" s="315" t="s">
        <v>168</v>
      </c>
      <c r="D33" s="748" t="s">
        <v>169</v>
      </c>
      <c r="E33" s="727"/>
      <c r="F33" s="727"/>
      <c r="G33" s="727"/>
      <c r="H33" s="728"/>
      <c r="I33" s="264">
        <v>207</v>
      </c>
      <c r="J33" s="335" t="s">
        <v>88</v>
      </c>
    </row>
    <row r="34" spans="2:10" ht="11.25" customHeight="1" thickBot="1">
      <c r="B34" s="734" t="s">
        <v>164</v>
      </c>
      <c r="C34" s="750"/>
      <c r="D34" s="750"/>
      <c r="E34" s="251"/>
      <c r="F34" s="251"/>
      <c r="G34" s="251"/>
      <c r="H34" s="251"/>
      <c r="I34" s="263">
        <v>207</v>
      </c>
      <c r="J34" s="290">
        <v>1</v>
      </c>
    </row>
    <row r="35" spans="2:10" ht="11.25" customHeight="1">
      <c r="B35" s="751" t="s">
        <v>444</v>
      </c>
      <c r="C35" s="752"/>
      <c r="D35" s="718" t="s">
        <v>170</v>
      </c>
      <c r="E35" s="719"/>
      <c r="F35" s="719"/>
      <c r="G35" s="719"/>
      <c r="H35" s="720"/>
      <c r="I35" s="316" t="s">
        <v>88</v>
      </c>
      <c r="J35" s="286">
        <v>0</v>
      </c>
    </row>
    <row r="36" spans="2:10" ht="11.25" customHeight="1">
      <c r="B36" s="743" t="s">
        <v>445</v>
      </c>
      <c r="C36" s="744"/>
      <c r="D36" s="745" t="s">
        <v>171</v>
      </c>
      <c r="E36" s="746"/>
      <c r="F36" s="746"/>
      <c r="G36" s="746"/>
      <c r="H36" s="747"/>
      <c r="I36" s="317" t="s">
        <v>88</v>
      </c>
      <c r="J36" s="287">
        <v>6</v>
      </c>
    </row>
    <row r="37" spans="2:10" ht="11.25" customHeight="1" thickBot="1">
      <c r="B37" s="741" t="s">
        <v>446</v>
      </c>
      <c r="C37" s="742"/>
      <c r="D37" s="715" t="s">
        <v>172</v>
      </c>
      <c r="E37" s="716"/>
      <c r="F37" s="716"/>
      <c r="G37" s="716"/>
      <c r="H37" s="717"/>
      <c r="I37" s="265">
        <v>37</v>
      </c>
      <c r="J37" s="292">
        <v>3</v>
      </c>
    </row>
    <row r="38" spans="2:10" ht="11.25" customHeight="1">
      <c r="B38" s="318">
        <v>15</v>
      </c>
      <c r="C38" s="303" t="s">
        <v>166</v>
      </c>
      <c r="D38" s="718" t="s">
        <v>173</v>
      </c>
      <c r="E38" s="719"/>
      <c r="F38" s="719"/>
      <c r="G38" s="719"/>
      <c r="H38" s="720"/>
      <c r="I38" s="319" t="s">
        <v>88</v>
      </c>
      <c r="J38" s="289">
        <v>7</v>
      </c>
    </row>
    <row r="39" spans="2:10" ht="11.25" customHeight="1" thickBot="1">
      <c r="B39" s="320" t="s">
        <v>167</v>
      </c>
      <c r="C39" s="315" t="s">
        <v>175</v>
      </c>
      <c r="D39" s="715" t="s">
        <v>174</v>
      </c>
      <c r="E39" s="716"/>
      <c r="F39" s="716"/>
      <c r="G39" s="716"/>
      <c r="H39" s="717"/>
      <c r="I39" s="321" t="s">
        <v>88</v>
      </c>
      <c r="J39" s="292">
        <v>0</v>
      </c>
    </row>
    <row r="40" spans="2:10" ht="11.25" customHeight="1" thickBot="1">
      <c r="B40" s="734" t="s">
        <v>164</v>
      </c>
      <c r="C40" s="735"/>
      <c r="D40" s="735"/>
      <c r="E40" s="735"/>
      <c r="F40" s="735"/>
      <c r="G40" s="735"/>
      <c r="H40" s="736"/>
      <c r="I40" s="293" t="s">
        <v>88</v>
      </c>
      <c r="J40" s="294">
        <v>7</v>
      </c>
    </row>
    <row r="41" spans="2:10" ht="11.25" customHeight="1">
      <c r="B41" s="322">
        <v>16</v>
      </c>
      <c r="C41" s="303" t="s">
        <v>166</v>
      </c>
      <c r="D41" s="737" t="s">
        <v>447</v>
      </c>
      <c r="E41" s="738"/>
      <c r="F41" s="738"/>
      <c r="G41" s="738"/>
      <c r="H41" s="739"/>
      <c r="I41" s="259">
        <v>17</v>
      </c>
      <c r="J41" s="286">
        <v>2</v>
      </c>
    </row>
    <row r="42" spans="2:10" ht="11.25" customHeight="1">
      <c r="B42" s="306" t="s">
        <v>143</v>
      </c>
      <c r="C42" s="305" t="s">
        <v>168</v>
      </c>
      <c r="D42" s="740" t="s">
        <v>448</v>
      </c>
      <c r="E42" s="722"/>
      <c r="F42" s="722"/>
      <c r="G42" s="722"/>
      <c r="H42" s="723"/>
      <c r="I42" s="260">
        <v>77</v>
      </c>
      <c r="J42" s="287">
        <v>3</v>
      </c>
    </row>
    <row r="43" spans="2:10" ht="11.25" customHeight="1" thickBot="1">
      <c r="B43" s="306"/>
      <c r="C43" s="315" t="s">
        <v>175</v>
      </c>
      <c r="D43" s="758" t="s">
        <v>176</v>
      </c>
      <c r="E43" s="759"/>
      <c r="F43" s="759"/>
      <c r="G43" s="759"/>
      <c r="H43" s="760"/>
      <c r="I43" s="265">
        <v>7</v>
      </c>
      <c r="J43" s="292">
        <v>0</v>
      </c>
    </row>
    <row r="44" spans="2:10" ht="11.25" customHeight="1" thickBot="1">
      <c r="B44" s="734" t="s">
        <v>164</v>
      </c>
      <c r="C44" s="735"/>
      <c r="D44" s="735"/>
      <c r="E44" s="735"/>
      <c r="F44" s="735"/>
      <c r="G44" s="735"/>
      <c r="H44" s="736"/>
      <c r="I44" s="263">
        <v>101</v>
      </c>
      <c r="J44" s="290">
        <v>5</v>
      </c>
    </row>
    <row r="45" spans="2:10" ht="11.25" customHeight="1">
      <c r="B45" s="729" t="s">
        <v>177</v>
      </c>
      <c r="C45" s="730"/>
      <c r="D45" s="731" t="s">
        <v>449</v>
      </c>
      <c r="E45" s="732"/>
      <c r="F45" s="732"/>
      <c r="G45" s="732"/>
      <c r="H45" s="733"/>
      <c r="I45" s="316" t="s">
        <v>88</v>
      </c>
      <c r="J45" s="286">
        <v>0</v>
      </c>
    </row>
    <row r="46" spans="2:10" ht="11.25" customHeight="1">
      <c r="B46" s="762" t="s">
        <v>178</v>
      </c>
      <c r="C46" s="763"/>
      <c r="D46" s="721" t="s">
        <v>179</v>
      </c>
      <c r="E46" s="722"/>
      <c r="F46" s="722"/>
      <c r="G46" s="722"/>
      <c r="H46" s="723"/>
      <c r="I46" s="260">
        <v>3</v>
      </c>
      <c r="J46" s="287">
        <v>0</v>
      </c>
    </row>
    <row r="47" spans="2:10" ht="11.25" customHeight="1">
      <c r="B47" s="762" t="s">
        <v>180</v>
      </c>
      <c r="C47" s="763"/>
      <c r="D47" s="721" t="s">
        <v>181</v>
      </c>
      <c r="E47" s="722"/>
      <c r="F47" s="722"/>
      <c r="G47" s="722"/>
      <c r="H47" s="723"/>
      <c r="I47" s="266" t="s">
        <v>88</v>
      </c>
      <c r="J47" s="287">
        <v>0</v>
      </c>
    </row>
    <row r="48" spans="2:10" ht="11.25" customHeight="1">
      <c r="B48" s="762" t="s">
        <v>182</v>
      </c>
      <c r="C48" s="763"/>
      <c r="D48" s="721" t="s">
        <v>183</v>
      </c>
      <c r="E48" s="722"/>
      <c r="F48" s="722"/>
      <c r="G48" s="722"/>
      <c r="H48" s="723"/>
      <c r="I48" s="260">
        <v>1</v>
      </c>
      <c r="J48" s="287">
        <v>0</v>
      </c>
    </row>
    <row r="49" spans="2:10" ht="11.25" customHeight="1">
      <c r="B49" s="762" t="s">
        <v>184</v>
      </c>
      <c r="C49" s="763"/>
      <c r="D49" s="721" t="s">
        <v>185</v>
      </c>
      <c r="E49" s="722"/>
      <c r="F49" s="722"/>
      <c r="G49" s="722"/>
      <c r="H49" s="723"/>
      <c r="I49" s="266" t="s">
        <v>88</v>
      </c>
      <c r="J49" s="287">
        <v>0</v>
      </c>
    </row>
    <row r="50" spans="2:10" ht="11.25" customHeight="1" thickBot="1">
      <c r="B50" s="724" t="s">
        <v>186</v>
      </c>
      <c r="C50" s="725"/>
      <c r="D50" s="726" t="s">
        <v>187</v>
      </c>
      <c r="E50" s="727"/>
      <c r="F50" s="727"/>
      <c r="G50" s="727"/>
      <c r="H50" s="728"/>
      <c r="I50" s="264">
        <v>14</v>
      </c>
      <c r="J50" s="335" t="s">
        <v>88</v>
      </c>
    </row>
    <row r="51" spans="2:10" ht="11.25" customHeight="1">
      <c r="B51" s="729" t="s">
        <v>299</v>
      </c>
      <c r="C51" s="764"/>
      <c r="D51" s="749" t="s">
        <v>188</v>
      </c>
      <c r="E51" s="732"/>
      <c r="F51" s="732"/>
      <c r="G51" s="732"/>
      <c r="H51" s="733"/>
      <c r="I51" s="267">
        <v>0</v>
      </c>
      <c r="J51" s="286">
        <v>1</v>
      </c>
    </row>
    <row r="52" spans="2:10" ht="11.25" customHeight="1" thickBot="1">
      <c r="B52" s="765" t="s">
        <v>300</v>
      </c>
      <c r="C52" s="766"/>
      <c r="D52" s="748" t="s">
        <v>189</v>
      </c>
      <c r="E52" s="727"/>
      <c r="F52" s="727"/>
      <c r="G52" s="727"/>
      <c r="H52" s="728"/>
      <c r="I52" s="321" t="s">
        <v>88</v>
      </c>
      <c r="J52" s="290">
        <v>7</v>
      </c>
    </row>
    <row r="53" spans="2:10" ht="11.25" customHeight="1">
      <c r="B53" s="318" t="s">
        <v>190</v>
      </c>
      <c r="C53" s="303" t="s">
        <v>166</v>
      </c>
      <c r="D53" s="718" t="s">
        <v>191</v>
      </c>
      <c r="E53" s="719"/>
      <c r="F53" s="719"/>
      <c r="G53" s="719"/>
      <c r="H53" s="720"/>
      <c r="I53" s="323">
        <v>0</v>
      </c>
      <c r="J53" s="289">
        <v>5</v>
      </c>
    </row>
    <row r="54" spans="2:10" ht="11.25" customHeight="1" thickBot="1">
      <c r="B54" s="320" t="s">
        <v>450</v>
      </c>
      <c r="C54" s="315" t="s">
        <v>168</v>
      </c>
      <c r="D54" s="715" t="s">
        <v>192</v>
      </c>
      <c r="E54" s="716"/>
      <c r="F54" s="716"/>
      <c r="G54" s="716"/>
      <c r="H54" s="717"/>
      <c r="I54" s="321" t="s">
        <v>88</v>
      </c>
      <c r="J54" s="292">
        <v>0</v>
      </c>
    </row>
    <row r="55" spans="2:10" ht="11.25" customHeight="1" thickBot="1">
      <c r="B55" s="734" t="s">
        <v>164</v>
      </c>
      <c r="C55" s="735"/>
      <c r="D55" s="735"/>
      <c r="E55" s="735"/>
      <c r="F55" s="735"/>
      <c r="G55" s="735"/>
      <c r="H55" s="736"/>
      <c r="I55" s="323">
        <v>0</v>
      </c>
      <c r="J55" s="289">
        <v>5</v>
      </c>
    </row>
    <row r="56" spans="2:10" ht="11.25" customHeight="1">
      <c r="B56" s="729" t="s">
        <v>301</v>
      </c>
      <c r="C56" s="764"/>
      <c r="D56" s="749" t="s">
        <v>193</v>
      </c>
      <c r="E56" s="732"/>
      <c r="F56" s="732"/>
      <c r="G56" s="732"/>
      <c r="H56" s="733"/>
      <c r="I56" s="267">
        <v>0</v>
      </c>
      <c r="J56" s="286">
        <v>0</v>
      </c>
    </row>
    <row r="57" spans="2:10" ht="11.25" customHeight="1" thickBot="1">
      <c r="B57" s="765" t="s">
        <v>302</v>
      </c>
      <c r="C57" s="766"/>
      <c r="D57" s="748" t="s">
        <v>194</v>
      </c>
      <c r="E57" s="727"/>
      <c r="F57" s="727"/>
      <c r="G57" s="727"/>
      <c r="H57" s="728"/>
      <c r="I57" s="321" t="s">
        <v>88</v>
      </c>
      <c r="J57" s="290">
        <v>2</v>
      </c>
    </row>
    <row r="58" spans="2:10" ht="11.25" customHeight="1" thickBot="1">
      <c r="B58" s="734" t="s">
        <v>195</v>
      </c>
      <c r="C58" s="735"/>
      <c r="D58" s="735"/>
      <c r="E58" s="735"/>
      <c r="F58" s="735"/>
      <c r="G58" s="735"/>
      <c r="H58" s="736"/>
      <c r="I58" s="263">
        <v>1134</v>
      </c>
      <c r="J58" s="290">
        <v>72</v>
      </c>
    </row>
    <row r="59" spans="2:10" ht="11.25" customHeight="1">
      <c r="B59" s="252" t="s">
        <v>303</v>
      </c>
      <c r="C59" s="324"/>
      <c r="D59" s="324"/>
      <c r="E59" s="324"/>
      <c r="F59" s="324"/>
      <c r="G59" s="324"/>
      <c r="H59" s="324"/>
      <c r="I59" s="268"/>
      <c r="J59" s="268"/>
    </row>
    <row r="60" spans="2:10" ht="11.25" customHeight="1">
      <c r="B60" s="325"/>
      <c r="C60" s="761" t="s">
        <v>304</v>
      </c>
      <c r="D60" s="761"/>
      <c r="E60" s="761"/>
      <c r="F60" s="761"/>
      <c r="G60" s="761"/>
      <c r="H60" s="761"/>
      <c r="I60" s="761"/>
      <c r="J60" s="761"/>
    </row>
    <row r="61" spans="2:10" ht="11.25" customHeight="1">
      <c r="B61" s="325"/>
      <c r="C61" s="252"/>
      <c r="D61" s="252"/>
      <c r="E61" s="252"/>
      <c r="F61" s="252"/>
      <c r="G61" s="252"/>
      <c r="H61" s="252"/>
      <c r="I61" s="252"/>
      <c r="J61" s="252"/>
    </row>
    <row r="62" spans="2:10" ht="13.5" customHeight="1" thickBot="1">
      <c r="B62" s="326" t="s">
        <v>196</v>
      </c>
      <c r="C62"/>
      <c r="D62"/>
      <c r="E62"/>
      <c r="F62"/>
      <c r="G62"/>
      <c r="H62"/>
      <c r="I62"/>
      <c r="J62"/>
    </row>
    <row r="63" spans="2:10" ht="12.75" customHeight="1" thickBot="1">
      <c r="B63" s="769" t="s">
        <v>494</v>
      </c>
      <c r="C63" s="770"/>
      <c r="D63" s="770"/>
      <c r="E63" s="269" t="s">
        <v>435</v>
      </c>
      <c r="F63" s="270" t="s">
        <v>197</v>
      </c>
      <c r="G63" s="271" t="s">
        <v>107</v>
      </c>
      <c r="H63" s="272" t="s">
        <v>108</v>
      </c>
      <c r="I63" s="272" t="s">
        <v>213</v>
      </c>
      <c r="J63" s="258" t="s">
        <v>198</v>
      </c>
    </row>
    <row r="64" spans="2:10" ht="12.75" customHeight="1">
      <c r="B64" s="327"/>
      <c r="C64" s="328" t="s">
        <v>308</v>
      </c>
      <c r="D64" s="329"/>
      <c r="E64" s="273">
        <v>242</v>
      </c>
      <c r="F64" s="274">
        <v>12</v>
      </c>
      <c r="G64" s="275">
        <v>0</v>
      </c>
      <c r="H64" s="275">
        <v>2</v>
      </c>
      <c r="I64" s="275">
        <v>1</v>
      </c>
      <c r="J64" s="276">
        <v>3</v>
      </c>
    </row>
    <row r="65" spans="2:10" ht="12.75" customHeight="1">
      <c r="B65" s="330"/>
      <c r="C65" s="250" t="s">
        <v>214</v>
      </c>
      <c r="D65" s="331"/>
      <c r="E65" s="277">
        <v>146</v>
      </c>
      <c r="F65" s="278">
        <v>11</v>
      </c>
      <c r="G65" s="278">
        <v>0</v>
      </c>
      <c r="H65" s="278">
        <v>0</v>
      </c>
      <c r="I65" s="278">
        <v>0</v>
      </c>
      <c r="J65" s="279">
        <v>0</v>
      </c>
    </row>
    <row r="66" spans="2:10" ht="12.75" customHeight="1">
      <c r="B66" s="330"/>
      <c r="C66" s="250" t="s">
        <v>215</v>
      </c>
      <c r="D66" s="331"/>
      <c r="E66" s="277">
        <v>284</v>
      </c>
      <c r="F66" s="278">
        <v>6</v>
      </c>
      <c r="G66" s="278">
        <v>0</v>
      </c>
      <c r="H66" s="278">
        <v>0</v>
      </c>
      <c r="I66" s="278">
        <v>0</v>
      </c>
      <c r="J66" s="279">
        <v>0</v>
      </c>
    </row>
    <row r="67" spans="2:10" ht="12.75" customHeight="1">
      <c r="B67" s="330"/>
      <c r="C67" s="250" t="s">
        <v>216</v>
      </c>
      <c r="D67" s="331"/>
      <c r="E67" s="277">
        <v>1</v>
      </c>
      <c r="F67" s="278">
        <v>0</v>
      </c>
      <c r="G67" s="278">
        <v>0</v>
      </c>
      <c r="H67" s="278">
        <v>0</v>
      </c>
      <c r="I67" s="278">
        <v>4</v>
      </c>
      <c r="J67" s="279">
        <v>2</v>
      </c>
    </row>
    <row r="68" spans="2:10" ht="12.75" customHeight="1">
      <c r="B68" s="330"/>
      <c r="C68" s="250" t="s">
        <v>217</v>
      </c>
      <c r="D68" s="331"/>
      <c r="E68" s="277">
        <v>4</v>
      </c>
      <c r="F68" s="278">
        <v>0</v>
      </c>
      <c r="G68" s="278">
        <v>1</v>
      </c>
      <c r="H68" s="278">
        <v>0</v>
      </c>
      <c r="I68" s="278">
        <v>0</v>
      </c>
      <c r="J68" s="279">
        <v>0</v>
      </c>
    </row>
    <row r="69" spans="2:10" ht="12.75" customHeight="1">
      <c r="B69" s="330"/>
      <c r="C69" s="771" t="s">
        <v>497</v>
      </c>
      <c r="D69" s="772"/>
      <c r="E69" s="277">
        <v>2</v>
      </c>
      <c r="F69" s="278">
        <v>0</v>
      </c>
      <c r="G69" s="278">
        <v>0</v>
      </c>
      <c r="H69" s="278">
        <v>0</v>
      </c>
      <c r="I69" s="278">
        <v>0</v>
      </c>
      <c r="J69" s="279">
        <v>0</v>
      </c>
    </row>
    <row r="70" spans="2:10" ht="12.75" customHeight="1">
      <c r="B70" s="330"/>
      <c r="C70" s="250" t="s">
        <v>354</v>
      </c>
      <c r="D70" s="331"/>
      <c r="E70" s="277">
        <v>2</v>
      </c>
      <c r="F70" s="278">
        <v>0</v>
      </c>
      <c r="G70" s="278">
        <v>0</v>
      </c>
      <c r="H70" s="278">
        <v>0</v>
      </c>
      <c r="I70" s="278">
        <v>0</v>
      </c>
      <c r="J70" s="279">
        <v>0</v>
      </c>
    </row>
    <row r="71" spans="2:10" ht="12.75" customHeight="1">
      <c r="B71" s="330"/>
      <c r="C71" s="250" t="s">
        <v>218</v>
      </c>
      <c r="D71" s="331"/>
      <c r="E71" s="277">
        <v>0</v>
      </c>
      <c r="F71" s="278">
        <v>0</v>
      </c>
      <c r="G71" s="278">
        <v>0</v>
      </c>
      <c r="H71" s="278">
        <v>0</v>
      </c>
      <c r="I71" s="278">
        <v>0</v>
      </c>
      <c r="J71" s="279">
        <v>0</v>
      </c>
    </row>
    <row r="72" spans="2:10" ht="12.75" customHeight="1">
      <c r="B72" s="330"/>
      <c r="C72" s="250" t="s">
        <v>219</v>
      </c>
      <c r="D72" s="331"/>
      <c r="E72" s="277">
        <v>2</v>
      </c>
      <c r="F72" s="278">
        <v>0</v>
      </c>
      <c r="G72" s="278">
        <v>0</v>
      </c>
      <c r="H72" s="278">
        <v>0</v>
      </c>
      <c r="I72" s="278">
        <v>0</v>
      </c>
      <c r="J72" s="279">
        <v>0</v>
      </c>
    </row>
    <row r="73" spans="2:10" ht="12.75" customHeight="1">
      <c r="B73" s="330"/>
      <c r="C73" s="250" t="s">
        <v>220</v>
      </c>
      <c r="D73" s="331"/>
      <c r="E73" s="277">
        <v>0</v>
      </c>
      <c r="F73" s="278">
        <v>0</v>
      </c>
      <c r="G73" s="278">
        <v>0</v>
      </c>
      <c r="H73" s="278">
        <v>0</v>
      </c>
      <c r="I73" s="278">
        <v>0</v>
      </c>
      <c r="J73" s="279">
        <v>0</v>
      </c>
    </row>
    <row r="74" spans="2:10" ht="12.75" customHeight="1">
      <c r="B74" s="330"/>
      <c r="C74" s="250" t="s">
        <v>309</v>
      </c>
      <c r="D74" s="331"/>
      <c r="E74" s="277">
        <v>26</v>
      </c>
      <c r="F74" s="278">
        <v>7</v>
      </c>
      <c r="G74" s="278">
        <v>0</v>
      </c>
      <c r="H74" s="278">
        <v>0</v>
      </c>
      <c r="I74" s="278">
        <v>2</v>
      </c>
      <c r="J74" s="279">
        <v>0</v>
      </c>
    </row>
    <row r="75" spans="2:10" ht="12.75" customHeight="1">
      <c r="B75" s="330"/>
      <c r="C75" s="250" t="s">
        <v>221</v>
      </c>
      <c r="D75" s="331"/>
      <c r="E75" s="277">
        <v>2</v>
      </c>
      <c r="F75" s="278">
        <v>0</v>
      </c>
      <c r="G75" s="278">
        <v>0</v>
      </c>
      <c r="H75" s="278">
        <v>0</v>
      </c>
      <c r="I75" s="278">
        <v>0</v>
      </c>
      <c r="J75" s="279">
        <v>0</v>
      </c>
    </row>
    <row r="76" spans="2:10" ht="12.75" customHeight="1">
      <c r="B76" s="330"/>
      <c r="C76" s="250" t="s">
        <v>222</v>
      </c>
      <c r="D76" s="331"/>
      <c r="E76" s="277">
        <v>34</v>
      </c>
      <c r="F76" s="278">
        <v>2</v>
      </c>
      <c r="G76" s="278">
        <v>0</v>
      </c>
      <c r="H76" s="278">
        <v>0</v>
      </c>
      <c r="I76" s="278">
        <v>0</v>
      </c>
      <c r="J76" s="279">
        <v>0</v>
      </c>
    </row>
    <row r="77" spans="2:10" ht="12.75" customHeight="1">
      <c r="B77" s="330"/>
      <c r="C77" s="250" t="s">
        <v>223</v>
      </c>
      <c r="D77" s="331"/>
      <c r="E77" s="277">
        <v>1</v>
      </c>
      <c r="F77" s="278">
        <v>0</v>
      </c>
      <c r="G77" s="278">
        <v>0</v>
      </c>
      <c r="H77" s="278">
        <v>0</v>
      </c>
      <c r="I77" s="278">
        <v>0</v>
      </c>
      <c r="J77" s="279">
        <v>0</v>
      </c>
    </row>
    <row r="78" spans="2:10" ht="12.75" customHeight="1">
      <c r="B78" s="330"/>
      <c r="C78" s="250" t="s">
        <v>224</v>
      </c>
      <c r="D78" s="331"/>
      <c r="E78" s="277">
        <v>1</v>
      </c>
      <c r="F78" s="278">
        <v>0</v>
      </c>
      <c r="G78" s="278">
        <v>0</v>
      </c>
      <c r="H78" s="278">
        <v>0</v>
      </c>
      <c r="I78" s="278">
        <v>0</v>
      </c>
      <c r="J78" s="279">
        <v>0</v>
      </c>
    </row>
    <row r="79" spans="2:10" ht="12.75" customHeight="1">
      <c r="B79" s="330"/>
      <c r="C79" s="250" t="s">
        <v>225</v>
      </c>
      <c r="D79" s="331"/>
      <c r="E79" s="277">
        <v>0</v>
      </c>
      <c r="F79" s="278">
        <v>0</v>
      </c>
      <c r="G79" s="278">
        <v>0</v>
      </c>
      <c r="H79" s="278">
        <v>0</v>
      </c>
      <c r="I79" s="278">
        <v>0</v>
      </c>
      <c r="J79" s="279">
        <v>0</v>
      </c>
    </row>
    <row r="80" spans="2:10" ht="12.75" customHeight="1">
      <c r="B80" s="330"/>
      <c r="C80" s="250" t="s">
        <v>226</v>
      </c>
      <c r="D80" s="331"/>
      <c r="E80" s="277">
        <v>16</v>
      </c>
      <c r="F80" s="278">
        <v>1</v>
      </c>
      <c r="G80" s="278">
        <v>0</v>
      </c>
      <c r="H80" s="278">
        <v>0</v>
      </c>
      <c r="I80" s="278">
        <v>0</v>
      </c>
      <c r="J80" s="279">
        <v>0</v>
      </c>
    </row>
    <row r="81" spans="2:10" ht="12.75" customHeight="1">
      <c r="B81" s="330"/>
      <c r="C81" s="250" t="s">
        <v>227</v>
      </c>
      <c r="D81" s="331"/>
      <c r="E81" s="277">
        <v>5</v>
      </c>
      <c r="F81" s="278">
        <v>0</v>
      </c>
      <c r="G81" s="278">
        <v>0</v>
      </c>
      <c r="H81" s="278">
        <v>0</v>
      </c>
      <c r="I81" s="278">
        <v>0</v>
      </c>
      <c r="J81" s="279">
        <v>0</v>
      </c>
    </row>
    <row r="82" spans="2:10" ht="12.75" customHeight="1">
      <c r="B82" s="330"/>
      <c r="C82" s="250" t="s">
        <v>228</v>
      </c>
      <c r="D82" s="331"/>
      <c r="E82" s="277">
        <v>49</v>
      </c>
      <c r="F82" s="278">
        <v>5</v>
      </c>
      <c r="G82" s="278">
        <v>0</v>
      </c>
      <c r="H82" s="278">
        <v>1</v>
      </c>
      <c r="I82" s="278">
        <v>0</v>
      </c>
      <c r="J82" s="279">
        <v>0</v>
      </c>
    </row>
    <row r="83" spans="2:10" ht="12.75" customHeight="1">
      <c r="B83" s="330"/>
      <c r="C83" s="250" t="s">
        <v>492</v>
      </c>
      <c r="D83" s="331"/>
      <c r="E83" s="277">
        <v>2</v>
      </c>
      <c r="F83" s="278">
        <v>1</v>
      </c>
      <c r="G83" s="278">
        <v>0</v>
      </c>
      <c r="H83" s="278">
        <v>0</v>
      </c>
      <c r="I83" s="278">
        <v>0</v>
      </c>
      <c r="J83" s="279">
        <v>0</v>
      </c>
    </row>
    <row r="84" spans="2:10" ht="12.75" customHeight="1">
      <c r="B84" s="332"/>
      <c r="C84" s="333" t="s">
        <v>229</v>
      </c>
      <c r="D84" s="334"/>
      <c r="E84" s="277">
        <v>12</v>
      </c>
      <c r="F84" s="278">
        <v>1</v>
      </c>
      <c r="G84" s="284">
        <v>0</v>
      </c>
      <c r="H84" s="284">
        <v>0</v>
      </c>
      <c r="I84" s="284">
        <v>0</v>
      </c>
      <c r="J84" s="285">
        <v>0</v>
      </c>
    </row>
    <row r="85" spans="2:10" ht="12.75" customHeight="1">
      <c r="B85" s="332"/>
      <c r="C85" s="333" t="s">
        <v>230</v>
      </c>
      <c r="D85" s="334"/>
      <c r="E85" s="280">
        <v>60</v>
      </c>
      <c r="F85" s="281">
        <v>2</v>
      </c>
      <c r="G85" s="284">
        <v>0</v>
      </c>
      <c r="H85" s="284">
        <v>0</v>
      </c>
      <c r="I85" s="284">
        <v>0</v>
      </c>
      <c r="J85" s="285">
        <v>4</v>
      </c>
    </row>
    <row r="86" spans="2:10" ht="12.75" customHeight="1">
      <c r="B86" s="330"/>
      <c r="C86" s="771" t="s">
        <v>425</v>
      </c>
      <c r="D86" s="772"/>
      <c r="E86" s="280">
        <v>9</v>
      </c>
      <c r="F86" s="281">
        <v>0</v>
      </c>
      <c r="G86" s="284">
        <v>0</v>
      </c>
      <c r="H86" s="284">
        <v>0</v>
      </c>
      <c r="I86" s="284">
        <v>0</v>
      </c>
      <c r="J86" s="279">
        <v>0</v>
      </c>
    </row>
    <row r="87" spans="2:10" ht="12.75" customHeight="1">
      <c r="B87" s="330"/>
      <c r="C87" s="250" t="s">
        <v>310</v>
      </c>
      <c r="D87" s="331"/>
      <c r="E87" s="277">
        <v>11</v>
      </c>
      <c r="F87" s="278">
        <v>1</v>
      </c>
      <c r="G87" s="284">
        <v>0</v>
      </c>
      <c r="H87" s="284">
        <v>0</v>
      </c>
      <c r="I87" s="284">
        <v>0</v>
      </c>
      <c r="J87" s="295">
        <v>0</v>
      </c>
    </row>
    <row r="88" spans="2:10" ht="12" customHeight="1" thickBot="1">
      <c r="B88" s="336"/>
      <c r="C88" s="337" t="s">
        <v>311</v>
      </c>
      <c r="D88" s="338"/>
      <c r="E88" s="296">
        <v>223</v>
      </c>
      <c r="F88" s="297">
        <v>3</v>
      </c>
      <c r="G88" s="298">
        <v>0</v>
      </c>
      <c r="H88" s="298">
        <v>0</v>
      </c>
      <c r="I88" s="298">
        <v>0</v>
      </c>
      <c r="J88" s="299">
        <v>0</v>
      </c>
    </row>
    <row r="89" spans="2:10" ht="12" customHeight="1" thickBot="1">
      <c r="B89" s="336"/>
      <c r="C89" s="767" t="s">
        <v>199</v>
      </c>
      <c r="D89" s="768"/>
      <c r="E89" s="282">
        <v>1134</v>
      </c>
      <c r="F89" s="283">
        <v>52</v>
      </c>
      <c r="G89" s="300">
        <v>1</v>
      </c>
      <c r="H89" s="300">
        <v>3</v>
      </c>
      <c r="I89" s="300">
        <v>7</v>
      </c>
      <c r="J89" s="301">
        <v>9</v>
      </c>
    </row>
    <row r="90" spans="2:10" ht="12" customHeight="1">
      <c r="B90" s="203"/>
      <c r="C90" s="203"/>
      <c r="D90" s="204"/>
      <c r="E90" s="204"/>
      <c r="F90" s="204"/>
      <c r="G90" s="204"/>
      <c r="H90" s="204"/>
      <c r="I90" s="58"/>
      <c r="J90" s="58"/>
    </row>
    <row r="91" spans="2:10" ht="12" customHeight="1"/>
  </sheetData>
  <mergeCells count="75">
    <mergeCell ref="C89:D89"/>
    <mergeCell ref="B63:D63"/>
    <mergeCell ref="B47:C47"/>
    <mergeCell ref="D47:H47"/>
    <mergeCell ref="B48:C48"/>
    <mergeCell ref="D48:H48"/>
    <mergeCell ref="B52:C52"/>
    <mergeCell ref="D52:H52"/>
    <mergeCell ref="D53:H53"/>
    <mergeCell ref="B58:H58"/>
    <mergeCell ref="C69:D69"/>
    <mergeCell ref="C86:D86"/>
    <mergeCell ref="C60:J60"/>
    <mergeCell ref="D54:H54"/>
    <mergeCell ref="B46:C46"/>
    <mergeCell ref="D46:H46"/>
    <mergeCell ref="B55:H55"/>
    <mergeCell ref="B56:C56"/>
    <mergeCell ref="D56:H56"/>
    <mergeCell ref="B57:C57"/>
    <mergeCell ref="D57:H57"/>
    <mergeCell ref="B49:C49"/>
    <mergeCell ref="B51:C51"/>
    <mergeCell ref="D51:H51"/>
    <mergeCell ref="D29:H29"/>
    <mergeCell ref="B3:H3"/>
    <mergeCell ref="D19:H19"/>
    <mergeCell ref="D20:H20"/>
    <mergeCell ref="D21:H21"/>
    <mergeCell ref="D14:H14"/>
    <mergeCell ref="D15:H15"/>
    <mergeCell ref="D28:H28"/>
    <mergeCell ref="D11:H11"/>
    <mergeCell ref="D26:H26"/>
    <mergeCell ref="D27:H27"/>
    <mergeCell ref="D25:H25"/>
    <mergeCell ref="B1:J1"/>
    <mergeCell ref="D24:H24"/>
    <mergeCell ref="D16:H16"/>
    <mergeCell ref="D17:H17"/>
    <mergeCell ref="D18:H18"/>
    <mergeCell ref="D13:H13"/>
    <mergeCell ref="D22:H22"/>
    <mergeCell ref="D23:H23"/>
    <mergeCell ref="D10:H10"/>
    <mergeCell ref="D4:H4"/>
    <mergeCell ref="D5:H5"/>
    <mergeCell ref="D12:H12"/>
    <mergeCell ref="D6:H6"/>
    <mergeCell ref="D7:H7"/>
    <mergeCell ref="D8:H8"/>
    <mergeCell ref="D9:H9"/>
    <mergeCell ref="B36:C36"/>
    <mergeCell ref="D36:H36"/>
    <mergeCell ref="D30:H30"/>
    <mergeCell ref="B31:H31"/>
    <mergeCell ref="D32:H32"/>
    <mergeCell ref="D33:H33"/>
    <mergeCell ref="B34:D34"/>
    <mergeCell ref="B35:C35"/>
    <mergeCell ref="D35:H35"/>
    <mergeCell ref="D37:H37"/>
    <mergeCell ref="D38:H38"/>
    <mergeCell ref="D39:H39"/>
    <mergeCell ref="D49:H49"/>
    <mergeCell ref="B50:C50"/>
    <mergeCell ref="D50:H50"/>
    <mergeCell ref="B45:C45"/>
    <mergeCell ref="D45:H45"/>
    <mergeCell ref="B40:H40"/>
    <mergeCell ref="D41:H41"/>
    <mergeCell ref="D42:H42"/>
    <mergeCell ref="B37:C37"/>
    <mergeCell ref="B44:H44"/>
    <mergeCell ref="D43:H43"/>
  </mergeCells>
  <phoneticPr fontId="2"/>
  <pageMargins left="0.7" right="0.7" top="0.75" bottom="0.75"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16"/>
  <sheetViews>
    <sheetView showGridLines="0" zoomScale="70" zoomScaleNormal="70" workbookViewId="0">
      <selection activeCell="A16" sqref="A16"/>
    </sheetView>
  </sheetViews>
  <sheetFormatPr defaultColWidth="9" defaultRowHeight="16.2"/>
  <cols>
    <col min="1" max="1" width="6.44140625" style="2" customWidth="1"/>
    <col min="2" max="2" width="25.6640625" style="3" customWidth="1"/>
    <col min="3" max="12" width="11.109375" style="1" customWidth="1"/>
    <col min="13" max="16384" width="9" style="1"/>
  </cols>
  <sheetData>
    <row r="1" spans="1:27" ht="16.8" thickBot="1">
      <c r="A1" s="459" t="s">
        <v>334</v>
      </c>
      <c r="B1" s="459"/>
      <c r="C1" s="459"/>
      <c r="D1" s="459"/>
      <c r="E1" s="459"/>
      <c r="F1" s="459"/>
      <c r="G1" s="459"/>
      <c r="H1" s="459"/>
      <c r="I1" s="459"/>
      <c r="J1" s="459"/>
      <c r="K1" s="459"/>
      <c r="L1" s="459"/>
    </row>
    <row r="2" spans="1:27" ht="18" customHeight="1">
      <c r="A2" s="462" t="s">
        <v>208</v>
      </c>
      <c r="B2" s="463"/>
      <c r="C2" s="468" t="s">
        <v>84</v>
      </c>
      <c r="D2" s="468" t="s">
        <v>85</v>
      </c>
      <c r="E2" s="468" t="s">
        <v>86</v>
      </c>
      <c r="F2" s="468" t="s">
        <v>87</v>
      </c>
      <c r="G2" s="468" t="s">
        <v>211</v>
      </c>
      <c r="H2" s="468" t="s">
        <v>209</v>
      </c>
      <c r="I2" s="468" t="s">
        <v>348</v>
      </c>
      <c r="J2" s="472" t="s">
        <v>349</v>
      </c>
      <c r="K2" s="478" t="s">
        <v>416</v>
      </c>
      <c r="L2" s="470" t="s">
        <v>434</v>
      </c>
      <c r="M2" s="4"/>
    </row>
    <row r="3" spans="1:27" ht="21.75" customHeight="1" thickBot="1">
      <c r="A3" s="464"/>
      <c r="B3" s="465"/>
      <c r="C3" s="469"/>
      <c r="D3" s="469"/>
      <c r="E3" s="469"/>
      <c r="F3" s="469"/>
      <c r="G3" s="469"/>
      <c r="H3" s="469"/>
      <c r="I3" s="469"/>
      <c r="J3" s="473"/>
      <c r="K3" s="479"/>
      <c r="L3" s="471"/>
      <c r="M3" s="4"/>
    </row>
    <row r="4" spans="1:27" ht="32.25" customHeight="1">
      <c r="A4" s="466" t="s">
        <v>0</v>
      </c>
      <c r="B4" s="467"/>
      <c r="C4" s="343">
        <v>290</v>
      </c>
      <c r="D4" s="343">
        <v>280</v>
      </c>
      <c r="E4" s="343">
        <v>270</v>
      </c>
      <c r="F4" s="343">
        <v>250</v>
      </c>
      <c r="G4" s="343">
        <v>240</v>
      </c>
      <c r="H4" s="343">
        <v>230</v>
      </c>
      <c r="I4" s="343">
        <v>220</v>
      </c>
      <c r="J4" s="343">
        <v>210</v>
      </c>
      <c r="K4" s="343">
        <v>200</v>
      </c>
      <c r="L4" s="353">
        <v>190</v>
      </c>
      <c r="M4" s="4"/>
    </row>
    <row r="5" spans="1:27" ht="32.25" customHeight="1">
      <c r="A5" s="4"/>
      <c r="B5" s="5" t="s">
        <v>498</v>
      </c>
      <c r="C5" s="341">
        <v>50</v>
      </c>
      <c r="D5" s="344">
        <v>50</v>
      </c>
      <c r="E5" s="350">
        <v>50</v>
      </c>
      <c r="F5" s="351">
        <v>50</v>
      </c>
      <c r="G5" s="350">
        <v>40</v>
      </c>
      <c r="H5" s="352">
        <v>40</v>
      </c>
      <c r="I5" s="356">
        <v>30</v>
      </c>
      <c r="J5" s="356">
        <v>30</v>
      </c>
      <c r="K5" s="356">
        <v>30</v>
      </c>
      <c r="L5" s="354">
        <v>30</v>
      </c>
      <c r="M5" s="4"/>
    </row>
    <row r="6" spans="1:27" ht="32.25" customHeight="1" thickBot="1">
      <c r="A6" s="8"/>
      <c r="B6" s="9" t="s">
        <v>4</v>
      </c>
      <c r="C6" s="342">
        <v>240</v>
      </c>
      <c r="D6" s="346">
        <v>230</v>
      </c>
      <c r="E6" s="342">
        <v>220</v>
      </c>
      <c r="F6" s="346">
        <v>200</v>
      </c>
      <c r="G6" s="347">
        <v>200</v>
      </c>
      <c r="H6" s="348">
        <v>190</v>
      </c>
      <c r="I6" s="357">
        <v>190</v>
      </c>
      <c r="J6" s="357">
        <v>180</v>
      </c>
      <c r="K6" s="357">
        <v>170</v>
      </c>
      <c r="L6" s="355">
        <v>160</v>
      </c>
      <c r="M6" s="4"/>
    </row>
    <row r="7" spans="1:27" ht="32.25" customHeight="1">
      <c r="A7" s="466" t="s">
        <v>1</v>
      </c>
      <c r="B7" s="467"/>
      <c r="C7" s="343">
        <v>1010</v>
      </c>
      <c r="D7" s="343">
        <v>970</v>
      </c>
      <c r="E7" s="343">
        <v>980</v>
      </c>
      <c r="F7" s="343">
        <v>940</v>
      </c>
      <c r="G7" s="343">
        <v>920</v>
      </c>
      <c r="H7" s="343">
        <v>875</v>
      </c>
      <c r="I7" s="343">
        <v>870</v>
      </c>
      <c r="J7" s="343">
        <v>825</v>
      </c>
      <c r="K7" s="343">
        <v>800</v>
      </c>
      <c r="L7" s="343">
        <v>780</v>
      </c>
      <c r="M7" s="4"/>
    </row>
    <row r="8" spans="1:27" ht="32.25" customHeight="1">
      <c r="A8" s="6"/>
      <c r="B8" s="5" t="s">
        <v>3</v>
      </c>
      <c r="C8" s="7">
        <v>40</v>
      </c>
      <c r="D8" s="345">
        <v>30</v>
      </c>
      <c r="E8" s="350">
        <v>30</v>
      </c>
      <c r="F8" s="351">
        <v>20</v>
      </c>
      <c r="G8" s="350">
        <v>10</v>
      </c>
      <c r="H8" s="352">
        <v>5</v>
      </c>
      <c r="I8" s="356">
        <v>20</v>
      </c>
      <c r="J8" s="356">
        <v>5</v>
      </c>
      <c r="K8" s="356">
        <v>0</v>
      </c>
      <c r="L8" s="354">
        <v>0</v>
      </c>
      <c r="M8" s="4"/>
    </row>
    <row r="9" spans="1:27" ht="32.25" customHeight="1" thickBot="1">
      <c r="A9" s="8"/>
      <c r="B9" s="9" t="s">
        <v>4</v>
      </c>
      <c r="C9" s="342">
        <v>970</v>
      </c>
      <c r="D9" s="346">
        <v>940</v>
      </c>
      <c r="E9" s="342">
        <v>950</v>
      </c>
      <c r="F9" s="346">
        <v>920</v>
      </c>
      <c r="G9" s="347">
        <v>910</v>
      </c>
      <c r="H9" s="348">
        <v>870</v>
      </c>
      <c r="I9" s="357">
        <v>850</v>
      </c>
      <c r="J9" s="357">
        <v>820</v>
      </c>
      <c r="K9" s="357">
        <v>800</v>
      </c>
      <c r="L9" s="355">
        <v>780</v>
      </c>
      <c r="M9" s="4"/>
    </row>
    <row r="10" spans="1:27" ht="32.25" customHeight="1" thickBot="1">
      <c r="A10" s="460" t="s">
        <v>2</v>
      </c>
      <c r="B10" s="461"/>
      <c r="C10" s="347">
        <v>1300</v>
      </c>
      <c r="D10" s="348">
        <v>1250</v>
      </c>
      <c r="E10" s="347">
        <v>1250</v>
      </c>
      <c r="F10" s="349">
        <v>1190</v>
      </c>
      <c r="G10" s="347">
        <v>1160</v>
      </c>
      <c r="H10" s="349">
        <v>1105</v>
      </c>
      <c r="I10" s="347">
        <v>1090</v>
      </c>
      <c r="J10" s="348">
        <v>1035</v>
      </c>
      <c r="K10" s="357">
        <v>1000</v>
      </c>
      <c r="L10" s="355">
        <v>970</v>
      </c>
      <c r="M10" s="4"/>
    </row>
    <row r="11" spans="1:27" ht="13.5" customHeight="1">
      <c r="A11" s="187"/>
      <c r="B11" s="180"/>
      <c r="C11" s="186"/>
      <c r="D11" s="185"/>
      <c r="E11" s="185"/>
      <c r="F11" s="185"/>
      <c r="G11" s="181"/>
      <c r="H11" s="186"/>
      <c r="I11" s="185"/>
      <c r="J11" s="185"/>
      <c r="K11" s="182" t="s">
        <v>212</v>
      </c>
      <c r="L11" s="183"/>
      <c r="M11" s="184"/>
      <c r="N11" s="57"/>
      <c r="O11" s="57"/>
      <c r="P11" s="57"/>
      <c r="Q11" s="57"/>
      <c r="R11" s="57"/>
      <c r="S11" s="57"/>
      <c r="T11" s="57"/>
      <c r="U11" s="57"/>
      <c r="V11" s="57"/>
    </row>
    <row r="12" spans="1:27" s="48" customFormat="1" ht="13.2">
      <c r="A12" s="474"/>
      <c r="B12" s="475"/>
      <c r="C12" s="475"/>
      <c r="D12" s="475"/>
      <c r="E12" s="475"/>
      <c r="F12" s="475"/>
      <c r="G12" s="475"/>
      <c r="H12" s="475"/>
      <c r="I12" s="475"/>
      <c r="J12" s="475"/>
      <c r="K12" s="475"/>
      <c r="L12" s="475"/>
      <c r="M12" s="53"/>
    </row>
    <row r="13" spans="1:27" s="48" customFormat="1" ht="13.2">
      <c r="A13" s="476"/>
      <c r="B13" s="477"/>
      <c r="C13" s="477"/>
      <c r="D13" s="477"/>
      <c r="E13" s="477"/>
      <c r="F13" s="477"/>
      <c r="G13" s="477"/>
      <c r="H13" s="477"/>
      <c r="I13" s="477"/>
      <c r="J13" s="477"/>
      <c r="K13" s="477"/>
      <c r="L13" s="477"/>
      <c r="M13" s="53"/>
    </row>
    <row r="14" spans="1:27" s="48" customFormat="1" ht="13.2">
      <c r="A14" s="476"/>
      <c r="B14" s="477"/>
      <c r="C14" s="477"/>
      <c r="D14" s="477"/>
      <c r="E14" s="477"/>
      <c r="F14" s="477"/>
      <c r="G14" s="477"/>
      <c r="H14" s="477"/>
      <c r="I14" s="477"/>
      <c r="J14" s="477"/>
      <c r="K14" s="477"/>
      <c r="L14" s="477"/>
      <c r="M14" s="53"/>
    </row>
    <row r="15" spans="1:27" s="48" customFormat="1" ht="13.2">
      <c r="A15" s="476" t="s">
        <v>508</v>
      </c>
      <c r="B15" s="477"/>
      <c r="C15" s="477"/>
      <c r="D15" s="477"/>
      <c r="E15" s="477"/>
      <c r="F15" s="477"/>
      <c r="G15" s="477"/>
      <c r="H15" s="477"/>
      <c r="I15" s="477"/>
      <c r="J15" s="477"/>
      <c r="K15" s="477"/>
      <c r="L15" s="477"/>
      <c r="M15" s="53"/>
    </row>
    <row r="16" spans="1:27">
      <c r="A16" s="51"/>
      <c r="B16" s="52"/>
      <c r="C16" s="53"/>
      <c r="D16" s="53"/>
      <c r="E16" s="53"/>
      <c r="F16" s="53"/>
      <c r="G16" s="53"/>
      <c r="H16" s="53"/>
      <c r="I16" s="53"/>
      <c r="J16" s="53"/>
      <c r="K16" s="53"/>
      <c r="L16" s="53"/>
      <c r="M16" s="53"/>
      <c r="N16" s="47"/>
      <c r="O16" s="47"/>
      <c r="P16" s="47"/>
      <c r="Q16" s="47"/>
      <c r="R16" s="47"/>
      <c r="S16" s="47"/>
      <c r="T16" s="47"/>
      <c r="U16" s="47"/>
      <c r="V16" s="47"/>
      <c r="W16" s="47"/>
      <c r="X16" s="47"/>
      <c r="Y16" s="47"/>
      <c r="Z16" s="47"/>
      <c r="AA16" s="47"/>
    </row>
  </sheetData>
  <mergeCells count="19">
    <mergeCell ref="A12:L12"/>
    <mergeCell ref="A13:L13"/>
    <mergeCell ref="A14:L14"/>
    <mergeCell ref="A15:L15"/>
    <mergeCell ref="C2:C3"/>
    <mergeCell ref="D2:D3"/>
    <mergeCell ref="G2:G3"/>
    <mergeCell ref="I2:I3"/>
    <mergeCell ref="F2:F3"/>
    <mergeCell ref="K2:K3"/>
    <mergeCell ref="A1:L1"/>
    <mergeCell ref="A10:B10"/>
    <mergeCell ref="A2:B3"/>
    <mergeCell ref="A4:B4"/>
    <mergeCell ref="A7:B7"/>
    <mergeCell ref="E2:E3"/>
    <mergeCell ref="H2:H3"/>
    <mergeCell ref="L2:L3"/>
    <mergeCell ref="J2:J3"/>
  </mergeCells>
  <phoneticPr fontId="2"/>
  <pageMargins left="0.78740157480314965" right="0.78740157480314965" top="0.98425196850393704" bottom="0.98425196850393704" header="0.51181102362204722" footer="0.51181102362204722"/>
  <pageSetup paperSize="9" scale="92" orientation="landscape"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G7"/>
  <sheetViews>
    <sheetView showGridLines="0" zoomScale="140" zoomScaleNormal="140" workbookViewId="0">
      <selection activeCell="J10" sqref="J10"/>
    </sheetView>
  </sheetViews>
  <sheetFormatPr defaultRowHeight="13.2"/>
  <cols>
    <col min="1" max="1" width="23.88671875" bestFit="1" customWidth="1"/>
    <col min="3" max="3" width="9" customWidth="1"/>
  </cols>
  <sheetData>
    <row r="1" spans="1:7" ht="13.2" customHeight="1">
      <c r="A1" s="417"/>
      <c r="B1" s="773" t="s">
        <v>474</v>
      </c>
      <c r="C1" s="773"/>
      <c r="D1" s="773" t="s">
        <v>475</v>
      </c>
      <c r="E1" s="773"/>
      <c r="F1" s="773" t="s">
        <v>476</v>
      </c>
      <c r="G1" s="774"/>
    </row>
    <row r="2" spans="1:7">
      <c r="A2" s="418"/>
      <c r="B2" s="418" t="s">
        <v>477</v>
      </c>
      <c r="C2" s="419" t="s">
        <v>478</v>
      </c>
      <c r="D2" s="418" t="s">
        <v>477</v>
      </c>
      <c r="E2" s="419" t="s">
        <v>478</v>
      </c>
      <c r="F2" s="418" t="s">
        <v>477</v>
      </c>
      <c r="G2" s="419" t="s">
        <v>478</v>
      </c>
    </row>
    <row r="3" spans="1:7">
      <c r="A3" s="417" t="s">
        <v>479</v>
      </c>
      <c r="B3" s="395">
        <v>47</v>
      </c>
      <c r="C3" s="397">
        <v>1733</v>
      </c>
      <c r="D3" s="395">
        <v>47</v>
      </c>
      <c r="E3" s="397">
        <v>1695</v>
      </c>
      <c r="F3" s="395">
        <v>47</v>
      </c>
      <c r="G3" s="420">
        <v>1500</v>
      </c>
    </row>
    <row r="4" spans="1:7">
      <c r="A4" s="436" t="s">
        <v>480</v>
      </c>
      <c r="B4" s="395">
        <v>47</v>
      </c>
      <c r="C4" s="397">
        <v>1731</v>
      </c>
      <c r="D4" s="395">
        <v>47</v>
      </c>
      <c r="E4" s="397">
        <v>1681</v>
      </c>
      <c r="F4" s="395">
        <v>47</v>
      </c>
      <c r="G4" s="420">
        <v>1497</v>
      </c>
    </row>
    <row r="5" spans="1:7">
      <c r="A5" s="417" t="s">
        <v>481</v>
      </c>
      <c r="B5" s="395">
        <v>47</v>
      </c>
      <c r="C5" s="397">
        <v>1666</v>
      </c>
      <c r="D5" s="396" t="s">
        <v>88</v>
      </c>
      <c r="E5" s="396" t="s">
        <v>88</v>
      </c>
      <c r="F5" s="395">
        <v>47</v>
      </c>
      <c r="G5" s="397">
        <v>1419</v>
      </c>
    </row>
    <row r="6" spans="1:7">
      <c r="A6" s="417" t="s">
        <v>482</v>
      </c>
      <c r="B6" s="395">
        <v>47</v>
      </c>
      <c r="C6" s="397">
        <v>1670</v>
      </c>
      <c r="D6" s="396" t="s">
        <v>88</v>
      </c>
      <c r="E6" s="396" t="s">
        <v>88</v>
      </c>
      <c r="F6" s="395">
        <v>47</v>
      </c>
      <c r="G6" s="397">
        <v>1408</v>
      </c>
    </row>
    <row r="7" spans="1:7">
      <c r="A7" s="417" t="s">
        <v>483</v>
      </c>
      <c r="B7" s="395">
        <v>47</v>
      </c>
      <c r="C7" s="397">
        <v>1532</v>
      </c>
      <c r="D7" s="396" t="s">
        <v>88</v>
      </c>
      <c r="E7" s="396" t="s">
        <v>88</v>
      </c>
      <c r="F7" s="396" t="s">
        <v>88</v>
      </c>
      <c r="G7" s="396" t="s">
        <v>88</v>
      </c>
    </row>
  </sheetData>
  <mergeCells count="3">
    <mergeCell ref="B1:C1"/>
    <mergeCell ref="D1:E1"/>
    <mergeCell ref="F1:G1"/>
  </mergeCells>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L7"/>
  <sheetViews>
    <sheetView showGridLines="0" zoomScale="150" zoomScaleNormal="150" workbookViewId="0">
      <selection activeCell="G17" sqref="G17"/>
    </sheetView>
  </sheetViews>
  <sheetFormatPr defaultRowHeight="13.2"/>
  <cols>
    <col min="1" max="1" width="4.33203125" customWidth="1"/>
    <col min="2" max="2" width="12.77734375" customWidth="1"/>
  </cols>
  <sheetData>
    <row r="1" spans="1:12">
      <c r="A1" s="693" t="s">
        <v>346</v>
      </c>
      <c r="B1" s="693"/>
      <c r="C1" s="693"/>
      <c r="D1" s="693"/>
      <c r="E1" s="693"/>
      <c r="F1" s="693"/>
      <c r="G1" s="693"/>
      <c r="H1" s="693"/>
      <c r="I1" s="693"/>
      <c r="J1" s="693"/>
      <c r="K1" s="693"/>
      <c r="L1" s="693"/>
    </row>
    <row r="2" spans="1:12" ht="17.100000000000001" customHeight="1">
      <c r="A2" s="615" t="s">
        <v>429</v>
      </c>
      <c r="B2" s="615"/>
      <c r="C2" s="775" t="s">
        <v>84</v>
      </c>
      <c r="D2" s="775" t="s">
        <v>85</v>
      </c>
      <c r="E2" s="775" t="s">
        <v>86</v>
      </c>
      <c r="F2" s="775" t="s">
        <v>87</v>
      </c>
      <c r="G2" s="775" t="s">
        <v>203</v>
      </c>
      <c r="H2" s="775" t="s">
        <v>210</v>
      </c>
      <c r="I2" s="775" t="s">
        <v>232</v>
      </c>
      <c r="J2" s="775" t="s">
        <v>307</v>
      </c>
      <c r="K2" s="775" t="s">
        <v>416</v>
      </c>
      <c r="L2" s="450" t="s">
        <v>433</v>
      </c>
    </row>
    <row r="3" spans="1:12" ht="17.100000000000001" customHeight="1">
      <c r="A3" s="615"/>
      <c r="B3" s="615"/>
      <c r="C3" s="775"/>
      <c r="D3" s="775"/>
      <c r="E3" s="775"/>
      <c r="F3" s="775"/>
      <c r="G3" s="775"/>
      <c r="H3" s="775"/>
      <c r="I3" s="775"/>
      <c r="J3" s="775"/>
      <c r="K3" s="775"/>
      <c r="L3" s="450"/>
    </row>
    <row r="4" spans="1:12" ht="20.100000000000001" customHeight="1">
      <c r="A4" s="776" t="s">
        <v>110</v>
      </c>
      <c r="B4" s="777"/>
      <c r="C4" s="421">
        <f>C5+C6</f>
        <v>40971</v>
      </c>
      <c r="D4" s="421">
        <f>D5+D6</f>
        <v>46351</v>
      </c>
      <c r="E4" s="421">
        <f>E5+E6</f>
        <v>47098</v>
      </c>
      <c r="F4" s="421">
        <f>F5+F6</f>
        <v>53487</v>
      </c>
      <c r="G4" s="421">
        <v>52619</v>
      </c>
      <c r="H4" s="421">
        <v>51967</v>
      </c>
      <c r="I4" s="421">
        <v>47978</v>
      </c>
      <c r="J4" s="421">
        <v>48116</v>
      </c>
      <c r="K4" s="421">
        <v>48234</v>
      </c>
      <c r="L4" s="422">
        <f>L5+L6</f>
        <v>48936</v>
      </c>
    </row>
    <row r="5" spans="1:12" ht="20.100000000000001" customHeight="1">
      <c r="A5" s="437"/>
      <c r="B5" s="42" t="s">
        <v>111</v>
      </c>
      <c r="C5" s="421">
        <v>19472</v>
      </c>
      <c r="D5" s="421">
        <v>22369</v>
      </c>
      <c r="E5" s="423">
        <v>23630</v>
      </c>
      <c r="F5" s="423">
        <v>24183</v>
      </c>
      <c r="G5" s="423">
        <v>22637</v>
      </c>
      <c r="H5" s="423">
        <v>21823</v>
      </c>
      <c r="I5" s="423">
        <v>19930</v>
      </c>
      <c r="J5" s="423">
        <v>21085</v>
      </c>
      <c r="K5" s="423">
        <v>20169</v>
      </c>
      <c r="L5" s="422">
        <v>21017</v>
      </c>
    </row>
    <row r="6" spans="1:12" ht="20.100000000000001" customHeight="1">
      <c r="A6" s="425"/>
      <c r="B6" s="424" t="s">
        <v>112</v>
      </c>
      <c r="C6" s="421">
        <v>21499</v>
      </c>
      <c r="D6" s="421">
        <v>23982</v>
      </c>
      <c r="E6" s="423">
        <v>23468</v>
      </c>
      <c r="F6" s="423">
        <v>29304</v>
      </c>
      <c r="G6" s="423">
        <v>29982</v>
      </c>
      <c r="H6" s="423">
        <v>30144</v>
      </c>
      <c r="I6" s="423">
        <v>28048</v>
      </c>
      <c r="J6" s="423">
        <v>27031</v>
      </c>
      <c r="K6" s="423">
        <v>28065</v>
      </c>
      <c r="L6" s="422">
        <v>27919</v>
      </c>
    </row>
    <row r="7" spans="1:12">
      <c r="L7" s="213"/>
    </row>
  </sheetData>
  <mergeCells count="13">
    <mergeCell ref="A4:B4"/>
    <mergeCell ref="A2:B3"/>
    <mergeCell ref="C2:C3"/>
    <mergeCell ref="D2:D3"/>
    <mergeCell ref="E2:E3"/>
    <mergeCell ref="G2:G3"/>
    <mergeCell ref="H2:H3"/>
    <mergeCell ref="A1:L1"/>
    <mergeCell ref="K2:K3"/>
    <mergeCell ref="I2:I3"/>
    <mergeCell ref="J2:J3"/>
    <mergeCell ref="L2:L3"/>
    <mergeCell ref="F2:F3"/>
  </mergeCells>
  <phoneticPr fontId="2"/>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K8"/>
  <sheetViews>
    <sheetView showGridLines="0" workbookViewId="0">
      <selection activeCell="O10" sqref="O10"/>
    </sheetView>
  </sheetViews>
  <sheetFormatPr defaultRowHeight="13.2"/>
  <cols>
    <col min="1" max="1" width="19.33203125" customWidth="1"/>
    <col min="2" max="11" width="6.6640625" customWidth="1"/>
  </cols>
  <sheetData>
    <row r="1" spans="1:11">
      <c r="A1" s="446" t="s">
        <v>345</v>
      </c>
      <c r="B1" s="446"/>
      <c r="C1" s="446"/>
      <c r="D1" s="446"/>
      <c r="E1" s="446"/>
      <c r="F1" s="446"/>
      <c r="G1" s="446"/>
      <c r="H1" s="446"/>
      <c r="I1" s="446"/>
      <c r="J1" s="54"/>
    </row>
    <row r="2" spans="1:11">
      <c r="A2" s="779" t="s">
        <v>430</v>
      </c>
      <c r="B2" s="583" t="s">
        <v>84</v>
      </c>
      <c r="C2" s="583" t="s">
        <v>85</v>
      </c>
      <c r="D2" s="583" t="s">
        <v>86</v>
      </c>
      <c r="E2" s="583" t="s">
        <v>8</v>
      </c>
      <c r="F2" s="583" t="s">
        <v>203</v>
      </c>
      <c r="G2" s="583" t="s">
        <v>210</v>
      </c>
      <c r="H2" s="583" t="s">
        <v>232</v>
      </c>
      <c r="I2" s="583" t="s">
        <v>307</v>
      </c>
      <c r="J2" s="583" t="s">
        <v>416</v>
      </c>
      <c r="K2" s="583" t="s">
        <v>431</v>
      </c>
    </row>
    <row r="3" spans="1:11">
      <c r="A3" s="780"/>
      <c r="B3" s="584"/>
      <c r="C3" s="584"/>
      <c r="D3" s="584"/>
      <c r="E3" s="584"/>
      <c r="F3" s="584"/>
      <c r="G3" s="584"/>
      <c r="H3" s="584"/>
      <c r="I3" s="584"/>
      <c r="J3" s="584"/>
      <c r="K3" s="584"/>
    </row>
    <row r="4" spans="1:11" ht="24.9" customHeight="1">
      <c r="A4" s="41" t="s">
        <v>113</v>
      </c>
      <c r="B4" s="41">
        <v>690</v>
      </c>
      <c r="C4" s="41">
        <v>600</v>
      </c>
      <c r="D4" s="41">
        <v>520</v>
      </c>
      <c r="E4" s="41">
        <v>490</v>
      </c>
      <c r="F4" s="41">
        <v>600</v>
      </c>
      <c r="G4" s="41">
        <v>640</v>
      </c>
      <c r="H4" s="41">
        <v>640</v>
      </c>
      <c r="I4" s="41">
        <v>640</v>
      </c>
      <c r="J4" s="41">
        <v>570</v>
      </c>
      <c r="K4" s="59">
        <v>510</v>
      </c>
    </row>
    <row r="6" spans="1:11">
      <c r="A6" s="781"/>
      <c r="B6" s="778"/>
      <c r="C6" s="778"/>
      <c r="D6" s="778"/>
      <c r="E6" s="778"/>
      <c r="F6" s="778"/>
      <c r="G6" s="778"/>
      <c r="H6" s="778"/>
      <c r="I6" s="778"/>
      <c r="J6" s="778"/>
      <c r="K6" s="778"/>
    </row>
    <row r="7" spans="1:11">
      <c r="A7" s="781"/>
      <c r="B7" s="778"/>
      <c r="C7" s="778"/>
      <c r="D7" s="778"/>
      <c r="E7" s="778"/>
      <c r="F7" s="778"/>
      <c r="G7" s="778"/>
      <c r="H7" s="778"/>
      <c r="I7" s="778"/>
      <c r="J7" s="778"/>
      <c r="K7" s="778"/>
    </row>
    <row r="8" spans="1:11">
      <c r="A8" s="149"/>
      <c r="B8" s="339"/>
      <c r="C8" s="339"/>
      <c r="D8" s="339"/>
      <c r="E8" s="339"/>
      <c r="F8" s="339"/>
      <c r="G8" s="339"/>
      <c r="H8" s="339"/>
      <c r="I8" s="339"/>
      <c r="J8" s="339"/>
      <c r="K8" s="340"/>
    </row>
  </sheetData>
  <mergeCells count="23">
    <mergeCell ref="A6:A7"/>
    <mergeCell ref="B6:B7"/>
    <mergeCell ref="C6:C7"/>
    <mergeCell ref="D6:D7"/>
    <mergeCell ref="E6:E7"/>
    <mergeCell ref="A1:I1"/>
    <mergeCell ref="A2:A3"/>
    <mergeCell ref="B2:B3"/>
    <mergeCell ref="C2:C3"/>
    <mergeCell ref="D2:D3"/>
    <mergeCell ref="E2:E3"/>
    <mergeCell ref="I6:I7"/>
    <mergeCell ref="K2:K3"/>
    <mergeCell ref="F2:F3"/>
    <mergeCell ref="G2:G3"/>
    <mergeCell ref="I2:I3"/>
    <mergeCell ref="J2:J3"/>
    <mergeCell ref="H2:H3"/>
    <mergeCell ref="J6:J7"/>
    <mergeCell ref="K6:K7"/>
    <mergeCell ref="G6:G7"/>
    <mergeCell ref="H6:H7"/>
    <mergeCell ref="F6:F7"/>
  </mergeCells>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14"/>
  <sheetViews>
    <sheetView showGridLines="0" topLeftCell="A10" zoomScale="70" zoomScaleNormal="70" workbookViewId="0">
      <selection activeCell="A15" sqref="A15"/>
    </sheetView>
  </sheetViews>
  <sheetFormatPr defaultRowHeight="13.2"/>
  <cols>
    <col min="1" max="1" width="4.6640625" customWidth="1"/>
    <col min="2" max="2" width="21.33203125" customWidth="1"/>
  </cols>
  <sheetData>
    <row r="1" spans="1:12" ht="13.8" thickBot="1">
      <c r="A1" s="480" t="s">
        <v>333</v>
      </c>
      <c r="B1" s="480"/>
      <c r="C1" s="480"/>
      <c r="D1" s="480"/>
      <c r="E1" s="480"/>
      <c r="F1" s="480"/>
      <c r="G1" s="480"/>
      <c r="H1" s="480"/>
      <c r="I1" s="480"/>
      <c r="J1" s="480"/>
      <c r="K1" s="480"/>
      <c r="L1" s="480"/>
    </row>
    <row r="2" spans="1:12" ht="13.5" customHeight="1">
      <c r="A2" s="485" t="s">
        <v>206</v>
      </c>
      <c r="B2" s="486"/>
      <c r="C2" s="468" t="s">
        <v>84</v>
      </c>
      <c r="D2" s="468" t="s">
        <v>85</v>
      </c>
      <c r="E2" s="468" t="s">
        <v>86</v>
      </c>
      <c r="F2" s="468" t="s">
        <v>87</v>
      </c>
      <c r="G2" s="468" t="s">
        <v>211</v>
      </c>
      <c r="H2" s="468" t="s">
        <v>209</v>
      </c>
      <c r="I2" s="468" t="s">
        <v>348</v>
      </c>
      <c r="J2" s="472" t="s">
        <v>349</v>
      </c>
      <c r="K2" s="478" t="s">
        <v>416</v>
      </c>
      <c r="L2" s="470" t="s">
        <v>434</v>
      </c>
    </row>
    <row r="3" spans="1:12" ht="14.25" customHeight="1" thickBot="1">
      <c r="A3" s="487"/>
      <c r="B3" s="488"/>
      <c r="C3" s="469"/>
      <c r="D3" s="469"/>
      <c r="E3" s="469"/>
      <c r="F3" s="469"/>
      <c r="G3" s="469"/>
      <c r="H3" s="469"/>
      <c r="I3" s="469"/>
      <c r="J3" s="473"/>
      <c r="K3" s="484"/>
      <c r="L3" s="481"/>
    </row>
    <row r="4" spans="1:12" ht="16.2">
      <c r="A4" s="466" t="s">
        <v>324</v>
      </c>
      <c r="B4" s="467"/>
      <c r="C4" s="343">
        <v>920</v>
      </c>
      <c r="D4" s="343">
        <v>620</v>
      </c>
      <c r="E4" s="343">
        <v>660</v>
      </c>
      <c r="F4" s="343">
        <v>610</v>
      </c>
      <c r="G4" s="343">
        <v>570</v>
      </c>
      <c r="H4" s="343">
        <v>530</v>
      </c>
      <c r="I4" s="343">
        <v>480</v>
      </c>
      <c r="J4" s="343">
        <v>460</v>
      </c>
      <c r="K4" s="343">
        <v>400</v>
      </c>
      <c r="L4" s="365">
        <v>360</v>
      </c>
    </row>
    <row r="5" spans="1:12" ht="16.2">
      <c r="A5" s="4"/>
      <c r="B5" s="5" t="s">
        <v>499</v>
      </c>
      <c r="C5" s="359">
        <v>520</v>
      </c>
      <c r="D5" s="358">
        <v>320</v>
      </c>
      <c r="E5" s="10">
        <v>280</v>
      </c>
      <c r="F5" s="350">
        <v>240</v>
      </c>
      <c r="G5" s="351">
        <v>220</v>
      </c>
      <c r="H5" s="350">
        <v>180</v>
      </c>
      <c r="I5" s="350">
        <v>150</v>
      </c>
      <c r="J5" s="361">
        <v>140</v>
      </c>
      <c r="K5" s="356">
        <v>80</v>
      </c>
      <c r="L5" s="354">
        <v>50</v>
      </c>
    </row>
    <row r="6" spans="1:12" ht="16.8" thickBot="1">
      <c r="A6" s="8"/>
      <c r="B6" s="9" t="s">
        <v>4</v>
      </c>
      <c r="C6" s="360">
        <v>400</v>
      </c>
      <c r="D6" s="342">
        <v>300</v>
      </c>
      <c r="E6" s="346">
        <v>380</v>
      </c>
      <c r="F6" s="342">
        <v>370</v>
      </c>
      <c r="G6" s="346">
        <v>350</v>
      </c>
      <c r="H6" s="342">
        <v>350</v>
      </c>
      <c r="I6" s="342">
        <v>330</v>
      </c>
      <c r="J6" s="362">
        <v>320</v>
      </c>
      <c r="K6" s="366">
        <v>320</v>
      </c>
      <c r="L6" s="364">
        <v>310</v>
      </c>
    </row>
    <row r="7" spans="1:12" ht="16.2">
      <c r="A7" s="466" t="s">
        <v>325</v>
      </c>
      <c r="B7" s="489"/>
      <c r="C7" s="343">
        <v>6100</v>
      </c>
      <c r="D7" s="343">
        <v>5700</v>
      </c>
      <c r="E7" s="343">
        <v>5600</v>
      </c>
      <c r="F7" s="343">
        <v>5500</v>
      </c>
      <c r="G7" s="343">
        <v>5700</v>
      </c>
      <c r="H7" s="343">
        <v>5500</v>
      </c>
      <c r="I7" s="343">
        <v>5300</v>
      </c>
      <c r="J7" s="343">
        <v>5100</v>
      </c>
      <c r="K7" s="343">
        <v>5100</v>
      </c>
      <c r="L7" s="365">
        <v>4700</v>
      </c>
    </row>
    <row r="8" spans="1:12" ht="16.2">
      <c r="A8" s="6"/>
      <c r="B8" s="5" t="s">
        <v>3</v>
      </c>
      <c r="C8" s="358">
        <v>4600</v>
      </c>
      <c r="D8" s="10">
        <v>4200</v>
      </c>
      <c r="E8" s="350">
        <v>4200</v>
      </c>
      <c r="F8" s="351">
        <v>4100</v>
      </c>
      <c r="G8" s="350">
        <v>4300</v>
      </c>
      <c r="H8" s="350">
        <v>4100</v>
      </c>
      <c r="I8" s="361">
        <v>3900</v>
      </c>
      <c r="J8" s="356">
        <v>3700</v>
      </c>
      <c r="K8" s="356">
        <v>3700</v>
      </c>
      <c r="L8" s="354">
        <v>3300</v>
      </c>
    </row>
    <row r="9" spans="1:12" ht="16.8" thickBot="1">
      <c r="A9" s="8"/>
      <c r="B9" s="9" t="s">
        <v>4</v>
      </c>
      <c r="C9" s="342">
        <v>1500</v>
      </c>
      <c r="D9" s="346">
        <v>1500</v>
      </c>
      <c r="E9" s="342">
        <v>1400</v>
      </c>
      <c r="F9" s="346">
        <v>1400</v>
      </c>
      <c r="G9" s="342">
        <v>1400</v>
      </c>
      <c r="H9" s="342">
        <v>1400</v>
      </c>
      <c r="I9" s="362">
        <v>1400</v>
      </c>
      <c r="J9" s="366">
        <v>1400</v>
      </c>
      <c r="K9" s="366">
        <v>1400</v>
      </c>
      <c r="L9" s="364">
        <v>1400</v>
      </c>
    </row>
    <row r="10" spans="1:12" ht="16.95" customHeight="1" thickBot="1">
      <c r="A10" s="460" t="s">
        <v>2</v>
      </c>
      <c r="B10" s="461"/>
      <c r="C10" s="348">
        <v>7020</v>
      </c>
      <c r="D10" s="348">
        <v>6320</v>
      </c>
      <c r="E10" s="347">
        <v>6260</v>
      </c>
      <c r="F10" s="349">
        <v>6110</v>
      </c>
      <c r="G10" s="347">
        <v>6270</v>
      </c>
      <c r="H10" s="349">
        <v>6030</v>
      </c>
      <c r="I10" s="347">
        <v>5780</v>
      </c>
      <c r="J10" s="347">
        <v>5560</v>
      </c>
      <c r="K10" s="363">
        <v>5500</v>
      </c>
      <c r="L10" s="355">
        <v>5060</v>
      </c>
    </row>
    <row r="11" spans="1:12" ht="13.5" customHeight="1">
      <c r="A11" s="55"/>
      <c r="B11" s="56"/>
      <c r="C11" s="10"/>
      <c r="D11" s="10"/>
      <c r="E11" s="10"/>
      <c r="F11" s="10"/>
      <c r="G11" s="10"/>
      <c r="H11" s="10"/>
      <c r="I11" s="10"/>
      <c r="J11" s="10"/>
      <c r="K11" s="482" t="s">
        <v>212</v>
      </c>
      <c r="L11" s="483"/>
    </row>
    <row r="12" spans="1:12">
      <c r="A12" s="49"/>
      <c r="B12" s="49"/>
      <c r="C12" s="49"/>
      <c r="D12" s="49"/>
      <c r="E12" s="49"/>
      <c r="F12" s="49"/>
      <c r="G12" s="49"/>
      <c r="H12" s="49"/>
      <c r="I12" s="50"/>
      <c r="J12" s="50"/>
      <c r="K12" s="50"/>
      <c r="L12" s="50"/>
    </row>
    <row r="13" spans="1:12">
      <c r="A13" s="49"/>
      <c r="B13" s="49"/>
      <c r="C13" s="49"/>
      <c r="D13" s="49"/>
      <c r="E13" s="49"/>
      <c r="F13" s="49"/>
      <c r="G13" s="49"/>
      <c r="H13" s="49"/>
      <c r="I13" s="50"/>
      <c r="J13" s="50"/>
      <c r="K13" s="50"/>
      <c r="L13" s="50"/>
    </row>
    <row r="14" spans="1:12">
      <c r="A14" s="49" t="s">
        <v>507</v>
      </c>
      <c r="B14" s="49"/>
      <c r="C14" s="49"/>
      <c r="D14" s="49"/>
      <c r="E14" s="49"/>
      <c r="F14" s="49"/>
      <c r="G14" s="49"/>
      <c r="H14" s="49"/>
      <c r="I14" s="50"/>
      <c r="J14" s="50"/>
      <c r="K14" s="50"/>
      <c r="L14" s="50"/>
    </row>
  </sheetData>
  <mergeCells count="16">
    <mergeCell ref="A1:L1"/>
    <mergeCell ref="L2:L3"/>
    <mergeCell ref="K11:L11"/>
    <mergeCell ref="K2:K3"/>
    <mergeCell ref="A4:B4"/>
    <mergeCell ref="A2:B3"/>
    <mergeCell ref="C2:C3"/>
    <mergeCell ref="A10:B10"/>
    <mergeCell ref="E2:E3"/>
    <mergeCell ref="F2:F3"/>
    <mergeCell ref="G2:G3"/>
    <mergeCell ref="H2:H3"/>
    <mergeCell ref="D2:D3"/>
    <mergeCell ref="I2:I3"/>
    <mergeCell ref="J2:J3"/>
    <mergeCell ref="A7:B7"/>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O64"/>
  <sheetViews>
    <sheetView showGridLines="0" topLeftCell="A58" zoomScale="150" zoomScaleNormal="150" workbookViewId="0">
      <pane xSplit="4" topLeftCell="E1" activePane="topRight" state="frozen"/>
      <selection pane="topRight" activeCell="D20" sqref="D1:E65536"/>
    </sheetView>
  </sheetViews>
  <sheetFormatPr defaultColWidth="9" defaultRowHeight="13.2"/>
  <cols>
    <col min="1" max="1" width="0.88671875" style="101" customWidth="1"/>
    <col min="2" max="2" width="5.44140625" style="101" customWidth="1"/>
    <col min="3" max="3" width="2.88671875" style="101" customWidth="1"/>
    <col min="4" max="4" width="19.6640625" style="101" customWidth="1"/>
    <col min="5" max="5" width="11.109375" style="103" customWidth="1"/>
    <col min="6" max="6" width="11.109375" style="101" customWidth="1"/>
    <col min="7" max="7" width="11.109375" style="103" customWidth="1"/>
    <col min="8" max="9" width="11.109375" style="101" customWidth="1"/>
    <col min="10" max="10" width="11.109375" style="61" customWidth="1"/>
    <col min="11" max="11" width="3.109375" style="61" customWidth="1"/>
    <col min="12" max="12" width="9.77734375" style="61" bestFit="1" customWidth="1"/>
    <col min="13" max="16384" width="9" style="61"/>
  </cols>
  <sheetData>
    <row r="1" spans="1:14" ht="13.5" customHeight="1" thickBot="1">
      <c r="A1" s="61"/>
      <c r="B1" s="62"/>
      <c r="C1" s="63" t="s">
        <v>332</v>
      </c>
      <c r="D1" s="62"/>
      <c r="E1" s="64"/>
      <c r="F1" s="62"/>
      <c r="G1" s="64"/>
      <c r="H1" s="62"/>
      <c r="I1" s="62"/>
    </row>
    <row r="2" spans="1:14" ht="13.5" customHeight="1">
      <c r="A2" s="61"/>
      <c r="B2" s="500" t="s">
        <v>495</v>
      </c>
      <c r="C2" s="501"/>
      <c r="D2" s="502"/>
      <c r="E2" s="496" t="s">
        <v>210</v>
      </c>
      <c r="F2" s="498" t="s">
        <v>232</v>
      </c>
      <c r="G2" s="496" t="s">
        <v>307</v>
      </c>
      <c r="H2" s="496" t="s">
        <v>416</v>
      </c>
      <c r="I2" s="496" t="s">
        <v>431</v>
      </c>
      <c r="J2" s="490" t="s">
        <v>305</v>
      </c>
    </row>
    <row r="3" spans="1:14" ht="13.5" customHeight="1" thickBot="1">
      <c r="A3" s="61"/>
      <c r="B3" s="503"/>
      <c r="C3" s="504"/>
      <c r="D3" s="505"/>
      <c r="E3" s="497"/>
      <c r="F3" s="499"/>
      <c r="G3" s="497"/>
      <c r="H3" s="497"/>
      <c r="I3" s="497"/>
      <c r="J3" s="491"/>
    </row>
    <row r="4" spans="1:14" ht="13.5" customHeight="1">
      <c r="A4" s="61"/>
      <c r="B4" s="66"/>
      <c r="C4" s="492" t="s">
        <v>9</v>
      </c>
      <c r="D4" s="493"/>
      <c r="E4" s="68">
        <v>83</v>
      </c>
      <c r="F4" s="67">
        <v>118</v>
      </c>
      <c r="G4" s="67">
        <v>94</v>
      </c>
      <c r="H4" s="67">
        <v>79</v>
      </c>
      <c r="I4" s="67">
        <v>97</v>
      </c>
      <c r="J4" s="69">
        <f>I4-H4</f>
        <v>18</v>
      </c>
      <c r="M4" s="70"/>
    </row>
    <row r="5" spans="1:14" ht="13.5" customHeight="1">
      <c r="A5" s="61"/>
      <c r="B5" s="66"/>
      <c r="C5" s="494" t="s">
        <v>10</v>
      </c>
      <c r="D5" s="495"/>
      <c r="E5" s="68">
        <v>327</v>
      </c>
      <c r="F5" s="67">
        <v>244</v>
      </c>
      <c r="G5" s="67">
        <v>287</v>
      </c>
      <c r="H5" s="67">
        <v>246</v>
      </c>
      <c r="I5" s="67">
        <v>175</v>
      </c>
      <c r="J5" s="69">
        <f t="shared" ref="J5:J62" si="0">I5-H5</f>
        <v>-71</v>
      </c>
      <c r="L5" s="71"/>
      <c r="M5" s="70"/>
    </row>
    <row r="6" spans="1:14" ht="13.5" customHeight="1">
      <c r="A6" s="61"/>
      <c r="B6" s="66"/>
      <c r="C6" s="494" t="s">
        <v>11</v>
      </c>
      <c r="D6" s="495"/>
      <c r="E6" s="68">
        <v>28</v>
      </c>
      <c r="F6" s="67">
        <v>22</v>
      </c>
      <c r="G6" s="67">
        <v>23</v>
      </c>
      <c r="H6" s="67">
        <v>14</v>
      </c>
      <c r="I6" s="67">
        <v>17</v>
      </c>
      <c r="J6" s="69">
        <f t="shared" si="0"/>
        <v>3</v>
      </c>
      <c r="M6" s="70"/>
      <c r="N6" s="71"/>
    </row>
    <row r="7" spans="1:14" ht="13.5" customHeight="1">
      <c r="A7" s="61"/>
      <c r="B7" s="66"/>
      <c r="C7" s="494" t="s">
        <v>297</v>
      </c>
      <c r="D7" s="495"/>
      <c r="E7" s="68">
        <v>52</v>
      </c>
      <c r="F7" s="67">
        <v>38</v>
      </c>
      <c r="G7" s="67">
        <v>40</v>
      </c>
      <c r="H7" s="67">
        <v>30</v>
      </c>
      <c r="I7" s="67">
        <v>40</v>
      </c>
      <c r="J7" s="69">
        <f t="shared" si="0"/>
        <v>10</v>
      </c>
      <c r="M7" s="70"/>
    </row>
    <row r="8" spans="1:14" ht="13.5" customHeight="1">
      <c r="A8" s="61"/>
      <c r="B8" s="66"/>
      <c r="C8" s="494" t="s">
        <v>12</v>
      </c>
      <c r="D8" s="495"/>
      <c r="E8" s="68">
        <v>14</v>
      </c>
      <c r="F8" s="67">
        <v>4</v>
      </c>
      <c r="G8" s="67">
        <v>2</v>
      </c>
      <c r="H8" s="67">
        <v>1</v>
      </c>
      <c r="I8" s="67">
        <v>2</v>
      </c>
      <c r="J8" s="69">
        <f t="shared" si="0"/>
        <v>1</v>
      </c>
      <c r="M8" s="71"/>
    </row>
    <row r="9" spans="1:14" ht="13.5" customHeight="1">
      <c r="A9" s="61"/>
      <c r="B9" s="66" t="s">
        <v>13</v>
      </c>
      <c r="C9" s="494" t="s">
        <v>14</v>
      </c>
      <c r="D9" s="495"/>
      <c r="E9" s="68">
        <v>1261</v>
      </c>
      <c r="F9" s="67">
        <v>1043</v>
      </c>
      <c r="G9" s="67">
        <v>993</v>
      </c>
      <c r="H9" s="67">
        <v>866</v>
      </c>
      <c r="I9" s="67">
        <v>829</v>
      </c>
      <c r="J9" s="69">
        <f t="shared" si="0"/>
        <v>-37</v>
      </c>
      <c r="M9" s="70"/>
    </row>
    <row r="10" spans="1:14" ht="13.5" customHeight="1">
      <c r="A10" s="61"/>
      <c r="B10" s="66"/>
      <c r="C10" s="494" t="s">
        <v>15</v>
      </c>
      <c r="D10" s="495"/>
      <c r="E10" s="68">
        <v>2514</v>
      </c>
      <c r="F10" s="67">
        <v>2095</v>
      </c>
      <c r="G10" s="67">
        <v>2042</v>
      </c>
      <c r="H10" s="67">
        <v>1823</v>
      </c>
      <c r="I10" s="67">
        <v>1629</v>
      </c>
      <c r="J10" s="69">
        <f t="shared" si="0"/>
        <v>-194</v>
      </c>
      <c r="M10" s="70"/>
    </row>
    <row r="11" spans="1:14" ht="13.5" customHeight="1">
      <c r="A11" s="61"/>
      <c r="B11" s="66"/>
      <c r="C11" s="494" t="s">
        <v>16</v>
      </c>
      <c r="D11" s="506"/>
      <c r="E11" s="68">
        <v>534</v>
      </c>
      <c r="F11" s="67">
        <v>513</v>
      </c>
      <c r="G11" s="67">
        <v>550</v>
      </c>
      <c r="H11" s="67">
        <v>393</v>
      </c>
      <c r="I11" s="67">
        <v>415</v>
      </c>
      <c r="J11" s="69">
        <f t="shared" si="0"/>
        <v>22</v>
      </c>
      <c r="M11" s="70"/>
    </row>
    <row r="12" spans="1:14" ht="13.5" customHeight="1">
      <c r="A12" s="61"/>
      <c r="B12" s="66"/>
      <c r="C12" s="494" t="s">
        <v>17</v>
      </c>
      <c r="D12" s="495"/>
      <c r="E12" s="68">
        <v>830</v>
      </c>
      <c r="F12" s="67">
        <v>803</v>
      </c>
      <c r="G12" s="67">
        <v>772</v>
      </c>
      <c r="H12" s="67">
        <v>636</v>
      </c>
      <c r="I12" s="67">
        <v>575</v>
      </c>
      <c r="J12" s="69">
        <f t="shared" si="0"/>
        <v>-61</v>
      </c>
      <c r="M12" s="70"/>
    </row>
    <row r="13" spans="1:14" ht="13.5" customHeight="1">
      <c r="A13" s="61"/>
      <c r="B13" s="66"/>
      <c r="C13" s="494" t="s">
        <v>18</v>
      </c>
      <c r="D13" s="495"/>
      <c r="E13" s="68">
        <v>2044</v>
      </c>
      <c r="F13" s="67">
        <v>1874</v>
      </c>
      <c r="G13" s="67">
        <v>1627</v>
      </c>
      <c r="H13" s="67">
        <v>1434</v>
      </c>
      <c r="I13" s="67">
        <v>1157</v>
      </c>
      <c r="J13" s="69">
        <f t="shared" si="0"/>
        <v>-277</v>
      </c>
      <c r="L13" s="72"/>
      <c r="M13" s="70"/>
    </row>
    <row r="14" spans="1:14" ht="13.5" customHeight="1">
      <c r="A14" s="61"/>
      <c r="B14" s="66"/>
      <c r="C14" s="494" t="s">
        <v>19</v>
      </c>
      <c r="D14" s="495"/>
      <c r="E14" s="68">
        <v>2072</v>
      </c>
      <c r="F14" s="67">
        <v>1813</v>
      </c>
      <c r="G14" s="67">
        <v>1749</v>
      </c>
      <c r="H14" s="67">
        <v>1448</v>
      </c>
      <c r="I14" s="67">
        <v>1249</v>
      </c>
      <c r="J14" s="69">
        <f t="shared" si="0"/>
        <v>-199</v>
      </c>
      <c r="M14" s="70"/>
    </row>
    <row r="15" spans="1:14" ht="13.5" customHeight="1">
      <c r="A15" s="61"/>
      <c r="B15" s="66"/>
      <c r="C15" s="494" t="s">
        <v>20</v>
      </c>
      <c r="D15" s="495"/>
      <c r="E15" s="68">
        <v>43</v>
      </c>
      <c r="F15" s="67">
        <v>51</v>
      </c>
      <c r="G15" s="67">
        <v>43</v>
      </c>
      <c r="H15" s="67">
        <v>35</v>
      </c>
      <c r="I15" s="67">
        <v>34</v>
      </c>
      <c r="J15" s="69">
        <f t="shared" si="0"/>
        <v>-1</v>
      </c>
      <c r="M15" s="70"/>
    </row>
    <row r="16" spans="1:14" ht="13.5" customHeight="1">
      <c r="A16" s="61"/>
      <c r="B16" s="66" t="s">
        <v>21</v>
      </c>
      <c r="C16" s="494" t="s">
        <v>22</v>
      </c>
      <c r="D16" s="495"/>
      <c r="E16" s="68">
        <v>297</v>
      </c>
      <c r="F16" s="67">
        <v>191</v>
      </c>
      <c r="G16" s="67">
        <v>154</v>
      </c>
      <c r="H16" s="67">
        <v>114</v>
      </c>
      <c r="I16" s="67">
        <v>126</v>
      </c>
      <c r="J16" s="69">
        <f t="shared" si="0"/>
        <v>12</v>
      </c>
      <c r="M16" s="70"/>
    </row>
    <row r="17" spans="1:14" ht="13.5" customHeight="1">
      <c r="A17" s="61"/>
      <c r="B17" s="66"/>
      <c r="C17" s="494" t="s">
        <v>23</v>
      </c>
      <c r="D17" s="495"/>
      <c r="E17" s="68">
        <v>423</v>
      </c>
      <c r="F17" s="67">
        <v>289</v>
      </c>
      <c r="G17" s="67">
        <v>292</v>
      </c>
      <c r="H17" s="67">
        <v>189</v>
      </c>
      <c r="I17" s="67">
        <v>225</v>
      </c>
      <c r="J17" s="69">
        <f t="shared" si="0"/>
        <v>36</v>
      </c>
      <c r="M17" s="70"/>
    </row>
    <row r="18" spans="1:14" ht="13.5" customHeight="1">
      <c r="A18" s="61"/>
      <c r="B18" s="66"/>
      <c r="C18" s="494" t="s">
        <v>24</v>
      </c>
      <c r="D18" s="495"/>
      <c r="E18" s="68">
        <v>52</v>
      </c>
      <c r="F18" s="67">
        <v>13</v>
      </c>
      <c r="G18" s="67">
        <v>30</v>
      </c>
      <c r="H18" s="67">
        <v>16</v>
      </c>
      <c r="I18" s="67">
        <v>14</v>
      </c>
      <c r="J18" s="69">
        <f t="shared" si="0"/>
        <v>-2</v>
      </c>
      <c r="M18" s="70"/>
    </row>
    <row r="19" spans="1:14" ht="13.5" customHeight="1">
      <c r="A19" s="61"/>
      <c r="B19" s="66"/>
      <c r="C19" s="507" t="s">
        <v>25</v>
      </c>
      <c r="D19" s="508"/>
      <c r="E19" s="68">
        <v>271</v>
      </c>
      <c r="F19" s="73">
        <v>220</v>
      </c>
      <c r="G19" s="67">
        <v>186</v>
      </c>
      <c r="H19" s="67">
        <v>162</v>
      </c>
      <c r="I19" s="67">
        <v>127</v>
      </c>
      <c r="J19" s="69">
        <f t="shared" si="0"/>
        <v>-35</v>
      </c>
      <c r="M19" s="70"/>
    </row>
    <row r="20" spans="1:14" ht="13.5" customHeight="1">
      <c r="A20" s="61"/>
      <c r="B20" s="66"/>
      <c r="C20" s="74"/>
      <c r="D20" s="75" t="s">
        <v>26</v>
      </c>
      <c r="E20" s="68">
        <v>0</v>
      </c>
      <c r="F20" s="73">
        <v>0</v>
      </c>
      <c r="G20" s="67">
        <v>0</v>
      </c>
      <c r="H20" s="67">
        <v>0</v>
      </c>
      <c r="I20" s="67">
        <v>0</v>
      </c>
      <c r="J20" s="69">
        <f t="shared" si="0"/>
        <v>0</v>
      </c>
      <c r="M20" s="70"/>
    </row>
    <row r="21" spans="1:14" ht="13.5" customHeight="1">
      <c r="A21" s="61"/>
      <c r="B21" s="66"/>
      <c r="C21" s="494" t="s">
        <v>27</v>
      </c>
      <c r="D21" s="495"/>
      <c r="E21" s="68">
        <v>55</v>
      </c>
      <c r="F21" s="73">
        <v>54</v>
      </c>
      <c r="G21" s="67">
        <v>46</v>
      </c>
      <c r="H21" s="67">
        <v>52</v>
      </c>
      <c r="I21" s="67">
        <v>74</v>
      </c>
      <c r="J21" s="69">
        <f t="shared" si="0"/>
        <v>22</v>
      </c>
      <c r="M21" s="70"/>
    </row>
    <row r="22" spans="1:14" ht="13.5" customHeight="1">
      <c r="A22" s="61"/>
      <c r="B22" s="66"/>
      <c r="C22" s="494" t="s">
        <v>28</v>
      </c>
      <c r="D22" s="495"/>
      <c r="E22" s="68">
        <v>10</v>
      </c>
      <c r="F22" s="73">
        <v>7</v>
      </c>
      <c r="G22" s="67">
        <v>7</v>
      </c>
      <c r="H22" s="67">
        <v>7</v>
      </c>
      <c r="I22" s="67">
        <v>6</v>
      </c>
      <c r="J22" s="69">
        <f t="shared" si="0"/>
        <v>-1</v>
      </c>
      <c r="M22" s="70"/>
    </row>
    <row r="23" spans="1:14" ht="13.5" customHeight="1">
      <c r="A23" s="61"/>
      <c r="B23" s="66" t="s">
        <v>29</v>
      </c>
      <c r="C23" s="494" t="s">
        <v>30</v>
      </c>
      <c r="D23" s="495"/>
      <c r="E23" s="68">
        <v>172</v>
      </c>
      <c r="F23" s="73">
        <v>130</v>
      </c>
      <c r="G23" s="67">
        <v>96</v>
      </c>
      <c r="H23" s="67">
        <v>171</v>
      </c>
      <c r="I23" s="67">
        <v>117</v>
      </c>
      <c r="J23" s="69">
        <f t="shared" si="0"/>
        <v>-54</v>
      </c>
      <c r="M23" s="70"/>
    </row>
    <row r="24" spans="1:14" ht="13.5" customHeight="1">
      <c r="A24" s="61"/>
      <c r="B24" s="66"/>
      <c r="C24" s="509" t="s">
        <v>31</v>
      </c>
      <c r="D24" s="510"/>
      <c r="E24" s="68">
        <v>81</v>
      </c>
      <c r="F24" s="73">
        <v>30</v>
      </c>
      <c r="G24" s="67">
        <v>46</v>
      </c>
      <c r="H24" s="67">
        <v>40</v>
      </c>
      <c r="I24" s="67">
        <v>48</v>
      </c>
      <c r="J24" s="69">
        <f t="shared" si="0"/>
        <v>8</v>
      </c>
      <c r="M24" s="70"/>
    </row>
    <row r="25" spans="1:14" ht="13.5" customHeight="1">
      <c r="A25" s="61"/>
      <c r="B25" s="66"/>
      <c r="C25" s="494" t="s">
        <v>32</v>
      </c>
      <c r="D25" s="495"/>
      <c r="E25" s="68">
        <v>382</v>
      </c>
      <c r="F25" s="73">
        <v>310</v>
      </c>
      <c r="G25" s="67">
        <v>247</v>
      </c>
      <c r="H25" s="67">
        <v>238</v>
      </c>
      <c r="I25" s="67">
        <v>201</v>
      </c>
      <c r="J25" s="69">
        <f t="shared" si="0"/>
        <v>-37</v>
      </c>
      <c r="M25" s="70"/>
    </row>
    <row r="26" spans="1:14" ht="13.5" customHeight="1">
      <c r="A26" s="61"/>
      <c r="B26" s="66"/>
      <c r="C26" s="494" t="s">
        <v>33</v>
      </c>
      <c r="D26" s="495"/>
      <c r="E26" s="76">
        <v>10</v>
      </c>
      <c r="F26" s="77">
        <v>28</v>
      </c>
      <c r="G26" s="67">
        <v>15</v>
      </c>
      <c r="H26" s="67">
        <v>20</v>
      </c>
      <c r="I26" s="67">
        <v>7</v>
      </c>
      <c r="J26" s="69">
        <f t="shared" si="0"/>
        <v>-13</v>
      </c>
      <c r="M26" s="70"/>
    </row>
    <row r="27" spans="1:14" ht="13.5" customHeight="1" thickBot="1">
      <c r="A27" s="61"/>
      <c r="B27" s="66"/>
      <c r="C27" s="507" t="s">
        <v>34</v>
      </c>
      <c r="D27" s="508"/>
      <c r="E27" s="79">
        <v>622</v>
      </c>
      <c r="F27" s="78">
        <v>503</v>
      </c>
      <c r="G27" s="427">
        <v>484</v>
      </c>
      <c r="H27" s="427">
        <v>431</v>
      </c>
      <c r="I27" s="427">
        <v>369</v>
      </c>
      <c r="J27" s="225">
        <f t="shared" si="0"/>
        <v>-62</v>
      </c>
      <c r="M27" s="70"/>
      <c r="N27" s="80"/>
    </row>
    <row r="28" spans="1:14" ht="13.5" customHeight="1" thickBot="1">
      <c r="A28" s="61"/>
      <c r="B28" s="66"/>
      <c r="C28" s="511" t="s">
        <v>35</v>
      </c>
      <c r="D28" s="512"/>
      <c r="E28" s="428">
        <v>12177</v>
      </c>
      <c r="F28" s="429">
        <f>SUM(F4:F27)</f>
        <v>10393</v>
      </c>
      <c r="G28" s="429">
        <f>SUM(G4:G27)</f>
        <v>9825</v>
      </c>
      <c r="H28" s="429">
        <f>SUM(H4:H27)</f>
        <v>8445</v>
      </c>
      <c r="I28" s="429">
        <v>7533</v>
      </c>
      <c r="J28" s="119">
        <f t="shared" si="0"/>
        <v>-912</v>
      </c>
    </row>
    <row r="29" spans="1:14" ht="13.5" customHeight="1">
      <c r="A29" s="61"/>
      <c r="B29" s="65"/>
      <c r="C29" s="513" t="s">
        <v>36</v>
      </c>
      <c r="D29" s="514"/>
      <c r="E29" s="82">
        <v>37</v>
      </c>
      <c r="F29" s="81">
        <v>38</v>
      </c>
      <c r="G29" s="81">
        <v>57</v>
      </c>
      <c r="H29" s="81">
        <v>40</v>
      </c>
      <c r="I29" s="81">
        <v>42</v>
      </c>
      <c r="J29" s="227">
        <f t="shared" si="0"/>
        <v>2</v>
      </c>
    </row>
    <row r="30" spans="1:14" ht="13.5" customHeight="1">
      <c r="A30" s="61"/>
      <c r="B30" s="84"/>
      <c r="C30" s="494" t="s">
        <v>37</v>
      </c>
      <c r="D30" s="495"/>
      <c r="E30" s="85">
        <v>102</v>
      </c>
      <c r="F30" s="87">
        <v>96</v>
      </c>
      <c r="G30" s="87">
        <v>87</v>
      </c>
      <c r="H30" s="87">
        <v>104</v>
      </c>
      <c r="I30" s="87">
        <v>109</v>
      </c>
      <c r="J30" s="228">
        <f t="shared" si="0"/>
        <v>5</v>
      </c>
    </row>
    <row r="31" spans="1:14" ht="13.5" customHeight="1">
      <c r="A31" s="61"/>
      <c r="B31" s="84"/>
      <c r="C31" s="494" t="s">
        <v>38</v>
      </c>
      <c r="D31" s="495"/>
      <c r="E31" s="85">
        <v>10</v>
      </c>
      <c r="F31" s="87">
        <v>2</v>
      </c>
      <c r="G31" s="87">
        <v>0</v>
      </c>
      <c r="H31" s="87">
        <v>2</v>
      </c>
      <c r="I31" s="87">
        <v>1</v>
      </c>
      <c r="J31" s="228">
        <f t="shared" si="0"/>
        <v>-1</v>
      </c>
    </row>
    <row r="32" spans="1:14" ht="13.5" customHeight="1">
      <c r="A32" s="61"/>
      <c r="B32" s="84"/>
      <c r="C32" s="494" t="s">
        <v>39</v>
      </c>
      <c r="D32" s="495"/>
      <c r="E32" s="85">
        <v>470</v>
      </c>
      <c r="F32" s="87">
        <v>375</v>
      </c>
      <c r="G32" s="87">
        <v>275</v>
      </c>
      <c r="H32" s="87">
        <v>187</v>
      </c>
      <c r="I32" s="87">
        <v>107</v>
      </c>
      <c r="J32" s="228">
        <f t="shared" si="0"/>
        <v>-80</v>
      </c>
    </row>
    <row r="33" spans="1:10" ht="13.5" customHeight="1">
      <c r="A33" s="61"/>
      <c r="B33" s="84" t="s">
        <v>40</v>
      </c>
      <c r="C33" s="494" t="s">
        <v>41</v>
      </c>
      <c r="D33" s="495"/>
      <c r="E33" s="85">
        <v>5</v>
      </c>
      <c r="F33" s="87">
        <v>5</v>
      </c>
      <c r="G33" s="87">
        <v>4</v>
      </c>
      <c r="H33" s="87">
        <v>5</v>
      </c>
      <c r="I33" s="87">
        <v>9</v>
      </c>
      <c r="J33" s="228">
        <f t="shared" si="0"/>
        <v>4</v>
      </c>
    </row>
    <row r="34" spans="1:10" ht="13.5" customHeight="1">
      <c r="A34" s="61"/>
      <c r="B34" s="84"/>
      <c r="C34" s="494" t="s">
        <v>42</v>
      </c>
      <c r="D34" s="495"/>
      <c r="E34" s="85">
        <v>8</v>
      </c>
      <c r="F34" s="87">
        <v>6</v>
      </c>
      <c r="G34" s="87">
        <v>4</v>
      </c>
      <c r="H34" s="87">
        <v>1</v>
      </c>
      <c r="I34" s="87">
        <v>0</v>
      </c>
      <c r="J34" s="228">
        <f t="shared" si="0"/>
        <v>-1</v>
      </c>
    </row>
    <row r="35" spans="1:10" ht="13.5" customHeight="1">
      <c r="A35" s="61"/>
      <c r="B35" s="84"/>
      <c r="C35" s="494" t="s">
        <v>43</v>
      </c>
      <c r="D35" s="495"/>
      <c r="E35" s="88">
        <v>1</v>
      </c>
      <c r="F35" s="90">
        <v>0</v>
      </c>
      <c r="G35" s="87">
        <v>0</v>
      </c>
      <c r="H35" s="87">
        <v>0</v>
      </c>
      <c r="I35" s="87">
        <v>0</v>
      </c>
      <c r="J35" s="228">
        <f t="shared" si="0"/>
        <v>0</v>
      </c>
    </row>
    <row r="36" spans="1:10" ht="13.5" customHeight="1">
      <c r="A36" s="61"/>
      <c r="B36" s="84"/>
      <c r="C36" s="515" t="s">
        <v>44</v>
      </c>
      <c r="D36" s="516"/>
      <c r="E36" s="85">
        <v>4</v>
      </c>
      <c r="F36" s="87">
        <v>4</v>
      </c>
      <c r="G36" s="87">
        <v>4</v>
      </c>
      <c r="H36" s="87">
        <v>3</v>
      </c>
      <c r="I36" s="87">
        <v>3</v>
      </c>
      <c r="J36" s="228">
        <f t="shared" si="0"/>
        <v>0</v>
      </c>
    </row>
    <row r="37" spans="1:10" ht="13.5" customHeight="1">
      <c r="A37" s="61"/>
      <c r="B37" s="84"/>
      <c r="C37" s="494" t="s">
        <v>233</v>
      </c>
      <c r="D37" s="495"/>
      <c r="E37" s="88">
        <v>0</v>
      </c>
      <c r="F37" s="90">
        <v>0</v>
      </c>
      <c r="G37" s="87">
        <v>0</v>
      </c>
      <c r="H37" s="87">
        <v>0</v>
      </c>
      <c r="I37" s="87">
        <v>0</v>
      </c>
      <c r="J37" s="228">
        <f t="shared" si="0"/>
        <v>0</v>
      </c>
    </row>
    <row r="38" spans="1:10" ht="13.5" customHeight="1">
      <c r="A38" s="61"/>
      <c r="B38" s="84"/>
      <c r="C38" s="494" t="s">
        <v>45</v>
      </c>
      <c r="D38" s="495"/>
      <c r="E38" s="85">
        <v>327</v>
      </c>
      <c r="F38" s="87">
        <v>250</v>
      </c>
      <c r="G38" s="87">
        <v>210</v>
      </c>
      <c r="H38" s="87">
        <v>141</v>
      </c>
      <c r="I38" s="87">
        <v>127</v>
      </c>
      <c r="J38" s="228">
        <f t="shared" si="0"/>
        <v>-14</v>
      </c>
    </row>
    <row r="39" spans="1:10" ht="13.5" customHeight="1">
      <c r="A39" s="61"/>
      <c r="B39" s="84"/>
      <c r="C39" s="517" t="s">
        <v>46</v>
      </c>
      <c r="D39" s="518"/>
      <c r="E39" s="85">
        <v>35</v>
      </c>
      <c r="F39" s="87">
        <v>32</v>
      </c>
      <c r="G39" s="87">
        <v>16</v>
      </c>
      <c r="H39" s="87">
        <v>19</v>
      </c>
      <c r="I39" s="87">
        <v>30</v>
      </c>
      <c r="J39" s="228">
        <f t="shared" si="0"/>
        <v>11</v>
      </c>
    </row>
    <row r="40" spans="1:10" ht="13.5" customHeight="1">
      <c r="A40" s="61"/>
      <c r="B40" s="84"/>
      <c r="C40" s="494" t="s">
        <v>47</v>
      </c>
      <c r="D40" s="495"/>
      <c r="E40" s="85">
        <v>79</v>
      </c>
      <c r="F40" s="87">
        <v>48</v>
      </c>
      <c r="G40" s="87">
        <v>54</v>
      </c>
      <c r="H40" s="87">
        <v>15</v>
      </c>
      <c r="I40" s="87">
        <v>71</v>
      </c>
      <c r="J40" s="228">
        <f t="shared" si="0"/>
        <v>56</v>
      </c>
    </row>
    <row r="41" spans="1:10" ht="13.5" customHeight="1">
      <c r="A41" s="61"/>
      <c r="B41" s="84" t="s">
        <v>48</v>
      </c>
      <c r="C41" s="494" t="s">
        <v>49</v>
      </c>
      <c r="D41" s="495"/>
      <c r="E41" s="85">
        <v>57</v>
      </c>
      <c r="F41" s="87">
        <v>39</v>
      </c>
      <c r="G41" s="87">
        <v>20</v>
      </c>
      <c r="H41" s="87">
        <v>18</v>
      </c>
      <c r="I41" s="87">
        <v>9</v>
      </c>
      <c r="J41" s="228">
        <f t="shared" si="0"/>
        <v>-9</v>
      </c>
    </row>
    <row r="42" spans="1:10" ht="13.5" customHeight="1">
      <c r="A42" s="61"/>
      <c r="B42" s="84"/>
      <c r="C42" s="494" t="s">
        <v>50</v>
      </c>
      <c r="D42" s="495"/>
      <c r="E42" s="85">
        <v>20</v>
      </c>
      <c r="F42" s="87">
        <v>24</v>
      </c>
      <c r="G42" s="87">
        <v>12</v>
      </c>
      <c r="H42" s="87">
        <v>33</v>
      </c>
      <c r="I42" s="87">
        <v>22</v>
      </c>
      <c r="J42" s="228">
        <f t="shared" si="0"/>
        <v>-11</v>
      </c>
    </row>
    <row r="43" spans="1:10" ht="13.5" customHeight="1">
      <c r="A43" s="61"/>
      <c r="B43" s="84"/>
      <c r="C43" s="494" t="s">
        <v>51</v>
      </c>
      <c r="D43" s="495"/>
      <c r="E43" s="85">
        <v>35</v>
      </c>
      <c r="F43" s="87">
        <v>39</v>
      </c>
      <c r="G43" s="87">
        <v>29</v>
      </c>
      <c r="H43" s="87">
        <v>31</v>
      </c>
      <c r="I43" s="87">
        <v>35</v>
      </c>
      <c r="J43" s="228">
        <f t="shared" si="0"/>
        <v>4</v>
      </c>
    </row>
    <row r="44" spans="1:10" ht="13.5" customHeight="1">
      <c r="A44" s="61"/>
      <c r="B44" s="84"/>
      <c r="C44" s="494" t="s">
        <v>52</v>
      </c>
      <c r="D44" s="495"/>
      <c r="E44" s="85">
        <v>1</v>
      </c>
      <c r="F44" s="87">
        <v>3</v>
      </c>
      <c r="G44" s="87">
        <v>0</v>
      </c>
      <c r="H44" s="87">
        <v>8</v>
      </c>
      <c r="I44" s="87">
        <v>1</v>
      </c>
      <c r="J44" s="228">
        <f t="shared" si="0"/>
        <v>-7</v>
      </c>
    </row>
    <row r="45" spans="1:10" ht="13.5" customHeight="1">
      <c r="A45" s="61"/>
      <c r="B45" s="84"/>
      <c r="C45" s="494" t="s">
        <v>53</v>
      </c>
      <c r="D45" s="495"/>
      <c r="E45" s="85">
        <v>17</v>
      </c>
      <c r="F45" s="87">
        <v>16</v>
      </c>
      <c r="G45" s="87">
        <v>4</v>
      </c>
      <c r="H45" s="87">
        <v>5</v>
      </c>
      <c r="I45" s="87">
        <v>21</v>
      </c>
      <c r="J45" s="228">
        <f t="shared" si="0"/>
        <v>16</v>
      </c>
    </row>
    <row r="46" spans="1:10" ht="13.5" customHeight="1">
      <c r="A46" s="61"/>
      <c r="B46" s="84"/>
      <c r="C46" s="494" t="s">
        <v>54</v>
      </c>
      <c r="D46" s="495"/>
      <c r="E46" s="85">
        <v>198</v>
      </c>
      <c r="F46" s="87">
        <v>193</v>
      </c>
      <c r="G46" s="87">
        <v>140</v>
      </c>
      <c r="H46" s="87">
        <v>137</v>
      </c>
      <c r="I46" s="87">
        <v>133</v>
      </c>
      <c r="J46" s="228">
        <f t="shared" si="0"/>
        <v>-4</v>
      </c>
    </row>
    <row r="47" spans="1:10" ht="13.5" customHeight="1">
      <c r="A47" s="61"/>
      <c r="B47" s="84"/>
      <c r="C47" s="494" t="s">
        <v>55</v>
      </c>
      <c r="D47" s="495"/>
      <c r="E47" s="85">
        <v>0</v>
      </c>
      <c r="F47" s="87">
        <v>2</v>
      </c>
      <c r="G47" s="87">
        <v>1</v>
      </c>
      <c r="H47" s="87">
        <v>2</v>
      </c>
      <c r="I47" s="87">
        <v>2</v>
      </c>
      <c r="J47" s="228">
        <f t="shared" si="0"/>
        <v>0</v>
      </c>
    </row>
    <row r="48" spans="1:10" ht="13.5" customHeight="1">
      <c r="A48" s="61"/>
      <c r="B48" s="84"/>
      <c r="C48" s="494" t="s">
        <v>56</v>
      </c>
      <c r="D48" s="495"/>
      <c r="E48" s="85">
        <v>64</v>
      </c>
      <c r="F48" s="87">
        <v>67</v>
      </c>
      <c r="G48" s="87">
        <v>49</v>
      </c>
      <c r="H48" s="87">
        <v>56</v>
      </c>
      <c r="I48" s="87">
        <v>58</v>
      </c>
      <c r="J48" s="228">
        <f t="shared" si="0"/>
        <v>2</v>
      </c>
    </row>
    <row r="49" spans="1:15" ht="13.5" customHeight="1">
      <c r="A49" s="61"/>
      <c r="B49" s="84" t="s">
        <v>21</v>
      </c>
      <c r="C49" s="494" t="s">
        <v>57</v>
      </c>
      <c r="D49" s="495"/>
      <c r="E49" s="88">
        <v>0</v>
      </c>
      <c r="F49" s="91">
        <v>0</v>
      </c>
      <c r="G49" s="87">
        <v>0</v>
      </c>
      <c r="H49" s="87">
        <v>0</v>
      </c>
      <c r="I49" s="87">
        <v>0</v>
      </c>
      <c r="J49" s="228">
        <f t="shared" si="0"/>
        <v>0</v>
      </c>
    </row>
    <row r="50" spans="1:15" ht="13.5" customHeight="1">
      <c r="A50" s="61"/>
      <c r="B50" s="84"/>
      <c r="C50" s="494" t="s">
        <v>58</v>
      </c>
      <c r="D50" s="495"/>
      <c r="E50" s="92">
        <v>636</v>
      </c>
      <c r="F50" s="92">
        <v>738</v>
      </c>
      <c r="G50" s="87">
        <v>744</v>
      </c>
      <c r="H50" s="87">
        <v>762</v>
      </c>
      <c r="I50" s="87">
        <v>732</v>
      </c>
      <c r="J50" s="228">
        <f t="shared" si="0"/>
        <v>-30</v>
      </c>
    </row>
    <row r="51" spans="1:15" ht="13.5" customHeight="1">
      <c r="A51" s="61"/>
      <c r="B51" s="84"/>
      <c r="C51" s="494" t="s">
        <v>420</v>
      </c>
      <c r="D51" s="495"/>
      <c r="E51" s="85">
        <v>5003</v>
      </c>
      <c r="F51" s="87">
        <v>4693</v>
      </c>
      <c r="G51" s="87">
        <v>4569</v>
      </c>
      <c r="H51" s="87">
        <v>3593</v>
      </c>
      <c r="I51" s="87">
        <v>3510</v>
      </c>
      <c r="J51" s="228">
        <f t="shared" si="0"/>
        <v>-83</v>
      </c>
      <c r="L51" s="72"/>
    </row>
    <row r="52" spans="1:15" ht="13.5" customHeight="1">
      <c r="A52" s="61"/>
      <c r="B52" s="84"/>
      <c r="C52" s="494" t="s">
        <v>59</v>
      </c>
      <c r="D52" s="495"/>
      <c r="E52" s="85">
        <v>39</v>
      </c>
      <c r="F52" s="87">
        <v>29</v>
      </c>
      <c r="G52" s="87">
        <v>31</v>
      </c>
      <c r="H52" s="87">
        <v>32</v>
      </c>
      <c r="I52" s="87">
        <v>30</v>
      </c>
      <c r="J52" s="228">
        <f t="shared" si="0"/>
        <v>-2</v>
      </c>
    </row>
    <row r="53" spans="1:15" ht="13.5" customHeight="1">
      <c r="A53" s="61"/>
      <c r="B53" s="84"/>
      <c r="C53" s="494" t="s">
        <v>60</v>
      </c>
      <c r="D53" s="495"/>
      <c r="E53" s="85">
        <v>98</v>
      </c>
      <c r="F53" s="87">
        <v>78</v>
      </c>
      <c r="G53" s="87">
        <v>74</v>
      </c>
      <c r="H53" s="87">
        <v>57</v>
      </c>
      <c r="I53" s="87">
        <v>68</v>
      </c>
      <c r="J53" s="228">
        <f t="shared" si="0"/>
        <v>11</v>
      </c>
    </row>
    <row r="54" spans="1:15" ht="13.5" customHeight="1">
      <c r="A54" s="61"/>
      <c r="B54" s="84"/>
      <c r="C54" s="494" t="s">
        <v>61</v>
      </c>
      <c r="D54" s="495"/>
      <c r="E54" s="85">
        <v>10</v>
      </c>
      <c r="F54" s="87">
        <v>4</v>
      </c>
      <c r="G54" s="87">
        <v>15</v>
      </c>
      <c r="H54" s="87">
        <v>3</v>
      </c>
      <c r="I54" s="87">
        <v>6</v>
      </c>
      <c r="J54" s="228">
        <f t="shared" si="0"/>
        <v>3</v>
      </c>
    </row>
    <row r="55" spans="1:15" ht="13.5" customHeight="1">
      <c r="A55" s="61"/>
      <c r="B55" s="84"/>
      <c r="C55" s="494" t="s">
        <v>62</v>
      </c>
      <c r="D55" s="495"/>
      <c r="E55" s="85">
        <v>10</v>
      </c>
      <c r="F55" s="87">
        <v>27</v>
      </c>
      <c r="G55" s="87">
        <v>31</v>
      </c>
      <c r="H55" s="87">
        <v>26</v>
      </c>
      <c r="I55" s="87">
        <v>37</v>
      </c>
      <c r="J55" s="228">
        <f t="shared" si="0"/>
        <v>11</v>
      </c>
    </row>
    <row r="56" spans="1:15" ht="13.5" customHeight="1">
      <c r="A56" s="61"/>
      <c r="B56" s="84"/>
      <c r="C56" s="494" t="s">
        <v>63</v>
      </c>
      <c r="D56" s="495"/>
      <c r="E56" s="85">
        <v>0</v>
      </c>
      <c r="F56" s="87">
        <v>0</v>
      </c>
      <c r="G56" s="87">
        <v>4</v>
      </c>
      <c r="H56" s="87">
        <v>0</v>
      </c>
      <c r="I56" s="87">
        <v>10</v>
      </c>
      <c r="J56" s="228">
        <f t="shared" si="0"/>
        <v>10</v>
      </c>
    </row>
    <row r="57" spans="1:15" ht="13.5" customHeight="1">
      <c r="A57" s="61"/>
      <c r="B57" s="84" t="s">
        <v>29</v>
      </c>
      <c r="C57" s="494" t="s">
        <v>64</v>
      </c>
      <c r="D57" s="495"/>
      <c r="E57" s="85">
        <v>7</v>
      </c>
      <c r="F57" s="87">
        <v>6</v>
      </c>
      <c r="G57" s="87">
        <v>12</v>
      </c>
      <c r="H57" s="87">
        <v>23</v>
      </c>
      <c r="I57" s="87">
        <v>15</v>
      </c>
      <c r="J57" s="228">
        <f t="shared" si="0"/>
        <v>-8</v>
      </c>
    </row>
    <row r="58" spans="1:15" ht="13.5" customHeight="1">
      <c r="A58" s="61"/>
      <c r="B58" s="84"/>
      <c r="C58" s="494" t="s">
        <v>65</v>
      </c>
      <c r="D58" s="495"/>
      <c r="E58" s="85">
        <v>3</v>
      </c>
      <c r="F58" s="87">
        <v>6</v>
      </c>
      <c r="G58" s="87">
        <v>2</v>
      </c>
      <c r="H58" s="87">
        <v>2</v>
      </c>
      <c r="I58" s="87">
        <v>4</v>
      </c>
      <c r="J58" s="228">
        <f t="shared" si="0"/>
        <v>2</v>
      </c>
    </row>
    <row r="59" spans="1:15" ht="13.5" customHeight="1">
      <c r="A59" s="61"/>
      <c r="B59" s="84"/>
      <c r="C59" s="494" t="s">
        <v>66</v>
      </c>
      <c r="D59" s="495"/>
      <c r="E59" s="85">
        <v>78</v>
      </c>
      <c r="F59" s="87">
        <v>64</v>
      </c>
      <c r="G59" s="87">
        <v>95</v>
      </c>
      <c r="H59" s="87">
        <v>165</v>
      </c>
      <c r="I59" s="87">
        <v>87</v>
      </c>
      <c r="J59" s="228">
        <f t="shared" si="0"/>
        <v>-78</v>
      </c>
      <c r="M59" s="94"/>
      <c r="O59" s="94"/>
    </row>
    <row r="60" spans="1:15" ht="13.5" customHeight="1" thickBot="1">
      <c r="A60" s="61"/>
      <c r="B60" s="84"/>
      <c r="C60" s="507" t="s">
        <v>67</v>
      </c>
      <c r="D60" s="508"/>
      <c r="E60" s="79">
        <v>519</v>
      </c>
      <c r="F60" s="78">
        <v>460</v>
      </c>
      <c r="G60" s="223">
        <v>513</v>
      </c>
      <c r="H60" s="223">
        <v>366</v>
      </c>
      <c r="I60" s="223">
        <v>377</v>
      </c>
      <c r="J60" s="225">
        <f t="shared" si="0"/>
        <v>11</v>
      </c>
      <c r="M60" s="95"/>
      <c r="O60" s="95"/>
    </row>
    <row r="61" spans="1:15" ht="13.5" customHeight="1" thickBot="1">
      <c r="A61" s="61"/>
      <c r="B61" s="84"/>
      <c r="C61" s="511" t="s">
        <v>68</v>
      </c>
      <c r="D61" s="512"/>
      <c r="E61" s="430">
        <v>7873</v>
      </c>
      <c r="F61" s="430">
        <v>7344</v>
      </c>
      <c r="G61" s="429">
        <v>7056</v>
      </c>
      <c r="H61" s="426">
        <v>5836</v>
      </c>
      <c r="I61" s="426">
        <v>5656</v>
      </c>
      <c r="J61" s="119">
        <f t="shared" si="0"/>
        <v>-180</v>
      </c>
    </row>
    <row r="62" spans="1:15" ht="13.5" customHeight="1" thickBot="1">
      <c r="A62" s="61"/>
      <c r="B62" s="520" t="s">
        <v>69</v>
      </c>
      <c r="C62" s="521"/>
      <c r="D62" s="521"/>
      <c r="E62" s="96">
        <f>SUM(E61,E28)</f>
        <v>20050</v>
      </c>
      <c r="F62" s="97">
        <f>SUM(F61,F28)</f>
        <v>17737</v>
      </c>
      <c r="G62" s="426">
        <f>SUM(G28,G61)</f>
        <v>16881</v>
      </c>
      <c r="H62" s="224">
        <v>14281</v>
      </c>
      <c r="I62" s="224">
        <v>13189</v>
      </c>
      <c r="J62" s="226">
        <f t="shared" si="0"/>
        <v>-1092</v>
      </c>
    </row>
    <row r="63" spans="1:15" ht="13.5" customHeight="1">
      <c r="A63" s="61"/>
      <c r="B63" s="98"/>
      <c r="C63" s="98"/>
      <c r="D63" s="519"/>
      <c r="E63" s="519"/>
      <c r="F63" s="519"/>
      <c r="G63" s="99"/>
      <c r="H63" s="98"/>
      <c r="I63" s="98"/>
      <c r="J63" s="100"/>
    </row>
    <row r="64" spans="1:15" ht="13.5" customHeight="1">
      <c r="A64" s="61"/>
      <c r="E64" s="102"/>
    </row>
  </sheetData>
  <mergeCells count="66">
    <mergeCell ref="C55:D55"/>
    <mergeCell ref="C56:D56"/>
    <mergeCell ref="C57:D57"/>
    <mergeCell ref="D63:F63"/>
    <mergeCell ref="C58:D58"/>
    <mergeCell ref="C59:D59"/>
    <mergeCell ref="C60:D60"/>
    <mergeCell ref="C61:D61"/>
    <mergeCell ref="B62:D62"/>
    <mergeCell ref="C50:D50"/>
    <mergeCell ref="C51:D51"/>
    <mergeCell ref="C52:D52"/>
    <mergeCell ref="C53:D53"/>
    <mergeCell ref="C54:D54"/>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 ref="C34:D34"/>
    <mergeCell ref="C25:D25"/>
    <mergeCell ref="C26:D26"/>
    <mergeCell ref="C27:D27"/>
    <mergeCell ref="C28:D28"/>
    <mergeCell ref="C29:D29"/>
    <mergeCell ref="C19:D19"/>
    <mergeCell ref="C21:D21"/>
    <mergeCell ref="C22:D22"/>
    <mergeCell ref="C23:D23"/>
    <mergeCell ref="C24:D24"/>
    <mergeCell ref="C14:D14"/>
    <mergeCell ref="C15:D15"/>
    <mergeCell ref="C16:D16"/>
    <mergeCell ref="C17:D17"/>
    <mergeCell ref="C18:D18"/>
    <mergeCell ref="C9:D9"/>
    <mergeCell ref="C10:D10"/>
    <mergeCell ref="C11:D11"/>
    <mergeCell ref="C12:D12"/>
    <mergeCell ref="C13:D13"/>
    <mergeCell ref="C8:D8"/>
    <mergeCell ref="E2:E3"/>
    <mergeCell ref="G2:G3"/>
    <mergeCell ref="F2:F3"/>
    <mergeCell ref="B2:D3"/>
    <mergeCell ref="J2:J3"/>
    <mergeCell ref="C4:D4"/>
    <mergeCell ref="C5:D5"/>
    <mergeCell ref="C6:D6"/>
    <mergeCell ref="C7:D7"/>
    <mergeCell ref="I2:I3"/>
    <mergeCell ref="H2:H3"/>
  </mergeCells>
  <phoneticPr fontId="2"/>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O64"/>
  <sheetViews>
    <sheetView showGridLines="0" zoomScale="150" zoomScaleNormal="150" workbookViewId="0">
      <pane xSplit="4" topLeftCell="E1" activePane="topRight" state="frozen"/>
      <selection pane="topRight" activeCell="D1" sqref="D1:E65536"/>
    </sheetView>
  </sheetViews>
  <sheetFormatPr defaultColWidth="9" defaultRowHeight="13.2"/>
  <cols>
    <col min="1" max="1" width="0.88671875" style="101" customWidth="1"/>
    <col min="2" max="2" width="5.44140625" style="101" customWidth="1"/>
    <col min="3" max="3" width="2.88671875" style="101" customWidth="1"/>
    <col min="4" max="4" width="19.88671875" style="101" customWidth="1"/>
    <col min="5" max="5" width="11.109375" style="103" customWidth="1"/>
    <col min="6" max="6" width="11.109375" style="101" customWidth="1"/>
    <col min="7" max="7" width="11.109375" style="103" customWidth="1"/>
    <col min="8" max="9" width="11.109375" style="101" customWidth="1"/>
    <col min="10" max="10" width="11.109375" style="61" customWidth="1"/>
    <col min="11" max="11" width="3.109375" style="61" customWidth="1"/>
    <col min="12" max="12" width="9.77734375" style="61" bestFit="1" customWidth="1"/>
    <col min="13" max="16384" width="9" style="61"/>
  </cols>
  <sheetData>
    <row r="1" spans="2:14" ht="13.5" customHeight="1" thickBot="1">
      <c r="B1" s="62"/>
      <c r="C1" s="63" t="s">
        <v>331</v>
      </c>
      <c r="D1" s="62"/>
      <c r="E1" s="64"/>
      <c r="F1" s="62"/>
      <c r="G1" s="64"/>
      <c r="H1" s="62"/>
      <c r="I1" s="62"/>
    </row>
    <row r="2" spans="2:14" ht="13.5" customHeight="1">
      <c r="B2" s="500" t="s">
        <v>496</v>
      </c>
      <c r="C2" s="501"/>
      <c r="D2" s="502"/>
      <c r="E2" s="496" t="s">
        <v>210</v>
      </c>
      <c r="F2" s="496" t="s">
        <v>232</v>
      </c>
      <c r="G2" s="496" t="s">
        <v>307</v>
      </c>
      <c r="H2" s="496" t="s">
        <v>416</v>
      </c>
      <c r="I2" s="496" t="s">
        <v>431</v>
      </c>
      <c r="J2" s="490" t="s">
        <v>305</v>
      </c>
    </row>
    <row r="3" spans="2:14" ht="13.5" customHeight="1" thickBot="1">
      <c r="B3" s="503"/>
      <c r="C3" s="504"/>
      <c r="D3" s="505"/>
      <c r="E3" s="497"/>
      <c r="F3" s="497"/>
      <c r="G3" s="497"/>
      <c r="H3" s="497"/>
      <c r="I3" s="497"/>
      <c r="J3" s="491"/>
    </row>
    <row r="4" spans="2:14" ht="13.5" customHeight="1">
      <c r="B4" s="66"/>
      <c r="C4" s="492" t="s">
        <v>9</v>
      </c>
      <c r="D4" s="493"/>
      <c r="E4" s="68">
        <v>34</v>
      </c>
      <c r="F4" s="67">
        <v>54</v>
      </c>
      <c r="G4" s="67">
        <v>25</v>
      </c>
      <c r="H4" s="67">
        <v>22</v>
      </c>
      <c r="I4" s="67">
        <v>38</v>
      </c>
      <c r="J4" s="69">
        <f>I4-H4</f>
        <v>16</v>
      </c>
      <c r="M4" s="70"/>
    </row>
    <row r="5" spans="2:14" ht="13.5" customHeight="1">
      <c r="B5" s="66"/>
      <c r="C5" s="494" t="s">
        <v>10</v>
      </c>
      <c r="D5" s="495"/>
      <c r="E5" s="68">
        <v>47</v>
      </c>
      <c r="F5" s="67">
        <v>43</v>
      </c>
      <c r="G5" s="67">
        <v>58</v>
      </c>
      <c r="H5" s="67">
        <v>40</v>
      </c>
      <c r="I5" s="67">
        <v>34</v>
      </c>
      <c r="J5" s="69">
        <f t="shared" ref="J5:J28" si="0">I5-H5</f>
        <v>-6</v>
      </c>
      <c r="L5" s="71"/>
      <c r="M5" s="70"/>
    </row>
    <row r="6" spans="2:14" ht="13.5" customHeight="1">
      <c r="B6" s="66"/>
      <c r="C6" s="494" t="s">
        <v>11</v>
      </c>
      <c r="D6" s="495"/>
      <c r="E6" s="68">
        <v>10</v>
      </c>
      <c r="F6" s="67">
        <v>5</v>
      </c>
      <c r="G6" s="67">
        <v>3</v>
      </c>
      <c r="H6" s="67">
        <v>4</v>
      </c>
      <c r="I6" s="67">
        <v>2</v>
      </c>
      <c r="J6" s="69">
        <f t="shared" si="0"/>
        <v>-2</v>
      </c>
      <c r="M6" s="70"/>
      <c r="N6" s="71"/>
    </row>
    <row r="7" spans="2:14" ht="13.5" customHeight="1">
      <c r="B7" s="66"/>
      <c r="C7" s="494" t="s">
        <v>298</v>
      </c>
      <c r="D7" s="495"/>
      <c r="E7" s="68">
        <v>5</v>
      </c>
      <c r="F7" s="67">
        <v>6</v>
      </c>
      <c r="G7" s="67">
        <v>6</v>
      </c>
      <c r="H7" s="67">
        <v>2</v>
      </c>
      <c r="I7" s="67">
        <v>7</v>
      </c>
      <c r="J7" s="69">
        <f t="shared" si="0"/>
        <v>5</v>
      </c>
      <c r="M7" s="70"/>
    </row>
    <row r="8" spans="2:14" ht="13.5" customHeight="1">
      <c r="B8" s="66"/>
      <c r="C8" s="494" t="s">
        <v>12</v>
      </c>
      <c r="D8" s="495"/>
      <c r="E8" s="68">
        <v>7</v>
      </c>
      <c r="F8" s="67">
        <v>2</v>
      </c>
      <c r="G8" s="67">
        <v>2</v>
      </c>
      <c r="H8" s="67">
        <v>0</v>
      </c>
      <c r="I8" s="67">
        <v>0</v>
      </c>
      <c r="J8" s="69">
        <f t="shared" si="0"/>
        <v>0</v>
      </c>
      <c r="M8" s="71"/>
    </row>
    <row r="9" spans="2:14" ht="13.5" customHeight="1">
      <c r="B9" s="66" t="s">
        <v>13</v>
      </c>
      <c r="C9" s="494" t="s">
        <v>14</v>
      </c>
      <c r="D9" s="495"/>
      <c r="E9" s="68">
        <v>318</v>
      </c>
      <c r="F9" s="67">
        <v>264</v>
      </c>
      <c r="G9" s="67">
        <v>211</v>
      </c>
      <c r="H9" s="67">
        <v>212</v>
      </c>
      <c r="I9" s="67">
        <v>182</v>
      </c>
      <c r="J9" s="69">
        <f t="shared" si="0"/>
        <v>-30</v>
      </c>
      <c r="M9" s="70"/>
    </row>
    <row r="10" spans="2:14" ht="13.5" customHeight="1">
      <c r="B10" s="66"/>
      <c r="C10" s="494" t="s">
        <v>15</v>
      </c>
      <c r="D10" s="495"/>
      <c r="E10" s="68">
        <v>638</v>
      </c>
      <c r="F10" s="67">
        <v>564</v>
      </c>
      <c r="G10" s="67">
        <v>444</v>
      </c>
      <c r="H10" s="67">
        <v>403</v>
      </c>
      <c r="I10" s="67">
        <v>380</v>
      </c>
      <c r="J10" s="69">
        <f t="shared" si="0"/>
        <v>-23</v>
      </c>
      <c r="M10" s="70"/>
    </row>
    <row r="11" spans="2:14" ht="13.5" customHeight="1">
      <c r="B11" s="66"/>
      <c r="C11" s="494" t="s">
        <v>16</v>
      </c>
      <c r="D11" s="495"/>
      <c r="E11" s="68">
        <v>196</v>
      </c>
      <c r="F11" s="67">
        <v>187</v>
      </c>
      <c r="G11" s="67">
        <v>232</v>
      </c>
      <c r="H11" s="67">
        <v>147</v>
      </c>
      <c r="I11" s="67">
        <v>141</v>
      </c>
      <c r="J11" s="69">
        <f t="shared" si="0"/>
        <v>-6</v>
      </c>
      <c r="M11" s="70"/>
    </row>
    <row r="12" spans="2:14" ht="13.5" customHeight="1">
      <c r="B12" s="66"/>
      <c r="C12" s="494" t="s">
        <v>17</v>
      </c>
      <c r="D12" s="495"/>
      <c r="E12" s="68">
        <v>344</v>
      </c>
      <c r="F12" s="67">
        <v>362</v>
      </c>
      <c r="G12" s="67">
        <v>360</v>
      </c>
      <c r="H12" s="67">
        <v>262</v>
      </c>
      <c r="I12" s="67">
        <v>195</v>
      </c>
      <c r="J12" s="69">
        <f t="shared" si="0"/>
        <v>-67</v>
      </c>
      <c r="M12" s="70"/>
    </row>
    <row r="13" spans="2:14" ht="13.5" customHeight="1">
      <c r="B13" s="66"/>
      <c r="C13" s="494" t="s">
        <v>18</v>
      </c>
      <c r="D13" s="495"/>
      <c r="E13" s="68">
        <v>254</v>
      </c>
      <c r="F13" s="67">
        <v>229</v>
      </c>
      <c r="G13" s="67">
        <v>190</v>
      </c>
      <c r="H13" s="67">
        <v>176</v>
      </c>
      <c r="I13" s="67">
        <v>109</v>
      </c>
      <c r="J13" s="69">
        <f t="shared" si="0"/>
        <v>-67</v>
      </c>
      <c r="L13" s="72"/>
      <c r="M13" s="70"/>
    </row>
    <row r="14" spans="2:14" ht="13.5" customHeight="1">
      <c r="B14" s="66"/>
      <c r="C14" s="494" t="s">
        <v>19</v>
      </c>
      <c r="D14" s="495"/>
      <c r="E14" s="68">
        <v>778</v>
      </c>
      <c r="F14" s="67">
        <v>645</v>
      </c>
      <c r="G14" s="67">
        <v>518</v>
      </c>
      <c r="H14" s="67">
        <v>410</v>
      </c>
      <c r="I14" s="67">
        <v>379</v>
      </c>
      <c r="J14" s="69">
        <f t="shared" si="0"/>
        <v>-31</v>
      </c>
      <c r="M14" s="70"/>
    </row>
    <row r="15" spans="2:14" ht="13.5" customHeight="1">
      <c r="B15" s="66"/>
      <c r="C15" s="494" t="s">
        <v>20</v>
      </c>
      <c r="D15" s="495"/>
      <c r="E15" s="68">
        <v>7</v>
      </c>
      <c r="F15" s="67">
        <v>7</v>
      </c>
      <c r="G15" s="67">
        <v>5</v>
      </c>
      <c r="H15" s="67">
        <v>2</v>
      </c>
      <c r="I15" s="67">
        <v>6</v>
      </c>
      <c r="J15" s="69">
        <f t="shared" si="0"/>
        <v>4</v>
      </c>
      <c r="M15" s="70"/>
    </row>
    <row r="16" spans="2:14" ht="13.5" customHeight="1">
      <c r="B16" s="66" t="s">
        <v>21</v>
      </c>
      <c r="C16" s="494" t="s">
        <v>22</v>
      </c>
      <c r="D16" s="495"/>
      <c r="E16" s="68">
        <v>159</v>
      </c>
      <c r="F16" s="67">
        <v>98</v>
      </c>
      <c r="G16" s="67">
        <v>67</v>
      </c>
      <c r="H16" s="67">
        <v>52</v>
      </c>
      <c r="I16" s="67">
        <v>60</v>
      </c>
      <c r="J16" s="69">
        <f t="shared" si="0"/>
        <v>8</v>
      </c>
      <c r="M16" s="70"/>
    </row>
    <row r="17" spans="2:15" ht="13.5" customHeight="1">
      <c r="B17" s="66"/>
      <c r="C17" s="494" t="s">
        <v>23</v>
      </c>
      <c r="D17" s="495"/>
      <c r="E17" s="68">
        <v>57</v>
      </c>
      <c r="F17" s="67">
        <v>39</v>
      </c>
      <c r="G17" s="67">
        <v>18</v>
      </c>
      <c r="H17" s="67">
        <v>20</v>
      </c>
      <c r="I17" s="67">
        <v>18</v>
      </c>
      <c r="J17" s="69">
        <f t="shared" si="0"/>
        <v>-2</v>
      </c>
      <c r="M17" s="70"/>
    </row>
    <row r="18" spans="2:15" ht="13.5" customHeight="1">
      <c r="B18" s="66"/>
      <c r="C18" s="494" t="s">
        <v>24</v>
      </c>
      <c r="D18" s="495"/>
      <c r="E18" s="68">
        <v>6</v>
      </c>
      <c r="F18" s="67">
        <v>1</v>
      </c>
      <c r="G18" s="67">
        <v>1</v>
      </c>
      <c r="H18" s="67">
        <v>2</v>
      </c>
      <c r="I18" s="67">
        <v>1</v>
      </c>
      <c r="J18" s="69">
        <f t="shared" si="0"/>
        <v>-1</v>
      </c>
      <c r="M18" s="70"/>
    </row>
    <row r="19" spans="2:15" ht="13.5" customHeight="1">
      <c r="B19" s="66"/>
      <c r="C19" s="507" t="s">
        <v>25</v>
      </c>
      <c r="D19" s="508"/>
      <c r="E19" s="68">
        <v>61</v>
      </c>
      <c r="F19" s="73">
        <v>38</v>
      </c>
      <c r="G19" s="73">
        <v>30</v>
      </c>
      <c r="H19" s="73">
        <v>27</v>
      </c>
      <c r="I19" s="73">
        <v>20</v>
      </c>
      <c r="J19" s="69">
        <f t="shared" si="0"/>
        <v>-7</v>
      </c>
      <c r="M19" s="70"/>
    </row>
    <row r="20" spans="2:15" ht="13.5" customHeight="1">
      <c r="B20" s="66"/>
      <c r="C20" s="74"/>
      <c r="D20" s="75" t="s">
        <v>26</v>
      </c>
      <c r="E20" s="68">
        <v>0</v>
      </c>
      <c r="F20" s="73">
        <v>0</v>
      </c>
      <c r="G20" s="73">
        <v>0</v>
      </c>
      <c r="H20" s="73">
        <v>0</v>
      </c>
      <c r="I20" s="73">
        <v>0</v>
      </c>
      <c r="J20" s="69">
        <f t="shared" si="0"/>
        <v>0</v>
      </c>
      <c r="M20" s="70"/>
    </row>
    <row r="21" spans="2:15" ht="13.5" customHeight="1">
      <c r="B21" s="66"/>
      <c r="C21" s="494" t="s">
        <v>27</v>
      </c>
      <c r="D21" s="495"/>
      <c r="E21" s="68">
        <v>13</v>
      </c>
      <c r="F21" s="73">
        <v>21</v>
      </c>
      <c r="G21" s="73">
        <v>23</v>
      </c>
      <c r="H21" s="73">
        <v>13</v>
      </c>
      <c r="I21" s="73">
        <v>28</v>
      </c>
      <c r="J21" s="69">
        <f t="shared" si="0"/>
        <v>15</v>
      </c>
      <c r="M21" s="70"/>
    </row>
    <row r="22" spans="2:15" ht="13.5" customHeight="1">
      <c r="B22" s="66"/>
      <c r="C22" s="494" t="s">
        <v>28</v>
      </c>
      <c r="D22" s="495"/>
      <c r="E22" s="68">
        <v>9</v>
      </c>
      <c r="F22" s="73">
        <v>4</v>
      </c>
      <c r="G22" s="73">
        <v>4</v>
      </c>
      <c r="H22" s="73">
        <v>1</v>
      </c>
      <c r="I22" s="73">
        <v>4</v>
      </c>
      <c r="J22" s="69">
        <f t="shared" si="0"/>
        <v>3</v>
      </c>
      <c r="M22" s="70"/>
    </row>
    <row r="23" spans="2:15" ht="13.5" customHeight="1">
      <c r="B23" s="66" t="s">
        <v>29</v>
      </c>
      <c r="C23" s="494" t="s">
        <v>30</v>
      </c>
      <c r="D23" s="495"/>
      <c r="E23" s="68">
        <v>53</v>
      </c>
      <c r="F23" s="73">
        <v>38</v>
      </c>
      <c r="G23" s="73">
        <v>20</v>
      </c>
      <c r="H23" s="73">
        <v>77</v>
      </c>
      <c r="I23" s="73">
        <v>20</v>
      </c>
      <c r="J23" s="69">
        <f t="shared" si="0"/>
        <v>-57</v>
      </c>
      <c r="M23" s="70"/>
    </row>
    <row r="24" spans="2:15" ht="13.5" customHeight="1">
      <c r="B24" s="66"/>
      <c r="C24" s="509" t="s">
        <v>31</v>
      </c>
      <c r="D24" s="510"/>
      <c r="E24" s="68">
        <v>44</v>
      </c>
      <c r="F24" s="73">
        <v>9</v>
      </c>
      <c r="G24" s="73">
        <v>21</v>
      </c>
      <c r="H24" s="73">
        <v>12</v>
      </c>
      <c r="I24" s="73">
        <v>13</v>
      </c>
      <c r="J24" s="69">
        <f t="shared" si="0"/>
        <v>1</v>
      </c>
      <c r="M24" s="70"/>
    </row>
    <row r="25" spans="2:15" ht="13.5" customHeight="1">
      <c r="B25" s="66"/>
      <c r="C25" s="494" t="s">
        <v>32</v>
      </c>
      <c r="D25" s="495"/>
      <c r="E25" s="68">
        <v>109</v>
      </c>
      <c r="F25" s="73">
        <v>72</v>
      </c>
      <c r="G25" s="73">
        <v>39</v>
      </c>
      <c r="H25" s="73">
        <v>50</v>
      </c>
      <c r="I25" s="73">
        <v>31</v>
      </c>
      <c r="J25" s="69">
        <f t="shared" si="0"/>
        <v>-19</v>
      </c>
      <c r="M25" s="105"/>
      <c r="N25" s="94"/>
      <c r="O25" s="94"/>
    </row>
    <row r="26" spans="2:15" ht="13.5" customHeight="1">
      <c r="B26" s="66"/>
      <c r="C26" s="494" t="s">
        <v>33</v>
      </c>
      <c r="D26" s="495"/>
      <c r="E26" s="76">
        <v>8</v>
      </c>
      <c r="F26" s="77">
        <v>13</v>
      </c>
      <c r="G26" s="77">
        <v>5</v>
      </c>
      <c r="H26" s="77">
        <v>3</v>
      </c>
      <c r="I26" s="77">
        <v>5</v>
      </c>
      <c r="J26" s="69">
        <f t="shared" si="0"/>
        <v>2</v>
      </c>
      <c r="M26" s="70"/>
      <c r="O26" s="80"/>
    </row>
    <row r="27" spans="2:15" ht="13.5" customHeight="1" thickBot="1">
      <c r="B27" s="66"/>
      <c r="C27" s="507" t="s">
        <v>34</v>
      </c>
      <c r="D27" s="508"/>
      <c r="E27" s="79">
        <v>170</v>
      </c>
      <c r="F27" s="78">
        <v>127</v>
      </c>
      <c r="G27" s="78">
        <v>99</v>
      </c>
      <c r="H27" s="222">
        <v>81</v>
      </c>
      <c r="I27" s="222">
        <v>77</v>
      </c>
      <c r="J27" s="225">
        <f t="shared" si="0"/>
        <v>-4</v>
      </c>
      <c r="M27" s="70"/>
      <c r="N27" s="80"/>
    </row>
    <row r="28" spans="2:15" ht="13.5" customHeight="1" thickBot="1">
      <c r="B28" s="66"/>
      <c r="C28" s="511" t="s">
        <v>35</v>
      </c>
      <c r="D28" s="512"/>
      <c r="E28" s="428">
        <v>3327</v>
      </c>
      <c r="F28" s="429">
        <f>SUM(F4:F27)</f>
        <v>2828</v>
      </c>
      <c r="G28" s="429">
        <f>SUM(G4:G27)</f>
        <v>2381</v>
      </c>
      <c r="H28" s="429">
        <f>SUM(H4:H27)</f>
        <v>2018</v>
      </c>
      <c r="I28" s="429">
        <f>SUM(I4:I27)</f>
        <v>1750</v>
      </c>
      <c r="J28" s="119">
        <f t="shared" si="0"/>
        <v>-268</v>
      </c>
    </row>
    <row r="29" spans="2:15" ht="13.5" customHeight="1">
      <c r="B29" s="65"/>
      <c r="C29" s="513" t="s">
        <v>36</v>
      </c>
      <c r="D29" s="514"/>
      <c r="E29" s="82">
        <v>1</v>
      </c>
      <c r="F29" s="81">
        <v>6</v>
      </c>
      <c r="G29" s="81">
        <v>6</v>
      </c>
      <c r="H29" s="81">
        <v>4</v>
      </c>
      <c r="I29" s="81">
        <v>2</v>
      </c>
      <c r="J29" s="229">
        <f>I29-H29</f>
        <v>-2</v>
      </c>
    </row>
    <row r="30" spans="2:15" ht="13.5" customHeight="1">
      <c r="B30" s="84"/>
      <c r="C30" s="494" t="s">
        <v>37</v>
      </c>
      <c r="D30" s="495"/>
      <c r="E30" s="85">
        <v>49</v>
      </c>
      <c r="F30" s="87">
        <v>31</v>
      </c>
      <c r="G30" s="87">
        <v>33</v>
      </c>
      <c r="H30" s="87">
        <v>43</v>
      </c>
      <c r="I30" s="87">
        <v>39</v>
      </c>
      <c r="J30" s="228">
        <f t="shared" ref="J30:J62" si="1">I30-H30</f>
        <v>-4</v>
      </c>
    </row>
    <row r="31" spans="2:15" ht="13.5" customHeight="1">
      <c r="B31" s="84"/>
      <c r="C31" s="494" t="s">
        <v>38</v>
      </c>
      <c r="D31" s="495"/>
      <c r="E31" s="85">
        <v>3</v>
      </c>
      <c r="F31" s="87">
        <v>0</v>
      </c>
      <c r="G31" s="87">
        <v>0</v>
      </c>
      <c r="H31" s="87">
        <v>0</v>
      </c>
      <c r="I31" s="87">
        <v>1</v>
      </c>
      <c r="J31" s="228">
        <f t="shared" si="1"/>
        <v>1</v>
      </c>
    </row>
    <row r="32" spans="2:15" ht="13.5" customHeight="1">
      <c r="B32" s="84"/>
      <c r="C32" s="494" t="s">
        <v>39</v>
      </c>
      <c r="D32" s="495"/>
      <c r="E32" s="85">
        <v>35</v>
      </c>
      <c r="F32" s="87">
        <v>22</v>
      </c>
      <c r="G32" s="87">
        <v>20</v>
      </c>
      <c r="H32" s="87">
        <v>7</v>
      </c>
      <c r="I32" s="87">
        <v>6</v>
      </c>
      <c r="J32" s="228">
        <f t="shared" si="1"/>
        <v>-1</v>
      </c>
    </row>
    <row r="33" spans="2:10" ht="13.5" customHeight="1">
      <c r="B33" s="84" t="s">
        <v>40</v>
      </c>
      <c r="C33" s="494" t="s">
        <v>41</v>
      </c>
      <c r="D33" s="495"/>
      <c r="E33" s="85">
        <v>4</v>
      </c>
      <c r="F33" s="87">
        <v>3</v>
      </c>
      <c r="G33" s="87">
        <v>4</v>
      </c>
      <c r="H33" s="87">
        <v>3</v>
      </c>
      <c r="I33" s="87">
        <v>6</v>
      </c>
      <c r="J33" s="228">
        <f t="shared" si="1"/>
        <v>3</v>
      </c>
    </row>
    <row r="34" spans="2:10" ht="13.5" customHeight="1">
      <c r="B34" s="84"/>
      <c r="C34" s="494" t="s">
        <v>42</v>
      </c>
      <c r="D34" s="495"/>
      <c r="E34" s="85">
        <v>4</v>
      </c>
      <c r="F34" s="87">
        <v>3</v>
      </c>
      <c r="G34" s="87">
        <v>2</v>
      </c>
      <c r="H34" s="87">
        <v>0</v>
      </c>
      <c r="I34" s="87">
        <v>0</v>
      </c>
      <c r="J34" s="228">
        <f t="shared" si="1"/>
        <v>0</v>
      </c>
    </row>
    <row r="35" spans="2:10" ht="13.5" customHeight="1">
      <c r="B35" s="84"/>
      <c r="C35" s="494" t="s">
        <v>43</v>
      </c>
      <c r="D35" s="495"/>
      <c r="E35" s="88">
        <v>0</v>
      </c>
      <c r="F35" s="90">
        <v>0</v>
      </c>
      <c r="G35" s="90">
        <v>0</v>
      </c>
      <c r="H35" s="90">
        <v>0</v>
      </c>
      <c r="I35" s="90">
        <v>0</v>
      </c>
      <c r="J35" s="228">
        <f t="shared" si="1"/>
        <v>0</v>
      </c>
    </row>
    <row r="36" spans="2:10" ht="13.5" customHeight="1">
      <c r="B36" s="84"/>
      <c r="C36" s="515" t="s">
        <v>44</v>
      </c>
      <c r="D36" s="516"/>
      <c r="E36" s="85">
        <v>3</v>
      </c>
      <c r="F36" s="87">
        <v>2</v>
      </c>
      <c r="G36" s="87">
        <v>2</v>
      </c>
      <c r="H36" s="87">
        <v>3</v>
      </c>
      <c r="I36" s="87">
        <v>1</v>
      </c>
      <c r="J36" s="228">
        <f t="shared" si="1"/>
        <v>-2</v>
      </c>
    </row>
    <row r="37" spans="2:10" ht="13.5" customHeight="1">
      <c r="B37" s="84"/>
      <c r="C37" s="494" t="s">
        <v>233</v>
      </c>
      <c r="D37" s="495"/>
      <c r="E37" s="88">
        <v>0</v>
      </c>
      <c r="F37" s="90">
        <v>0</v>
      </c>
      <c r="G37" s="90">
        <v>0</v>
      </c>
      <c r="H37" s="90">
        <v>0</v>
      </c>
      <c r="I37" s="90">
        <v>0</v>
      </c>
      <c r="J37" s="228">
        <f t="shared" si="1"/>
        <v>0</v>
      </c>
    </row>
    <row r="38" spans="2:10" ht="13.5" customHeight="1">
      <c r="B38" s="84"/>
      <c r="C38" s="494" t="s">
        <v>45</v>
      </c>
      <c r="D38" s="495"/>
      <c r="E38" s="85">
        <v>13</v>
      </c>
      <c r="F38" s="87">
        <v>10</v>
      </c>
      <c r="G38" s="87">
        <v>10</v>
      </c>
      <c r="H38" s="87">
        <v>8</v>
      </c>
      <c r="I38" s="87">
        <v>12</v>
      </c>
      <c r="J38" s="228">
        <f t="shared" si="1"/>
        <v>4</v>
      </c>
    </row>
    <row r="39" spans="2:10" ht="13.5" customHeight="1">
      <c r="B39" s="84"/>
      <c r="C39" s="517" t="s">
        <v>46</v>
      </c>
      <c r="D39" s="518"/>
      <c r="E39" s="85">
        <v>3</v>
      </c>
      <c r="F39" s="87">
        <v>8</v>
      </c>
      <c r="G39" s="87">
        <v>4</v>
      </c>
      <c r="H39" s="87">
        <v>2</v>
      </c>
      <c r="I39" s="87">
        <v>4</v>
      </c>
      <c r="J39" s="228">
        <f t="shared" si="1"/>
        <v>2</v>
      </c>
    </row>
    <row r="40" spans="2:10" ht="13.5" customHeight="1">
      <c r="B40" s="84"/>
      <c r="C40" s="494" t="s">
        <v>47</v>
      </c>
      <c r="D40" s="495"/>
      <c r="E40" s="85">
        <v>3</v>
      </c>
      <c r="F40" s="87">
        <v>2</v>
      </c>
      <c r="G40" s="87">
        <v>4</v>
      </c>
      <c r="H40" s="87">
        <v>2</v>
      </c>
      <c r="I40" s="87">
        <v>9</v>
      </c>
      <c r="J40" s="228">
        <f t="shared" si="1"/>
        <v>7</v>
      </c>
    </row>
    <row r="41" spans="2:10" ht="13.5" customHeight="1">
      <c r="B41" s="84" t="s">
        <v>48</v>
      </c>
      <c r="C41" s="494" t="s">
        <v>49</v>
      </c>
      <c r="D41" s="495"/>
      <c r="E41" s="85">
        <v>15</v>
      </c>
      <c r="F41" s="87">
        <v>5</v>
      </c>
      <c r="G41" s="87">
        <v>1</v>
      </c>
      <c r="H41" s="87">
        <v>1</v>
      </c>
      <c r="I41" s="87">
        <v>1</v>
      </c>
      <c r="J41" s="228">
        <f t="shared" si="1"/>
        <v>0</v>
      </c>
    </row>
    <row r="42" spans="2:10" ht="13.5" customHeight="1">
      <c r="B42" s="84"/>
      <c r="C42" s="494" t="s">
        <v>50</v>
      </c>
      <c r="D42" s="495"/>
      <c r="E42" s="85">
        <v>7</v>
      </c>
      <c r="F42" s="87">
        <v>7</v>
      </c>
      <c r="G42" s="87">
        <v>7</v>
      </c>
      <c r="H42" s="87">
        <v>6</v>
      </c>
      <c r="I42" s="87">
        <v>3</v>
      </c>
      <c r="J42" s="228">
        <f t="shared" si="1"/>
        <v>-3</v>
      </c>
    </row>
    <row r="43" spans="2:10" ht="13.5" customHeight="1">
      <c r="B43" s="84"/>
      <c r="C43" s="494" t="s">
        <v>51</v>
      </c>
      <c r="D43" s="495"/>
      <c r="E43" s="85">
        <v>9</v>
      </c>
      <c r="F43" s="87">
        <v>7</v>
      </c>
      <c r="G43" s="87">
        <v>12</v>
      </c>
      <c r="H43" s="87">
        <v>13</v>
      </c>
      <c r="I43" s="87">
        <v>15</v>
      </c>
      <c r="J43" s="228">
        <f t="shared" si="1"/>
        <v>2</v>
      </c>
    </row>
    <row r="44" spans="2:10" ht="13.5" customHeight="1">
      <c r="B44" s="84"/>
      <c r="C44" s="494" t="s">
        <v>52</v>
      </c>
      <c r="D44" s="495"/>
      <c r="E44" s="85">
        <v>0</v>
      </c>
      <c r="F44" s="87">
        <v>1</v>
      </c>
      <c r="G44" s="87">
        <v>0</v>
      </c>
      <c r="H44" s="87">
        <v>1</v>
      </c>
      <c r="I44" s="87">
        <v>0</v>
      </c>
      <c r="J44" s="228">
        <f t="shared" si="1"/>
        <v>-1</v>
      </c>
    </row>
    <row r="45" spans="2:10" ht="13.5" customHeight="1">
      <c r="B45" s="84"/>
      <c r="C45" s="494" t="s">
        <v>53</v>
      </c>
      <c r="D45" s="495"/>
      <c r="E45" s="85">
        <v>1</v>
      </c>
      <c r="F45" s="87">
        <v>3</v>
      </c>
      <c r="G45" s="87">
        <v>0</v>
      </c>
      <c r="H45" s="87">
        <v>0</v>
      </c>
      <c r="I45" s="87">
        <v>1</v>
      </c>
      <c r="J45" s="228">
        <f t="shared" si="1"/>
        <v>1</v>
      </c>
    </row>
    <row r="46" spans="2:10" ht="13.5" customHeight="1">
      <c r="B46" s="84"/>
      <c r="C46" s="494" t="s">
        <v>54</v>
      </c>
      <c r="D46" s="495"/>
      <c r="E46" s="85">
        <v>67</v>
      </c>
      <c r="F46" s="87">
        <v>74</v>
      </c>
      <c r="G46" s="87">
        <v>60</v>
      </c>
      <c r="H46" s="87">
        <v>54</v>
      </c>
      <c r="I46" s="87">
        <v>44</v>
      </c>
      <c r="J46" s="228">
        <f t="shared" si="1"/>
        <v>-10</v>
      </c>
    </row>
    <row r="47" spans="2:10" ht="13.5" customHeight="1">
      <c r="B47" s="84"/>
      <c r="C47" s="494" t="s">
        <v>55</v>
      </c>
      <c r="D47" s="495"/>
      <c r="E47" s="85">
        <v>0</v>
      </c>
      <c r="F47" s="87">
        <v>1</v>
      </c>
      <c r="G47" s="87">
        <v>0</v>
      </c>
      <c r="H47" s="87">
        <v>0</v>
      </c>
      <c r="I47" s="87">
        <v>0</v>
      </c>
      <c r="J47" s="228">
        <f t="shared" si="1"/>
        <v>0</v>
      </c>
    </row>
    <row r="48" spans="2:10" ht="13.5" customHeight="1">
      <c r="B48" s="84"/>
      <c r="C48" s="494" t="s">
        <v>56</v>
      </c>
      <c r="D48" s="495"/>
      <c r="E48" s="85">
        <v>8</v>
      </c>
      <c r="F48" s="87">
        <v>11</v>
      </c>
      <c r="G48" s="87">
        <v>6</v>
      </c>
      <c r="H48" s="87">
        <v>4</v>
      </c>
      <c r="I48" s="87">
        <v>4</v>
      </c>
      <c r="J48" s="228">
        <f t="shared" si="1"/>
        <v>0</v>
      </c>
    </row>
    <row r="49" spans="2:15" ht="13.5" customHeight="1">
      <c r="B49" s="84" t="s">
        <v>21</v>
      </c>
      <c r="C49" s="494" t="s">
        <v>57</v>
      </c>
      <c r="D49" s="495"/>
      <c r="E49" s="88">
        <v>0</v>
      </c>
      <c r="F49" s="91">
        <v>0</v>
      </c>
      <c r="G49" s="91">
        <v>0</v>
      </c>
      <c r="H49" s="91">
        <v>0</v>
      </c>
      <c r="I49" s="91">
        <v>0</v>
      </c>
      <c r="J49" s="228">
        <f t="shared" si="1"/>
        <v>0</v>
      </c>
    </row>
    <row r="50" spans="2:15" ht="13.5" customHeight="1">
      <c r="B50" s="84"/>
      <c r="C50" s="494" t="s">
        <v>58</v>
      </c>
      <c r="D50" s="495"/>
      <c r="E50" s="92">
        <v>58</v>
      </c>
      <c r="F50" s="92">
        <v>84</v>
      </c>
      <c r="G50" s="92">
        <v>51</v>
      </c>
      <c r="H50" s="92">
        <v>39</v>
      </c>
      <c r="I50" s="92">
        <v>49</v>
      </c>
      <c r="J50" s="228">
        <f t="shared" si="1"/>
        <v>10</v>
      </c>
    </row>
    <row r="51" spans="2:15" ht="13.5" customHeight="1">
      <c r="B51" s="84"/>
      <c r="C51" s="494" t="s">
        <v>420</v>
      </c>
      <c r="D51" s="495"/>
      <c r="E51" s="85">
        <v>845</v>
      </c>
      <c r="F51" s="87">
        <v>786</v>
      </c>
      <c r="G51" s="87">
        <v>644</v>
      </c>
      <c r="H51" s="87">
        <v>526</v>
      </c>
      <c r="I51" s="87">
        <v>458</v>
      </c>
      <c r="J51" s="228">
        <f t="shared" si="1"/>
        <v>-68</v>
      </c>
      <c r="L51" s="72"/>
    </row>
    <row r="52" spans="2:15" ht="13.5" customHeight="1">
      <c r="B52" s="84"/>
      <c r="C52" s="494" t="s">
        <v>59</v>
      </c>
      <c r="D52" s="495"/>
      <c r="E52" s="85">
        <v>2</v>
      </c>
      <c r="F52" s="87">
        <v>0</v>
      </c>
      <c r="G52" s="87">
        <v>2</v>
      </c>
      <c r="H52" s="87">
        <v>0</v>
      </c>
      <c r="I52" s="87">
        <v>0</v>
      </c>
      <c r="J52" s="228">
        <f t="shared" si="1"/>
        <v>0</v>
      </c>
    </row>
    <row r="53" spans="2:15" ht="13.5" customHeight="1">
      <c r="B53" s="84"/>
      <c r="C53" s="494" t="s">
        <v>60</v>
      </c>
      <c r="D53" s="495"/>
      <c r="E53" s="85">
        <v>17</v>
      </c>
      <c r="F53" s="87">
        <v>15</v>
      </c>
      <c r="G53" s="87">
        <v>14</v>
      </c>
      <c r="H53" s="87">
        <v>5</v>
      </c>
      <c r="I53" s="87">
        <v>8</v>
      </c>
      <c r="J53" s="228">
        <f t="shared" si="1"/>
        <v>3</v>
      </c>
    </row>
    <row r="54" spans="2:15" ht="13.5" customHeight="1">
      <c r="B54" s="84"/>
      <c r="C54" s="494" t="s">
        <v>61</v>
      </c>
      <c r="D54" s="495"/>
      <c r="E54" s="85">
        <v>3</v>
      </c>
      <c r="F54" s="87">
        <v>1</v>
      </c>
      <c r="G54" s="87">
        <v>1</v>
      </c>
      <c r="H54" s="87">
        <v>0</v>
      </c>
      <c r="I54" s="87">
        <v>0</v>
      </c>
      <c r="J54" s="228">
        <f t="shared" si="1"/>
        <v>0</v>
      </c>
    </row>
    <row r="55" spans="2:15" ht="13.5" customHeight="1">
      <c r="B55" s="84"/>
      <c r="C55" s="494" t="s">
        <v>62</v>
      </c>
      <c r="D55" s="495"/>
      <c r="E55" s="85">
        <v>2</v>
      </c>
      <c r="F55" s="87">
        <v>2</v>
      </c>
      <c r="G55" s="87">
        <v>12</v>
      </c>
      <c r="H55" s="87">
        <v>8</v>
      </c>
      <c r="I55" s="87">
        <v>2</v>
      </c>
      <c r="J55" s="228">
        <f t="shared" si="1"/>
        <v>-6</v>
      </c>
    </row>
    <row r="56" spans="2:15" ht="13.5" customHeight="1">
      <c r="B56" s="84"/>
      <c r="C56" s="494" t="s">
        <v>63</v>
      </c>
      <c r="D56" s="495"/>
      <c r="E56" s="85">
        <v>0</v>
      </c>
      <c r="F56" s="87">
        <v>0</v>
      </c>
      <c r="G56" s="87">
        <v>0</v>
      </c>
      <c r="H56" s="87">
        <v>0</v>
      </c>
      <c r="I56" s="87">
        <v>2</v>
      </c>
      <c r="J56" s="228">
        <f t="shared" si="1"/>
        <v>2</v>
      </c>
    </row>
    <row r="57" spans="2:15" ht="13.5" customHeight="1">
      <c r="B57" s="84" t="s">
        <v>29</v>
      </c>
      <c r="C57" s="494" t="s">
        <v>64</v>
      </c>
      <c r="D57" s="495"/>
      <c r="E57" s="85">
        <v>2</v>
      </c>
      <c r="F57" s="87">
        <v>2</v>
      </c>
      <c r="G57" s="87">
        <v>1</v>
      </c>
      <c r="H57" s="87">
        <v>5</v>
      </c>
      <c r="I57" s="87">
        <v>4</v>
      </c>
      <c r="J57" s="228">
        <f t="shared" si="1"/>
        <v>-1</v>
      </c>
    </row>
    <row r="58" spans="2:15" ht="13.5" customHeight="1">
      <c r="B58" s="84"/>
      <c r="C58" s="494" t="s">
        <v>65</v>
      </c>
      <c r="D58" s="495"/>
      <c r="E58" s="85">
        <v>3</v>
      </c>
      <c r="F58" s="87">
        <v>3</v>
      </c>
      <c r="G58" s="87">
        <v>0</v>
      </c>
      <c r="H58" s="87">
        <v>1</v>
      </c>
      <c r="I58" s="87">
        <v>1</v>
      </c>
      <c r="J58" s="228">
        <f t="shared" si="1"/>
        <v>0</v>
      </c>
    </row>
    <row r="59" spans="2:15" ht="13.5" customHeight="1">
      <c r="B59" s="84"/>
      <c r="C59" s="494" t="s">
        <v>66</v>
      </c>
      <c r="D59" s="495"/>
      <c r="E59" s="85">
        <v>18</v>
      </c>
      <c r="F59" s="87">
        <v>14</v>
      </c>
      <c r="G59" s="87">
        <v>4</v>
      </c>
      <c r="H59" s="87">
        <v>15</v>
      </c>
      <c r="I59" s="87">
        <v>15</v>
      </c>
      <c r="J59" s="228">
        <f t="shared" si="1"/>
        <v>0</v>
      </c>
      <c r="M59" s="94"/>
      <c r="N59" s="94"/>
      <c r="O59" s="94"/>
    </row>
    <row r="60" spans="2:15" ht="13.5" customHeight="1" thickBot="1">
      <c r="B60" s="84"/>
      <c r="C60" s="507" t="s">
        <v>67</v>
      </c>
      <c r="D60" s="508"/>
      <c r="E60" s="79">
        <v>110</v>
      </c>
      <c r="F60" s="78">
        <v>129</v>
      </c>
      <c r="G60" s="223">
        <f>G61-SUM(G29:G59)</f>
        <v>124</v>
      </c>
      <c r="H60" s="223">
        <v>101</v>
      </c>
      <c r="I60" s="223">
        <v>124</v>
      </c>
      <c r="J60" s="230">
        <f t="shared" si="1"/>
        <v>23</v>
      </c>
      <c r="M60" s="95"/>
      <c r="O60" s="95"/>
    </row>
    <row r="61" spans="2:15" ht="13.5" customHeight="1" thickBot="1">
      <c r="B61" s="84"/>
      <c r="C61" s="511" t="s">
        <v>68</v>
      </c>
      <c r="D61" s="512"/>
      <c r="E61" s="430">
        <v>1285</v>
      </c>
      <c r="F61" s="430">
        <v>1232</v>
      </c>
      <c r="G61" s="431">
        <v>1024</v>
      </c>
      <c r="H61" s="430">
        <v>851</v>
      </c>
      <c r="I61" s="430">
        <v>811</v>
      </c>
      <c r="J61" s="119">
        <f t="shared" si="1"/>
        <v>-40</v>
      </c>
    </row>
    <row r="62" spans="2:15" ht="13.5" customHeight="1" thickBot="1">
      <c r="B62" s="511" t="s">
        <v>69</v>
      </c>
      <c r="C62" s="512"/>
      <c r="D62" s="512"/>
      <c r="E62" s="106">
        <f>E28+E61</f>
        <v>4612</v>
      </c>
      <c r="F62" s="107">
        <f>SUM(F28,F61)</f>
        <v>4060</v>
      </c>
      <c r="G62" s="107">
        <f>SUM(G28,G61)</f>
        <v>3405</v>
      </c>
      <c r="H62" s="107">
        <v>2869</v>
      </c>
      <c r="I62" s="107">
        <v>2561</v>
      </c>
      <c r="J62" s="119">
        <f t="shared" si="1"/>
        <v>-308</v>
      </c>
    </row>
    <row r="63" spans="2:15" ht="13.5" customHeight="1">
      <c r="D63" s="519"/>
      <c r="E63" s="519"/>
      <c r="F63" s="519"/>
    </row>
    <row r="64" spans="2:15" ht="13.5" customHeight="1">
      <c r="E64" s="102"/>
    </row>
  </sheetData>
  <mergeCells count="66">
    <mergeCell ref="C55:D55"/>
    <mergeCell ref="C56:D56"/>
    <mergeCell ref="C57:D57"/>
    <mergeCell ref="D63:F63"/>
    <mergeCell ref="C58:D58"/>
    <mergeCell ref="C59:D59"/>
    <mergeCell ref="C60:D60"/>
    <mergeCell ref="C61:D61"/>
    <mergeCell ref="B62:D62"/>
    <mergeCell ref="C50:D50"/>
    <mergeCell ref="C51:D51"/>
    <mergeCell ref="C52:D52"/>
    <mergeCell ref="C53:D53"/>
    <mergeCell ref="C54:D54"/>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 ref="C34:D34"/>
    <mergeCell ref="C25:D25"/>
    <mergeCell ref="C26:D26"/>
    <mergeCell ref="C27:D27"/>
    <mergeCell ref="C28:D28"/>
    <mergeCell ref="C29:D29"/>
    <mergeCell ref="C19:D19"/>
    <mergeCell ref="C21:D21"/>
    <mergeCell ref="C22:D22"/>
    <mergeCell ref="C23:D23"/>
    <mergeCell ref="C24:D24"/>
    <mergeCell ref="C14:D14"/>
    <mergeCell ref="C15:D15"/>
    <mergeCell ref="C16:D16"/>
    <mergeCell ref="C17:D17"/>
    <mergeCell ref="C18:D18"/>
    <mergeCell ref="C9:D9"/>
    <mergeCell ref="C10:D10"/>
    <mergeCell ref="C11:D11"/>
    <mergeCell ref="C12:D12"/>
    <mergeCell ref="C13:D13"/>
    <mergeCell ref="C8:D8"/>
    <mergeCell ref="E2:E3"/>
    <mergeCell ref="G2:G3"/>
    <mergeCell ref="F2:F3"/>
    <mergeCell ref="B2:D3"/>
    <mergeCell ref="J2:J3"/>
    <mergeCell ref="C4:D4"/>
    <mergeCell ref="C5:D5"/>
    <mergeCell ref="C6:D6"/>
    <mergeCell ref="C7:D7"/>
    <mergeCell ref="I2:I3"/>
    <mergeCell ref="H2:H3"/>
  </mergeCells>
  <phoneticPr fontId="2"/>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B1:O64"/>
  <sheetViews>
    <sheetView showGridLines="0" zoomScale="150" zoomScaleNormal="150" workbookViewId="0">
      <pane xSplit="4" topLeftCell="E1" activePane="topRight" state="frozen"/>
      <selection pane="topRight" activeCell="D1" sqref="D1:E65536"/>
    </sheetView>
  </sheetViews>
  <sheetFormatPr defaultColWidth="9" defaultRowHeight="13.2"/>
  <cols>
    <col min="1" max="1" width="0.88671875" style="101" customWidth="1"/>
    <col min="2" max="2" width="5.44140625" style="101" customWidth="1"/>
    <col min="3" max="3" width="2.88671875" style="101" customWidth="1"/>
    <col min="4" max="4" width="19.6640625" style="101" customWidth="1"/>
    <col min="5" max="5" width="11.109375" style="101" customWidth="1"/>
    <col min="6" max="6" width="11.109375" style="103" customWidth="1"/>
    <col min="7" max="9" width="11.109375" style="101" customWidth="1"/>
    <col min="10" max="10" width="11.109375" style="61" customWidth="1"/>
    <col min="11" max="11" width="1.88671875" style="101" customWidth="1"/>
    <col min="12" max="16384" width="9" style="101"/>
  </cols>
  <sheetData>
    <row r="1" spans="2:12" ht="13.5" customHeight="1" thickBot="1">
      <c r="B1" s="64"/>
      <c r="C1" s="63" t="s">
        <v>330</v>
      </c>
      <c r="D1" s="64"/>
      <c r="E1" s="64"/>
      <c r="F1" s="64"/>
      <c r="G1" s="62"/>
      <c r="H1" s="62"/>
      <c r="I1" s="62"/>
      <c r="J1" s="108"/>
    </row>
    <row r="2" spans="2:12" ht="13.5" customHeight="1">
      <c r="B2" s="500" t="s">
        <v>471</v>
      </c>
      <c r="C2" s="528"/>
      <c r="D2" s="529"/>
      <c r="E2" s="496" t="s">
        <v>210</v>
      </c>
      <c r="F2" s="496" t="s">
        <v>232</v>
      </c>
      <c r="G2" s="496" t="s">
        <v>307</v>
      </c>
      <c r="H2" s="496" t="s">
        <v>416</v>
      </c>
      <c r="I2" s="496" t="s">
        <v>431</v>
      </c>
      <c r="J2" s="522" t="s">
        <v>305</v>
      </c>
    </row>
    <row r="3" spans="2:12" ht="13.5" customHeight="1" thickBot="1">
      <c r="B3" s="530"/>
      <c r="C3" s="531"/>
      <c r="D3" s="532"/>
      <c r="E3" s="497"/>
      <c r="F3" s="497"/>
      <c r="G3" s="497"/>
      <c r="H3" s="497"/>
      <c r="I3" s="497"/>
      <c r="J3" s="523"/>
    </row>
    <row r="4" spans="2:12" ht="13.5" customHeight="1">
      <c r="B4" s="66"/>
      <c r="C4" s="524" t="s">
        <v>9</v>
      </c>
      <c r="D4" s="525"/>
      <c r="E4" s="109">
        <v>57</v>
      </c>
      <c r="F4" s="110">
        <v>71</v>
      </c>
      <c r="G4" s="110">
        <v>61</v>
      </c>
      <c r="H4" s="110">
        <v>57</v>
      </c>
      <c r="I4" s="110">
        <v>63</v>
      </c>
      <c r="J4" s="69">
        <f>I4-H4</f>
        <v>6</v>
      </c>
    </row>
    <row r="5" spans="2:12" ht="13.5" customHeight="1">
      <c r="B5" s="66"/>
      <c r="C5" s="526" t="s">
        <v>10</v>
      </c>
      <c r="D5" s="527"/>
      <c r="E5" s="111">
        <v>224</v>
      </c>
      <c r="F5" s="86">
        <v>159</v>
      </c>
      <c r="G5" s="110">
        <v>165</v>
      </c>
      <c r="H5" s="110">
        <v>123</v>
      </c>
      <c r="I5" s="110">
        <v>110</v>
      </c>
      <c r="J5" s="69">
        <f t="shared" ref="J5:J62" si="0">I5-H5</f>
        <v>-13</v>
      </c>
    </row>
    <row r="6" spans="2:12" ht="13.5" customHeight="1">
      <c r="B6" s="66"/>
      <c r="C6" s="526" t="s">
        <v>11</v>
      </c>
      <c r="D6" s="527"/>
      <c r="E6" s="111">
        <v>22</v>
      </c>
      <c r="F6" s="86">
        <v>28</v>
      </c>
      <c r="G6" s="110">
        <v>30</v>
      </c>
      <c r="H6" s="110">
        <v>10</v>
      </c>
      <c r="I6" s="110">
        <v>21</v>
      </c>
      <c r="J6" s="69">
        <f t="shared" si="0"/>
        <v>11</v>
      </c>
    </row>
    <row r="7" spans="2:12" ht="13.5" customHeight="1">
      <c r="B7" s="66"/>
      <c r="C7" s="526" t="s">
        <v>298</v>
      </c>
      <c r="D7" s="527"/>
      <c r="E7" s="111">
        <v>54</v>
      </c>
      <c r="F7" s="86">
        <v>39</v>
      </c>
      <c r="G7" s="110">
        <v>47</v>
      </c>
      <c r="H7" s="110">
        <v>26</v>
      </c>
      <c r="I7" s="110">
        <v>39</v>
      </c>
      <c r="J7" s="69">
        <f t="shared" si="0"/>
        <v>13</v>
      </c>
    </row>
    <row r="8" spans="2:12" ht="13.5" customHeight="1">
      <c r="B8" s="66"/>
      <c r="C8" s="526" t="s">
        <v>12</v>
      </c>
      <c r="D8" s="527"/>
      <c r="E8" s="111">
        <v>3</v>
      </c>
      <c r="F8" s="86">
        <v>1</v>
      </c>
      <c r="G8" s="110">
        <v>0</v>
      </c>
      <c r="H8" s="110">
        <v>2</v>
      </c>
      <c r="I8" s="110">
        <v>1</v>
      </c>
      <c r="J8" s="69">
        <f t="shared" si="0"/>
        <v>-1</v>
      </c>
    </row>
    <row r="9" spans="2:12" ht="13.5" customHeight="1">
      <c r="B9" s="66" t="s">
        <v>13</v>
      </c>
      <c r="C9" s="526" t="s">
        <v>14</v>
      </c>
      <c r="D9" s="527"/>
      <c r="E9" s="111">
        <v>1276</v>
      </c>
      <c r="F9" s="86">
        <v>1085</v>
      </c>
      <c r="G9" s="110">
        <v>1055</v>
      </c>
      <c r="H9" s="110">
        <v>894</v>
      </c>
      <c r="I9" s="110">
        <v>851</v>
      </c>
      <c r="J9" s="69">
        <f t="shared" si="0"/>
        <v>-43</v>
      </c>
    </row>
    <row r="10" spans="2:12" ht="13.5" customHeight="1">
      <c r="B10" s="66"/>
      <c r="C10" s="526" t="s">
        <v>15</v>
      </c>
      <c r="D10" s="527"/>
      <c r="E10" s="111">
        <v>2112</v>
      </c>
      <c r="F10" s="86">
        <v>1818</v>
      </c>
      <c r="G10" s="110">
        <v>1758</v>
      </c>
      <c r="H10" s="110">
        <v>1527</v>
      </c>
      <c r="I10" s="110">
        <v>1366</v>
      </c>
      <c r="J10" s="69">
        <f t="shared" si="0"/>
        <v>-161</v>
      </c>
    </row>
    <row r="11" spans="2:12" ht="13.5" customHeight="1">
      <c r="B11" s="66"/>
      <c r="C11" s="526" t="s">
        <v>16</v>
      </c>
      <c r="D11" s="527"/>
      <c r="E11" s="111">
        <v>527</v>
      </c>
      <c r="F11" s="86">
        <v>523</v>
      </c>
      <c r="G11" s="110">
        <v>512</v>
      </c>
      <c r="H11" s="110">
        <v>414</v>
      </c>
      <c r="I11" s="110">
        <v>448</v>
      </c>
      <c r="J11" s="69">
        <f t="shared" si="0"/>
        <v>34</v>
      </c>
    </row>
    <row r="12" spans="2:12" ht="13.5" customHeight="1">
      <c r="B12" s="66"/>
      <c r="C12" s="526" t="s">
        <v>17</v>
      </c>
      <c r="D12" s="527"/>
      <c r="E12" s="111">
        <v>700</v>
      </c>
      <c r="F12" s="86">
        <v>596</v>
      </c>
      <c r="G12" s="110">
        <v>592</v>
      </c>
      <c r="H12" s="110">
        <v>491</v>
      </c>
      <c r="I12" s="110">
        <v>434</v>
      </c>
      <c r="J12" s="69">
        <f t="shared" si="0"/>
        <v>-57</v>
      </c>
    </row>
    <row r="13" spans="2:12" ht="13.5" customHeight="1">
      <c r="B13" s="66"/>
      <c r="C13" s="526" t="s">
        <v>18</v>
      </c>
      <c r="D13" s="527"/>
      <c r="E13" s="111">
        <v>14415</v>
      </c>
      <c r="F13" s="86">
        <v>11303</v>
      </c>
      <c r="G13" s="110">
        <v>10194</v>
      </c>
      <c r="H13" s="110">
        <v>10748</v>
      </c>
      <c r="I13" s="110">
        <v>6712</v>
      </c>
      <c r="J13" s="69">
        <f t="shared" si="0"/>
        <v>-4036</v>
      </c>
      <c r="L13" s="112"/>
    </row>
    <row r="14" spans="2:12" ht="13.5" customHeight="1">
      <c r="B14" s="66"/>
      <c r="C14" s="526" t="s">
        <v>19</v>
      </c>
      <c r="D14" s="527"/>
      <c r="E14" s="111">
        <v>2944</v>
      </c>
      <c r="F14" s="86">
        <v>2379</v>
      </c>
      <c r="G14" s="110">
        <v>2270</v>
      </c>
      <c r="H14" s="110">
        <v>2327</v>
      </c>
      <c r="I14" s="110">
        <v>1545</v>
      </c>
      <c r="J14" s="69">
        <f t="shared" si="0"/>
        <v>-782</v>
      </c>
    </row>
    <row r="15" spans="2:12" ht="13.5" customHeight="1">
      <c r="B15" s="66"/>
      <c r="C15" s="526" t="s">
        <v>20</v>
      </c>
      <c r="D15" s="527"/>
      <c r="E15" s="111">
        <v>49</v>
      </c>
      <c r="F15" s="86">
        <v>61</v>
      </c>
      <c r="G15" s="110">
        <v>49</v>
      </c>
      <c r="H15" s="110">
        <v>34</v>
      </c>
      <c r="I15" s="110">
        <v>50</v>
      </c>
      <c r="J15" s="69">
        <f t="shared" si="0"/>
        <v>16</v>
      </c>
    </row>
    <row r="16" spans="2:12" ht="13.5" customHeight="1">
      <c r="B16" s="66" t="s">
        <v>21</v>
      </c>
      <c r="C16" s="526" t="s">
        <v>22</v>
      </c>
      <c r="D16" s="527"/>
      <c r="E16" s="111">
        <v>326</v>
      </c>
      <c r="F16" s="86">
        <v>211</v>
      </c>
      <c r="G16" s="110">
        <v>154</v>
      </c>
      <c r="H16" s="110">
        <v>174</v>
      </c>
      <c r="I16" s="110">
        <v>140</v>
      </c>
      <c r="J16" s="69">
        <f t="shared" si="0"/>
        <v>-34</v>
      </c>
    </row>
    <row r="17" spans="2:15" ht="13.5" customHeight="1">
      <c r="B17" s="66"/>
      <c r="C17" s="526" t="s">
        <v>23</v>
      </c>
      <c r="D17" s="527"/>
      <c r="E17" s="111">
        <v>283</v>
      </c>
      <c r="F17" s="86">
        <v>70</v>
      </c>
      <c r="G17" s="110">
        <v>74</v>
      </c>
      <c r="H17" s="110">
        <v>142</v>
      </c>
      <c r="I17" s="110">
        <v>62</v>
      </c>
      <c r="J17" s="69">
        <f t="shared" si="0"/>
        <v>-80</v>
      </c>
    </row>
    <row r="18" spans="2:15" ht="13.5" customHeight="1">
      <c r="B18" s="66"/>
      <c r="C18" s="526" t="s">
        <v>24</v>
      </c>
      <c r="D18" s="527"/>
      <c r="E18" s="111">
        <v>24</v>
      </c>
      <c r="F18" s="86">
        <v>11</v>
      </c>
      <c r="G18" s="110">
        <v>13</v>
      </c>
      <c r="H18" s="110">
        <v>11</v>
      </c>
      <c r="I18" s="110">
        <v>6</v>
      </c>
      <c r="J18" s="69">
        <f t="shared" si="0"/>
        <v>-5</v>
      </c>
    </row>
    <row r="19" spans="2:15" ht="13.5" customHeight="1">
      <c r="B19" s="66"/>
      <c r="C19" s="533" t="s">
        <v>25</v>
      </c>
      <c r="D19" s="534"/>
      <c r="E19" s="111">
        <v>344</v>
      </c>
      <c r="F19" s="86">
        <v>292</v>
      </c>
      <c r="G19" s="110">
        <v>276</v>
      </c>
      <c r="H19" s="110">
        <v>218</v>
      </c>
      <c r="I19" s="110">
        <v>191</v>
      </c>
      <c r="J19" s="69">
        <f t="shared" si="0"/>
        <v>-27</v>
      </c>
    </row>
    <row r="20" spans="2:15" ht="13.5" customHeight="1">
      <c r="B20" s="66"/>
      <c r="C20" s="74"/>
      <c r="D20" s="75" t="s">
        <v>26</v>
      </c>
      <c r="E20" s="93">
        <v>0</v>
      </c>
      <c r="F20" s="93">
        <v>0</v>
      </c>
      <c r="G20" s="110">
        <v>0</v>
      </c>
      <c r="H20" s="110">
        <v>1</v>
      </c>
      <c r="I20" s="110">
        <v>0</v>
      </c>
      <c r="J20" s="69">
        <f t="shared" si="0"/>
        <v>-1</v>
      </c>
    </row>
    <row r="21" spans="2:15" ht="13.5" customHeight="1">
      <c r="B21" s="66"/>
      <c r="C21" s="526" t="s">
        <v>27</v>
      </c>
      <c r="D21" s="527"/>
      <c r="E21" s="93">
        <v>42</v>
      </c>
      <c r="F21" s="93">
        <v>42</v>
      </c>
      <c r="G21" s="110">
        <v>40</v>
      </c>
      <c r="H21" s="110">
        <v>54</v>
      </c>
      <c r="I21" s="110">
        <v>49</v>
      </c>
      <c r="J21" s="69">
        <f t="shared" si="0"/>
        <v>-5</v>
      </c>
    </row>
    <row r="22" spans="2:15" ht="13.5" customHeight="1">
      <c r="B22" s="66"/>
      <c r="C22" s="526" t="s">
        <v>28</v>
      </c>
      <c r="D22" s="527"/>
      <c r="E22" s="113">
        <v>9</v>
      </c>
      <c r="F22" s="89">
        <v>6</v>
      </c>
      <c r="G22" s="110">
        <v>8</v>
      </c>
      <c r="H22" s="110">
        <v>8</v>
      </c>
      <c r="I22" s="110">
        <v>7</v>
      </c>
      <c r="J22" s="69">
        <f t="shared" si="0"/>
        <v>-1</v>
      </c>
    </row>
    <row r="23" spans="2:15" ht="13.5" customHeight="1">
      <c r="B23" s="66" t="s">
        <v>29</v>
      </c>
      <c r="C23" s="526" t="s">
        <v>30</v>
      </c>
      <c r="D23" s="527"/>
      <c r="E23" s="111">
        <v>97</v>
      </c>
      <c r="F23" s="86">
        <v>81</v>
      </c>
      <c r="G23" s="110">
        <v>74</v>
      </c>
      <c r="H23" s="110">
        <v>72</v>
      </c>
      <c r="I23" s="110">
        <v>68</v>
      </c>
      <c r="J23" s="69">
        <f t="shared" si="0"/>
        <v>-4</v>
      </c>
    </row>
    <row r="24" spans="2:15" ht="13.5" customHeight="1">
      <c r="B24" s="66"/>
      <c r="C24" s="509" t="s">
        <v>31</v>
      </c>
      <c r="D24" s="510"/>
      <c r="E24" s="111">
        <v>40</v>
      </c>
      <c r="F24" s="86">
        <v>33</v>
      </c>
      <c r="G24" s="110">
        <v>31</v>
      </c>
      <c r="H24" s="110">
        <v>31</v>
      </c>
      <c r="I24" s="110">
        <v>37</v>
      </c>
      <c r="J24" s="69">
        <f t="shared" si="0"/>
        <v>6</v>
      </c>
    </row>
    <row r="25" spans="2:15" ht="13.5" customHeight="1">
      <c r="B25" s="66"/>
      <c r="C25" s="526" t="s">
        <v>32</v>
      </c>
      <c r="D25" s="527"/>
      <c r="E25" s="111">
        <v>582</v>
      </c>
      <c r="F25" s="86">
        <v>492</v>
      </c>
      <c r="G25" s="110">
        <v>452</v>
      </c>
      <c r="H25" s="110">
        <v>384</v>
      </c>
      <c r="I25" s="110">
        <v>371</v>
      </c>
      <c r="J25" s="69">
        <f t="shared" si="0"/>
        <v>-13</v>
      </c>
    </row>
    <row r="26" spans="2:15" ht="13.5" customHeight="1">
      <c r="B26" s="66"/>
      <c r="C26" s="526" t="s">
        <v>33</v>
      </c>
      <c r="D26" s="527"/>
      <c r="E26" s="111">
        <v>7</v>
      </c>
      <c r="F26" s="86">
        <v>11</v>
      </c>
      <c r="G26" s="110">
        <v>6</v>
      </c>
      <c r="H26" s="110">
        <v>11</v>
      </c>
      <c r="I26" s="110">
        <v>4</v>
      </c>
      <c r="J26" s="69">
        <f t="shared" si="0"/>
        <v>-7</v>
      </c>
      <c r="M26" s="103"/>
      <c r="N26" s="103"/>
      <c r="O26" s="103"/>
    </row>
    <row r="27" spans="2:15" ht="13.5" customHeight="1" thickBot="1">
      <c r="B27" s="66"/>
      <c r="C27" s="533" t="s">
        <v>34</v>
      </c>
      <c r="D27" s="534"/>
      <c r="E27" s="432">
        <v>1433</v>
      </c>
      <c r="F27" s="433">
        <v>965</v>
      </c>
      <c r="G27" s="434">
        <v>820</v>
      </c>
      <c r="H27" s="434">
        <v>882</v>
      </c>
      <c r="I27" s="434">
        <v>682</v>
      </c>
      <c r="J27" s="225">
        <f t="shared" si="0"/>
        <v>-200</v>
      </c>
      <c r="M27" s="114"/>
      <c r="O27" s="114"/>
    </row>
    <row r="28" spans="2:15" ht="13.5" customHeight="1" thickBot="1">
      <c r="B28" s="115"/>
      <c r="C28" s="535" t="s">
        <v>35</v>
      </c>
      <c r="D28" s="536"/>
      <c r="E28" s="431">
        <v>25570</v>
      </c>
      <c r="F28" s="431">
        <f>SUM(F4:F27)</f>
        <v>20277</v>
      </c>
      <c r="G28" s="431">
        <f>SUM(G4:G27)</f>
        <v>18681</v>
      </c>
      <c r="H28" s="430">
        <v>18640</v>
      </c>
      <c r="I28" s="430">
        <f>SUM(I4:I27)</f>
        <v>13257</v>
      </c>
      <c r="J28" s="119">
        <f t="shared" si="0"/>
        <v>-5383</v>
      </c>
    </row>
    <row r="29" spans="2:15" ht="13.5" customHeight="1">
      <c r="B29" s="65"/>
      <c r="C29" s="513" t="s">
        <v>36</v>
      </c>
      <c r="D29" s="514"/>
      <c r="E29" s="116">
        <v>40</v>
      </c>
      <c r="F29" s="83">
        <v>48</v>
      </c>
      <c r="G29" s="83">
        <v>58</v>
      </c>
      <c r="H29" s="81">
        <v>35</v>
      </c>
      <c r="I29" s="81">
        <v>41</v>
      </c>
      <c r="J29" s="69">
        <f t="shared" si="0"/>
        <v>6</v>
      </c>
    </row>
    <row r="30" spans="2:15" ht="13.5" customHeight="1">
      <c r="B30" s="84"/>
      <c r="C30" s="526" t="s">
        <v>37</v>
      </c>
      <c r="D30" s="527"/>
      <c r="E30" s="111">
        <v>122</v>
      </c>
      <c r="F30" s="86">
        <v>113</v>
      </c>
      <c r="G30" s="86">
        <v>99</v>
      </c>
      <c r="H30" s="87">
        <v>113</v>
      </c>
      <c r="I30" s="87">
        <v>125</v>
      </c>
      <c r="J30" s="69">
        <f t="shared" si="0"/>
        <v>12</v>
      </c>
    </row>
    <row r="31" spans="2:15" ht="13.5" customHeight="1">
      <c r="B31" s="84"/>
      <c r="C31" s="526" t="s">
        <v>38</v>
      </c>
      <c r="D31" s="527"/>
      <c r="E31" s="111">
        <v>11</v>
      </c>
      <c r="F31" s="86">
        <v>2</v>
      </c>
      <c r="G31" s="86">
        <v>0</v>
      </c>
      <c r="H31" s="87">
        <v>2</v>
      </c>
      <c r="I31" s="87">
        <v>1</v>
      </c>
      <c r="J31" s="69">
        <f t="shared" si="0"/>
        <v>-1</v>
      </c>
    </row>
    <row r="32" spans="2:15" ht="13.5" customHeight="1">
      <c r="B32" s="84"/>
      <c r="C32" s="526" t="s">
        <v>39</v>
      </c>
      <c r="D32" s="527"/>
      <c r="E32" s="111">
        <v>464</v>
      </c>
      <c r="F32" s="86">
        <v>374</v>
      </c>
      <c r="G32" s="86">
        <v>269</v>
      </c>
      <c r="H32" s="87">
        <v>181</v>
      </c>
      <c r="I32" s="87">
        <v>115</v>
      </c>
      <c r="J32" s="69">
        <f t="shared" si="0"/>
        <v>-66</v>
      </c>
    </row>
    <row r="33" spans="2:10" ht="13.5" customHeight="1">
      <c r="B33" s="84" t="s">
        <v>40</v>
      </c>
      <c r="C33" s="526" t="s">
        <v>41</v>
      </c>
      <c r="D33" s="527"/>
      <c r="E33" s="111">
        <v>8</v>
      </c>
      <c r="F33" s="86">
        <v>4</v>
      </c>
      <c r="G33" s="86">
        <v>5</v>
      </c>
      <c r="H33" s="87">
        <v>7</v>
      </c>
      <c r="I33" s="87">
        <v>10</v>
      </c>
      <c r="J33" s="69">
        <f t="shared" si="0"/>
        <v>3</v>
      </c>
    </row>
    <row r="34" spans="2:10" ht="13.5" customHeight="1">
      <c r="B34" s="84"/>
      <c r="C34" s="526" t="s">
        <v>42</v>
      </c>
      <c r="D34" s="527"/>
      <c r="E34" s="111">
        <v>4</v>
      </c>
      <c r="F34" s="86">
        <v>3</v>
      </c>
      <c r="G34" s="86">
        <v>2</v>
      </c>
      <c r="H34" s="87">
        <v>1</v>
      </c>
      <c r="I34" s="87">
        <v>0</v>
      </c>
      <c r="J34" s="69">
        <f t="shared" si="0"/>
        <v>-1</v>
      </c>
    </row>
    <row r="35" spans="2:10" ht="13.5" customHeight="1">
      <c r="B35" s="84"/>
      <c r="C35" s="526" t="s">
        <v>43</v>
      </c>
      <c r="D35" s="527"/>
      <c r="E35" s="111">
        <v>2</v>
      </c>
      <c r="F35" s="86">
        <v>0</v>
      </c>
      <c r="G35" s="86">
        <v>0</v>
      </c>
      <c r="H35" s="87">
        <v>1</v>
      </c>
      <c r="I35" s="87">
        <v>0</v>
      </c>
      <c r="J35" s="69">
        <f t="shared" si="0"/>
        <v>-1</v>
      </c>
    </row>
    <row r="36" spans="2:10" ht="13.5" customHeight="1">
      <c r="B36" s="84"/>
      <c r="C36" s="515" t="s">
        <v>44</v>
      </c>
      <c r="D36" s="516"/>
      <c r="E36" s="111">
        <v>2</v>
      </c>
      <c r="F36" s="86">
        <v>2</v>
      </c>
      <c r="G36" s="86">
        <v>2</v>
      </c>
      <c r="H36" s="87">
        <v>3</v>
      </c>
      <c r="I36" s="87">
        <v>1</v>
      </c>
      <c r="J36" s="69">
        <f t="shared" si="0"/>
        <v>-2</v>
      </c>
    </row>
    <row r="37" spans="2:10" ht="13.5" customHeight="1">
      <c r="B37" s="84"/>
      <c r="C37" s="526" t="s">
        <v>233</v>
      </c>
      <c r="D37" s="527"/>
      <c r="E37" s="111">
        <v>0</v>
      </c>
      <c r="F37" s="86">
        <v>0</v>
      </c>
      <c r="G37" s="86">
        <v>0</v>
      </c>
      <c r="H37" s="87">
        <v>0</v>
      </c>
      <c r="I37" s="87">
        <v>0</v>
      </c>
      <c r="J37" s="69">
        <f t="shared" si="0"/>
        <v>0</v>
      </c>
    </row>
    <row r="38" spans="2:10" ht="13.5" customHeight="1">
      <c r="B38" s="84"/>
      <c r="C38" s="526" t="s">
        <v>45</v>
      </c>
      <c r="D38" s="527"/>
      <c r="E38" s="111">
        <v>274</v>
      </c>
      <c r="F38" s="86">
        <v>243</v>
      </c>
      <c r="G38" s="86">
        <v>178</v>
      </c>
      <c r="H38" s="87">
        <v>129</v>
      </c>
      <c r="I38" s="87">
        <v>117</v>
      </c>
      <c r="J38" s="69">
        <f t="shared" si="0"/>
        <v>-12</v>
      </c>
    </row>
    <row r="39" spans="2:10" ht="13.5" customHeight="1">
      <c r="B39" s="84"/>
      <c r="C39" s="537" t="s">
        <v>46</v>
      </c>
      <c r="D39" s="538"/>
      <c r="E39" s="111">
        <v>44</v>
      </c>
      <c r="F39" s="86">
        <v>45</v>
      </c>
      <c r="G39" s="86">
        <v>24</v>
      </c>
      <c r="H39" s="87">
        <v>25</v>
      </c>
      <c r="I39" s="87">
        <v>36</v>
      </c>
      <c r="J39" s="69">
        <f t="shared" si="0"/>
        <v>11</v>
      </c>
    </row>
    <row r="40" spans="2:10" ht="13.5" customHeight="1">
      <c r="B40" s="84"/>
      <c r="C40" s="526" t="s">
        <v>47</v>
      </c>
      <c r="D40" s="527"/>
      <c r="E40" s="111">
        <v>88</v>
      </c>
      <c r="F40" s="86">
        <v>57</v>
      </c>
      <c r="G40" s="86">
        <v>35</v>
      </c>
      <c r="H40" s="87">
        <v>18</v>
      </c>
      <c r="I40" s="87">
        <v>50</v>
      </c>
      <c r="J40" s="69">
        <f t="shared" si="0"/>
        <v>32</v>
      </c>
    </row>
    <row r="41" spans="2:10" ht="13.5" customHeight="1">
      <c r="B41" s="84" t="s">
        <v>48</v>
      </c>
      <c r="C41" s="526" t="s">
        <v>49</v>
      </c>
      <c r="D41" s="527"/>
      <c r="E41" s="111">
        <v>52</v>
      </c>
      <c r="F41" s="86">
        <v>29</v>
      </c>
      <c r="G41" s="86">
        <v>19</v>
      </c>
      <c r="H41" s="87">
        <v>15</v>
      </c>
      <c r="I41" s="87">
        <v>9</v>
      </c>
      <c r="J41" s="69">
        <f t="shared" si="0"/>
        <v>-6</v>
      </c>
    </row>
    <row r="42" spans="2:10" ht="13.5" customHeight="1">
      <c r="B42" s="84"/>
      <c r="C42" s="526" t="s">
        <v>50</v>
      </c>
      <c r="D42" s="527"/>
      <c r="E42" s="111">
        <v>31</v>
      </c>
      <c r="F42" s="86">
        <v>30</v>
      </c>
      <c r="G42" s="86">
        <v>27</v>
      </c>
      <c r="H42" s="87">
        <v>28</v>
      </c>
      <c r="I42" s="87">
        <v>30</v>
      </c>
      <c r="J42" s="69">
        <f t="shared" si="0"/>
        <v>2</v>
      </c>
    </row>
    <row r="43" spans="2:10" ht="13.5" customHeight="1">
      <c r="B43" s="84"/>
      <c r="C43" s="526" t="s">
        <v>51</v>
      </c>
      <c r="D43" s="527"/>
      <c r="E43" s="111">
        <v>41</v>
      </c>
      <c r="F43" s="86">
        <v>40</v>
      </c>
      <c r="G43" s="86">
        <v>32</v>
      </c>
      <c r="H43" s="87">
        <v>37</v>
      </c>
      <c r="I43" s="87">
        <v>43</v>
      </c>
      <c r="J43" s="69">
        <f t="shared" si="0"/>
        <v>6</v>
      </c>
    </row>
    <row r="44" spans="2:10" ht="13.5" customHeight="1">
      <c r="B44" s="84"/>
      <c r="C44" s="526" t="s">
        <v>52</v>
      </c>
      <c r="D44" s="527"/>
      <c r="E44" s="111">
        <v>2</v>
      </c>
      <c r="F44" s="86">
        <v>2</v>
      </c>
      <c r="G44" s="86">
        <v>0</v>
      </c>
      <c r="H44" s="87">
        <v>4</v>
      </c>
      <c r="I44" s="87">
        <v>1</v>
      </c>
      <c r="J44" s="69">
        <f t="shared" si="0"/>
        <v>-3</v>
      </c>
    </row>
    <row r="45" spans="2:10" ht="13.5" customHeight="1">
      <c r="B45" s="84"/>
      <c r="C45" s="526" t="s">
        <v>53</v>
      </c>
      <c r="D45" s="527"/>
      <c r="E45" s="111">
        <v>11</v>
      </c>
      <c r="F45" s="86">
        <v>13</v>
      </c>
      <c r="G45" s="86">
        <v>2</v>
      </c>
      <c r="H45" s="87">
        <v>4</v>
      </c>
      <c r="I45" s="87">
        <v>11</v>
      </c>
      <c r="J45" s="69">
        <f t="shared" si="0"/>
        <v>7</v>
      </c>
    </row>
    <row r="46" spans="2:10" ht="13.5" customHeight="1">
      <c r="B46" s="84"/>
      <c r="C46" s="526" t="s">
        <v>54</v>
      </c>
      <c r="D46" s="527"/>
      <c r="E46" s="111">
        <v>250</v>
      </c>
      <c r="F46" s="86">
        <v>237</v>
      </c>
      <c r="G46" s="86">
        <v>184</v>
      </c>
      <c r="H46" s="87">
        <v>164</v>
      </c>
      <c r="I46" s="87">
        <v>173</v>
      </c>
      <c r="J46" s="69">
        <f t="shared" si="0"/>
        <v>9</v>
      </c>
    </row>
    <row r="47" spans="2:10" ht="13.5" customHeight="1">
      <c r="B47" s="84"/>
      <c r="C47" s="526" t="s">
        <v>55</v>
      </c>
      <c r="D47" s="527"/>
      <c r="E47" s="111">
        <v>1</v>
      </c>
      <c r="F47" s="86">
        <v>4</v>
      </c>
      <c r="G47" s="86">
        <v>1</v>
      </c>
      <c r="H47" s="87">
        <v>7</v>
      </c>
      <c r="I47" s="87">
        <v>3</v>
      </c>
      <c r="J47" s="69">
        <f t="shared" si="0"/>
        <v>-4</v>
      </c>
    </row>
    <row r="48" spans="2:10" ht="13.5" customHeight="1">
      <c r="B48" s="84"/>
      <c r="C48" s="526" t="s">
        <v>56</v>
      </c>
      <c r="D48" s="527"/>
      <c r="E48" s="111">
        <v>182</v>
      </c>
      <c r="F48" s="86">
        <v>200</v>
      </c>
      <c r="G48" s="86">
        <v>168</v>
      </c>
      <c r="H48" s="87">
        <v>182</v>
      </c>
      <c r="I48" s="87">
        <v>177</v>
      </c>
      <c r="J48" s="69">
        <f t="shared" si="0"/>
        <v>-5</v>
      </c>
    </row>
    <row r="49" spans="2:15" ht="13.5" customHeight="1">
      <c r="B49" s="84" t="s">
        <v>21</v>
      </c>
      <c r="C49" s="526" t="s">
        <v>57</v>
      </c>
      <c r="D49" s="527"/>
      <c r="E49" s="111">
        <v>1</v>
      </c>
      <c r="F49" s="86">
        <v>0</v>
      </c>
      <c r="G49" s="86">
        <v>1</v>
      </c>
      <c r="H49" s="87">
        <v>0</v>
      </c>
      <c r="I49" s="87">
        <v>0</v>
      </c>
      <c r="J49" s="69">
        <f t="shared" si="0"/>
        <v>0</v>
      </c>
    </row>
    <row r="50" spans="2:15" ht="13.5" customHeight="1">
      <c r="B50" s="84"/>
      <c r="C50" s="526" t="s">
        <v>58</v>
      </c>
      <c r="D50" s="527"/>
      <c r="E50" s="111">
        <v>1002</v>
      </c>
      <c r="F50" s="86">
        <v>1086</v>
      </c>
      <c r="G50" s="86">
        <v>1151</v>
      </c>
      <c r="H50" s="87">
        <v>1129</v>
      </c>
      <c r="I50" s="87">
        <v>1099</v>
      </c>
      <c r="J50" s="69">
        <f t="shared" si="0"/>
        <v>-30</v>
      </c>
    </row>
    <row r="51" spans="2:15" ht="13.5" customHeight="1">
      <c r="B51" s="84"/>
      <c r="C51" s="526" t="s">
        <v>420</v>
      </c>
      <c r="D51" s="527"/>
      <c r="E51" s="111">
        <v>7493</v>
      </c>
      <c r="F51" s="86">
        <v>6844</v>
      </c>
      <c r="G51" s="86">
        <v>6662</v>
      </c>
      <c r="H51" s="87">
        <v>5274</v>
      </c>
      <c r="I51" s="87">
        <v>5088</v>
      </c>
      <c r="J51" s="69">
        <f t="shared" si="0"/>
        <v>-186</v>
      </c>
      <c r="L51" s="112"/>
    </row>
    <row r="52" spans="2:15" ht="13.5" customHeight="1">
      <c r="B52" s="84"/>
      <c r="C52" s="526" t="s">
        <v>59</v>
      </c>
      <c r="D52" s="527"/>
      <c r="E52" s="111">
        <v>49</v>
      </c>
      <c r="F52" s="86">
        <v>36</v>
      </c>
      <c r="G52" s="86">
        <v>39</v>
      </c>
      <c r="H52" s="87">
        <v>41</v>
      </c>
      <c r="I52" s="87">
        <v>38</v>
      </c>
      <c r="J52" s="69">
        <f t="shared" si="0"/>
        <v>-3</v>
      </c>
    </row>
    <row r="53" spans="2:15" ht="13.5" customHeight="1">
      <c r="B53" s="84"/>
      <c r="C53" s="526" t="s">
        <v>60</v>
      </c>
      <c r="D53" s="527"/>
      <c r="E53" s="111">
        <v>85</v>
      </c>
      <c r="F53" s="86">
        <v>75</v>
      </c>
      <c r="G53" s="86">
        <v>75</v>
      </c>
      <c r="H53" s="87">
        <v>56</v>
      </c>
      <c r="I53" s="87">
        <v>61</v>
      </c>
      <c r="J53" s="69">
        <f t="shared" si="0"/>
        <v>5</v>
      </c>
    </row>
    <row r="54" spans="2:15" ht="13.5" customHeight="1">
      <c r="B54" s="84"/>
      <c r="C54" s="526" t="s">
        <v>61</v>
      </c>
      <c r="D54" s="527"/>
      <c r="E54" s="111">
        <v>10</v>
      </c>
      <c r="F54" s="86">
        <v>7</v>
      </c>
      <c r="G54" s="86">
        <v>6</v>
      </c>
      <c r="H54" s="87">
        <v>3</v>
      </c>
      <c r="I54" s="87">
        <v>6</v>
      </c>
      <c r="J54" s="69">
        <f t="shared" si="0"/>
        <v>3</v>
      </c>
    </row>
    <row r="55" spans="2:15" ht="13.5" customHeight="1">
      <c r="B55" s="84"/>
      <c r="C55" s="526" t="s">
        <v>62</v>
      </c>
      <c r="D55" s="527"/>
      <c r="E55" s="111">
        <v>11</v>
      </c>
      <c r="F55" s="86">
        <v>21</v>
      </c>
      <c r="G55" s="86">
        <v>21</v>
      </c>
      <c r="H55" s="87">
        <v>16</v>
      </c>
      <c r="I55" s="87">
        <v>27</v>
      </c>
      <c r="J55" s="69">
        <f t="shared" si="0"/>
        <v>11</v>
      </c>
    </row>
    <row r="56" spans="2:15" ht="13.5" customHeight="1">
      <c r="B56" s="84"/>
      <c r="C56" s="526" t="s">
        <v>63</v>
      </c>
      <c r="D56" s="527"/>
      <c r="E56" s="111">
        <v>0</v>
      </c>
      <c r="F56" s="86">
        <v>0</v>
      </c>
      <c r="G56" s="86">
        <v>2</v>
      </c>
      <c r="H56" s="87">
        <v>1</v>
      </c>
      <c r="I56" s="87">
        <v>7</v>
      </c>
      <c r="J56" s="69">
        <f t="shared" si="0"/>
        <v>6</v>
      </c>
    </row>
    <row r="57" spans="2:15" ht="13.5" customHeight="1">
      <c r="B57" s="84" t="s">
        <v>29</v>
      </c>
      <c r="C57" s="526" t="s">
        <v>64</v>
      </c>
      <c r="D57" s="527"/>
      <c r="E57" s="111">
        <v>8</v>
      </c>
      <c r="F57" s="86">
        <v>5</v>
      </c>
      <c r="G57" s="86">
        <v>6</v>
      </c>
      <c r="H57" s="87">
        <v>15</v>
      </c>
      <c r="I57" s="87">
        <v>14</v>
      </c>
      <c r="J57" s="69">
        <f t="shared" si="0"/>
        <v>-1</v>
      </c>
    </row>
    <row r="58" spans="2:15" ht="13.5" customHeight="1">
      <c r="B58" s="84"/>
      <c r="C58" s="526" t="s">
        <v>65</v>
      </c>
      <c r="D58" s="527"/>
      <c r="E58" s="111">
        <v>3</v>
      </c>
      <c r="F58" s="86">
        <v>6</v>
      </c>
      <c r="G58" s="86">
        <v>2</v>
      </c>
      <c r="H58" s="87">
        <v>3</v>
      </c>
      <c r="I58" s="87">
        <v>4</v>
      </c>
      <c r="J58" s="69">
        <f t="shared" si="0"/>
        <v>1</v>
      </c>
    </row>
    <row r="59" spans="2:15" ht="13.5" customHeight="1">
      <c r="B59" s="84"/>
      <c r="C59" s="526" t="s">
        <v>66</v>
      </c>
      <c r="D59" s="527"/>
      <c r="E59" s="111">
        <v>124</v>
      </c>
      <c r="F59" s="86">
        <v>90</v>
      </c>
      <c r="G59" s="86">
        <v>129</v>
      </c>
      <c r="H59" s="87">
        <v>207</v>
      </c>
      <c r="I59" s="87">
        <v>122</v>
      </c>
      <c r="J59" s="69">
        <f t="shared" si="0"/>
        <v>-85</v>
      </c>
      <c r="M59" s="103"/>
      <c r="N59" s="103"/>
      <c r="O59" s="103"/>
    </row>
    <row r="60" spans="2:15" ht="13.5" customHeight="1" thickBot="1">
      <c r="B60" s="84"/>
      <c r="C60" s="533" t="s">
        <v>67</v>
      </c>
      <c r="D60" s="534"/>
      <c r="E60" s="79">
        <v>695</v>
      </c>
      <c r="F60" s="78">
        <v>572</v>
      </c>
      <c r="G60" s="78">
        <f>G61-SUM(G29:G59)</f>
        <v>454</v>
      </c>
      <c r="H60" s="435">
        <v>420</v>
      </c>
      <c r="I60" s="435">
        <v>384</v>
      </c>
      <c r="J60" s="225">
        <f t="shared" si="0"/>
        <v>-36</v>
      </c>
      <c r="M60" s="114"/>
      <c r="O60" s="114"/>
    </row>
    <row r="61" spans="2:15" ht="13.5" customHeight="1" thickBot="1">
      <c r="B61" s="84"/>
      <c r="C61" s="535" t="s">
        <v>68</v>
      </c>
      <c r="D61" s="536"/>
      <c r="E61" s="431">
        <v>11110</v>
      </c>
      <c r="F61" s="431">
        <v>10188</v>
      </c>
      <c r="G61" s="431">
        <v>9653</v>
      </c>
      <c r="H61" s="430">
        <v>8121</v>
      </c>
      <c r="I61" s="430">
        <f>SUM(I29:I60)</f>
        <v>7793</v>
      </c>
      <c r="J61" s="119">
        <f t="shared" si="0"/>
        <v>-328</v>
      </c>
    </row>
    <row r="62" spans="2:15" ht="13.5" customHeight="1" thickBot="1">
      <c r="B62" s="535" t="s">
        <v>69</v>
      </c>
      <c r="C62" s="539"/>
      <c r="D62" s="536"/>
      <c r="E62" s="117">
        <f>E61+E28</f>
        <v>36680</v>
      </c>
      <c r="F62" s="118">
        <f>SUM(F28,F61)</f>
        <v>30465</v>
      </c>
      <c r="G62" s="118">
        <f>SUM(G28,G61)</f>
        <v>28334</v>
      </c>
      <c r="H62" s="118">
        <v>26761</v>
      </c>
      <c r="I62" s="118">
        <v>21050</v>
      </c>
      <c r="J62" s="119">
        <f t="shared" si="0"/>
        <v>-5711</v>
      </c>
      <c r="K62" s="72"/>
    </row>
    <row r="63" spans="2:15" ht="14.25" customHeight="1">
      <c r="D63" s="519"/>
      <c r="E63" s="519"/>
      <c r="F63" s="519"/>
    </row>
    <row r="64" spans="2:15" ht="13.5" customHeight="1">
      <c r="F64" s="102"/>
    </row>
  </sheetData>
  <mergeCells count="66">
    <mergeCell ref="C55:D55"/>
    <mergeCell ref="C56:D56"/>
    <mergeCell ref="C57:D57"/>
    <mergeCell ref="D63:F63"/>
    <mergeCell ref="C58:D58"/>
    <mergeCell ref="C59:D59"/>
    <mergeCell ref="C60:D60"/>
    <mergeCell ref="C61:D61"/>
    <mergeCell ref="B62:D62"/>
    <mergeCell ref="C50:D50"/>
    <mergeCell ref="C51:D51"/>
    <mergeCell ref="C52:D52"/>
    <mergeCell ref="C53:D53"/>
    <mergeCell ref="C54:D54"/>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 ref="C34:D34"/>
    <mergeCell ref="C25:D25"/>
    <mergeCell ref="C26:D26"/>
    <mergeCell ref="C27:D27"/>
    <mergeCell ref="C28:D28"/>
    <mergeCell ref="C29:D29"/>
    <mergeCell ref="C19:D19"/>
    <mergeCell ref="C21:D21"/>
    <mergeCell ref="C22:D22"/>
    <mergeCell ref="C23:D23"/>
    <mergeCell ref="C24:D24"/>
    <mergeCell ref="C14:D14"/>
    <mergeCell ref="C15:D15"/>
    <mergeCell ref="C16:D16"/>
    <mergeCell ref="C17:D17"/>
    <mergeCell ref="C18:D18"/>
    <mergeCell ref="C9:D9"/>
    <mergeCell ref="C10:D10"/>
    <mergeCell ref="C11:D11"/>
    <mergeCell ref="C12:D12"/>
    <mergeCell ref="C13:D13"/>
    <mergeCell ref="C8:D8"/>
    <mergeCell ref="E2:E3"/>
    <mergeCell ref="G2:G3"/>
    <mergeCell ref="F2:F3"/>
    <mergeCell ref="B2:D3"/>
    <mergeCell ref="J2:J3"/>
    <mergeCell ref="C4:D4"/>
    <mergeCell ref="C5:D5"/>
    <mergeCell ref="C6:D6"/>
    <mergeCell ref="C7:D7"/>
    <mergeCell ref="I2:I3"/>
    <mergeCell ref="H2:H3"/>
  </mergeCells>
  <phoneticPr fontId="2"/>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W42"/>
  <sheetViews>
    <sheetView showGridLines="0" zoomScale="150" zoomScaleNormal="150" workbookViewId="0">
      <selection activeCell="S7" sqref="S7"/>
    </sheetView>
  </sheetViews>
  <sheetFormatPr defaultColWidth="9" defaultRowHeight="13.2"/>
  <cols>
    <col min="1" max="1" width="3" style="101" customWidth="1"/>
    <col min="2" max="2" width="1.33203125" style="101" customWidth="1"/>
    <col min="3" max="3" width="2.88671875" style="101" customWidth="1"/>
    <col min="4" max="4" width="9.88671875" style="101" customWidth="1"/>
    <col min="5" max="5" width="6.77734375" style="101" customWidth="1"/>
    <col min="6" max="6" width="6.6640625" style="101" customWidth="1"/>
    <col min="7" max="7" width="7.109375" style="101" customWidth="1"/>
    <col min="8" max="8" width="6.88671875" style="101" customWidth="1"/>
    <col min="9" max="9" width="7" style="103" customWidth="1"/>
    <col min="10" max="10" width="6.77734375" style="101" customWidth="1"/>
    <col min="11" max="13" width="7" style="103" customWidth="1"/>
    <col min="14" max="14" width="6.77734375" style="61" customWidth="1"/>
    <col min="15" max="18" width="9" style="101" hidden="1" customWidth="1"/>
    <col min="19" max="16384" width="9" style="101"/>
  </cols>
  <sheetData>
    <row r="1" spans="2:23" ht="13.5" customHeight="1">
      <c r="D1" s="547" t="s">
        <v>329</v>
      </c>
      <c r="E1" s="547"/>
      <c r="F1" s="547"/>
      <c r="G1" s="547"/>
      <c r="H1" s="547"/>
      <c r="I1" s="547"/>
      <c r="J1" s="547"/>
      <c r="K1" s="547"/>
      <c r="L1" s="547"/>
      <c r="M1" s="547"/>
      <c r="N1" s="547"/>
    </row>
    <row r="2" spans="2:23" ht="14.25" customHeight="1">
      <c r="B2" s="548" t="s">
        <v>432</v>
      </c>
      <c r="C2" s="548"/>
      <c r="D2" s="548"/>
      <c r="E2" s="544" t="s">
        <v>84</v>
      </c>
      <c r="F2" s="544" t="s">
        <v>85</v>
      </c>
      <c r="G2" s="544" t="s">
        <v>86</v>
      </c>
      <c r="H2" s="544" t="s">
        <v>87</v>
      </c>
      <c r="I2" s="544" t="s">
        <v>211</v>
      </c>
      <c r="J2" s="544" t="s">
        <v>209</v>
      </c>
      <c r="K2" s="544" t="s">
        <v>348</v>
      </c>
      <c r="L2" s="544" t="s">
        <v>349</v>
      </c>
      <c r="M2" s="544" t="s">
        <v>416</v>
      </c>
      <c r="N2" s="544" t="s">
        <v>431</v>
      </c>
      <c r="O2" s="540"/>
    </row>
    <row r="3" spans="2:23" ht="13.5" customHeight="1">
      <c r="B3" s="548"/>
      <c r="C3" s="548"/>
      <c r="D3" s="548"/>
      <c r="E3" s="545"/>
      <c r="F3" s="545"/>
      <c r="G3" s="545"/>
      <c r="H3" s="545"/>
      <c r="I3" s="545"/>
      <c r="J3" s="545"/>
      <c r="K3" s="545"/>
      <c r="L3" s="545"/>
      <c r="M3" s="545"/>
      <c r="N3" s="545"/>
      <c r="O3" s="540"/>
      <c r="S3" s="62"/>
      <c r="T3" s="62"/>
      <c r="U3" s="62"/>
      <c r="V3" s="62"/>
    </row>
    <row r="4" spans="2:23" ht="18.75" customHeight="1">
      <c r="B4" s="541" t="s">
        <v>70</v>
      </c>
      <c r="C4" s="542"/>
      <c r="D4" s="542"/>
      <c r="E4" s="12">
        <v>26269</v>
      </c>
      <c r="F4" s="12">
        <v>24139</v>
      </c>
      <c r="G4" s="12">
        <v>22861</v>
      </c>
      <c r="H4" s="13">
        <v>22495</v>
      </c>
      <c r="I4" s="13">
        <v>21643</v>
      </c>
      <c r="J4" s="13">
        <v>20050</v>
      </c>
      <c r="K4" s="13">
        <v>17737</v>
      </c>
      <c r="L4" s="13">
        <v>16881</v>
      </c>
      <c r="M4" s="13">
        <v>14281</v>
      </c>
      <c r="N4" s="13">
        <v>13189</v>
      </c>
      <c r="O4" s="104"/>
      <c r="V4" s="62"/>
    </row>
    <row r="5" spans="2:23" ht="18.75" customHeight="1">
      <c r="B5" s="174"/>
      <c r="C5" s="543" t="s">
        <v>421</v>
      </c>
      <c r="D5" s="543"/>
      <c r="E5" s="12">
        <v>6513</v>
      </c>
      <c r="F5" s="12">
        <v>6285</v>
      </c>
      <c r="G5" s="12">
        <v>6045</v>
      </c>
      <c r="H5" s="12">
        <v>5966</v>
      </c>
      <c r="I5" s="12">
        <v>5618</v>
      </c>
      <c r="J5" s="12">
        <v>5003</v>
      </c>
      <c r="K5" s="12">
        <v>4693</v>
      </c>
      <c r="L5" s="12">
        <v>4569</v>
      </c>
      <c r="M5" s="12">
        <v>3593</v>
      </c>
      <c r="N5" s="12">
        <v>3510</v>
      </c>
      <c r="O5" s="104"/>
      <c r="V5" s="62"/>
    </row>
    <row r="6" spans="2:23" ht="20.100000000000001" customHeight="1">
      <c r="B6" s="14"/>
      <c r="C6" s="546" t="s">
        <v>71</v>
      </c>
      <c r="D6" s="546"/>
      <c r="E6" s="12">
        <v>3040</v>
      </c>
      <c r="F6" s="12">
        <v>2970</v>
      </c>
      <c r="G6" s="12">
        <v>2807</v>
      </c>
      <c r="H6" s="12">
        <v>2696</v>
      </c>
      <c r="I6" s="12">
        <v>2596</v>
      </c>
      <c r="J6" s="12">
        <v>2514</v>
      </c>
      <c r="K6" s="12">
        <v>2095</v>
      </c>
      <c r="L6" s="12">
        <v>2042</v>
      </c>
      <c r="M6" s="12">
        <v>1823</v>
      </c>
      <c r="N6" s="12">
        <v>1629</v>
      </c>
    </row>
    <row r="7" spans="2:23" ht="20.100000000000001" customHeight="1">
      <c r="B7" s="175"/>
      <c r="C7" s="546" t="s">
        <v>72</v>
      </c>
      <c r="D7" s="546"/>
      <c r="E7" s="12">
        <v>3538</v>
      </c>
      <c r="F7" s="12">
        <v>2794</v>
      </c>
      <c r="G7" s="12">
        <v>2470</v>
      </c>
      <c r="H7" s="12">
        <v>2296</v>
      </c>
      <c r="I7" s="12">
        <v>2121</v>
      </c>
      <c r="J7" s="12">
        <v>2044</v>
      </c>
      <c r="K7" s="12">
        <v>1874</v>
      </c>
      <c r="L7" s="12">
        <v>1627</v>
      </c>
      <c r="M7" s="12">
        <v>1434</v>
      </c>
      <c r="N7" s="12">
        <v>1157</v>
      </c>
    </row>
    <row r="8" spans="2:23" ht="20.100000000000001" customHeight="1">
      <c r="B8" s="14"/>
      <c r="C8" s="546" t="s">
        <v>73</v>
      </c>
      <c r="D8" s="546"/>
      <c r="E8" s="12">
        <v>2077</v>
      </c>
      <c r="F8" s="12">
        <v>2190</v>
      </c>
      <c r="G8" s="12">
        <v>2321</v>
      </c>
      <c r="H8" s="12">
        <v>2337</v>
      </c>
      <c r="I8" s="12">
        <v>2281</v>
      </c>
      <c r="J8" s="12">
        <v>2072</v>
      </c>
      <c r="K8" s="12">
        <v>1813</v>
      </c>
      <c r="L8" s="12">
        <v>1749</v>
      </c>
      <c r="M8" s="12">
        <v>1448</v>
      </c>
      <c r="N8" s="12">
        <v>1249</v>
      </c>
    </row>
    <row r="9" spans="2:23" ht="20.100000000000001" customHeight="1">
      <c r="B9" s="176"/>
      <c r="C9" s="546" t="s">
        <v>74</v>
      </c>
      <c r="D9" s="546"/>
      <c r="E9" s="12">
        <v>1559</v>
      </c>
      <c r="F9" s="12">
        <v>1334</v>
      </c>
      <c r="G9" s="12">
        <v>1084</v>
      </c>
      <c r="H9" s="12">
        <v>1084</v>
      </c>
      <c r="I9" s="12">
        <v>1042</v>
      </c>
      <c r="J9" s="12">
        <v>830</v>
      </c>
      <c r="K9" s="12">
        <v>803</v>
      </c>
      <c r="L9" s="12">
        <v>772</v>
      </c>
      <c r="M9" s="12">
        <v>636</v>
      </c>
      <c r="N9" s="12">
        <v>575</v>
      </c>
      <c r="W9" s="62"/>
    </row>
    <row r="10" spans="2:23">
      <c r="B10" s="62"/>
    </row>
    <row r="11" spans="2:23">
      <c r="B11" s="62"/>
    </row>
    <row r="12" spans="2:23">
      <c r="B12" s="62"/>
    </row>
    <row r="13" spans="2:23">
      <c r="B13" s="62"/>
    </row>
    <row r="14" spans="2:23">
      <c r="B14" s="62"/>
    </row>
    <row r="15" spans="2:23">
      <c r="B15" s="62"/>
    </row>
    <row r="16" spans="2:23">
      <c r="B16" s="62"/>
    </row>
    <row r="17" spans="2:2">
      <c r="B17" s="62"/>
    </row>
    <row r="18" spans="2:2">
      <c r="B18" s="62"/>
    </row>
    <row r="19" spans="2:2">
      <c r="B19" s="62"/>
    </row>
    <row r="20" spans="2:2">
      <c r="B20" s="62"/>
    </row>
    <row r="21" spans="2:2">
      <c r="B21" s="62"/>
    </row>
    <row r="22" spans="2:2">
      <c r="B22" s="62"/>
    </row>
    <row r="23" spans="2:2">
      <c r="B23" s="62"/>
    </row>
    <row r="24" spans="2:2">
      <c r="B24" s="62"/>
    </row>
    <row r="25" spans="2:2">
      <c r="B25" s="62"/>
    </row>
    <row r="26" spans="2:2">
      <c r="B26" s="62"/>
    </row>
    <row r="27" spans="2:2">
      <c r="B27" s="62"/>
    </row>
    <row r="28" spans="2:2">
      <c r="B28" s="62"/>
    </row>
    <row r="29" spans="2:2">
      <c r="B29" s="62"/>
    </row>
    <row r="30" spans="2:2">
      <c r="B30" s="62"/>
    </row>
    <row r="31" spans="2:2">
      <c r="B31" s="62"/>
    </row>
    <row r="32" spans="2:2">
      <c r="B32" s="62"/>
    </row>
    <row r="34" spans="6:15">
      <c r="O34" s="72"/>
    </row>
    <row r="38" spans="6:15">
      <c r="F38" s="62"/>
    </row>
    <row r="40" spans="6:15" ht="9.75" customHeight="1"/>
    <row r="41" spans="6:15" ht="18.75" customHeight="1"/>
    <row r="42" spans="6:15" ht="23.25" customHeight="1"/>
  </sheetData>
  <mergeCells count="19">
    <mergeCell ref="C7:D7"/>
    <mergeCell ref="C8:D8"/>
    <mergeCell ref="C9:D9"/>
    <mergeCell ref="D1:N1"/>
    <mergeCell ref="B2:D3"/>
    <mergeCell ref="C6:D6"/>
    <mergeCell ref="K2:K3"/>
    <mergeCell ref="N2:N3"/>
    <mergeCell ref="M2:M3"/>
    <mergeCell ref="O2:O3"/>
    <mergeCell ref="B4:D4"/>
    <mergeCell ref="C5:D5"/>
    <mergeCell ref="L2:L3"/>
    <mergeCell ref="G2:G3"/>
    <mergeCell ref="F2:F3"/>
    <mergeCell ref="E2:E3"/>
    <mergeCell ref="H2:H3"/>
    <mergeCell ref="I2:I3"/>
    <mergeCell ref="J2:J3"/>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O13"/>
  <sheetViews>
    <sheetView showGridLines="0" zoomScaleNormal="100" workbookViewId="0">
      <pane xSplit="2" ySplit="3" topLeftCell="C4" activePane="bottomRight" state="frozen"/>
      <selection pane="topRight" activeCell="C1" sqref="C1"/>
      <selection pane="bottomLeft" activeCell="A4" sqref="A4"/>
      <selection pane="bottomRight" activeCell="Q44" sqref="Q44"/>
    </sheetView>
  </sheetViews>
  <sheetFormatPr defaultColWidth="9" defaultRowHeight="9.6"/>
  <cols>
    <col min="1" max="1" width="1.109375" style="20" customWidth="1"/>
    <col min="2" max="2" width="17" style="124" customWidth="1"/>
    <col min="3" max="12" width="7.6640625" style="120" customWidth="1"/>
    <col min="13" max="13" width="0.44140625" style="120" customWidth="1"/>
    <col min="14" max="15" width="9" style="120" hidden="1" customWidth="1"/>
    <col min="16" max="16384" width="9" style="120"/>
  </cols>
  <sheetData>
    <row r="1" spans="1:14" ht="18.75" customHeight="1">
      <c r="B1" s="547" t="s">
        <v>393</v>
      </c>
      <c r="C1" s="547"/>
      <c r="D1" s="547"/>
      <c r="E1" s="547"/>
      <c r="F1" s="547"/>
      <c r="G1" s="547"/>
      <c r="H1" s="547"/>
      <c r="I1" s="547"/>
      <c r="J1" s="547"/>
      <c r="K1" s="547"/>
      <c r="L1" s="547"/>
    </row>
    <row r="2" spans="1:14" ht="15" customHeight="1">
      <c r="A2" s="556" t="s">
        <v>472</v>
      </c>
      <c r="B2" s="557"/>
      <c r="C2" s="554" t="s">
        <v>84</v>
      </c>
      <c r="D2" s="554" t="s">
        <v>85</v>
      </c>
      <c r="E2" s="554" t="s">
        <v>86</v>
      </c>
      <c r="F2" s="554" t="s">
        <v>87</v>
      </c>
      <c r="G2" s="554" t="s">
        <v>211</v>
      </c>
      <c r="H2" s="554" t="s">
        <v>209</v>
      </c>
      <c r="I2" s="554" t="s">
        <v>348</v>
      </c>
      <c r="J2" s="554" t="s">
        <v>349</v>
      </c>
      <c r="K2" s="554" t="s">
        <v>416</v>
      </c>
      <c r="L2" s="554" t="s">
        <v>431</v>
      </c>
    </row>
    <row r="3" spans="1:14" ht="15" customHeight="1">
      <c r="A3" s="558"/>
      <c r="B3" s="559"/>
      <c r="C3" s="555"/>
      <c r="D3" s="555"/>
      <c r="E3" s="555"/>
      <c r="F3" s="555"/>
      <c r="G3" s="555"/>
      <c r="H3" s="555"/>
      <c r="I3" s="555"/>
      <c r="J3" s="555"/>
      <c r="K3" s="555"/>
      <c r="L3" s="555"/>
    </row>
    <row r="4" spans="1:14" ht="45" customHeight="1">
      <c r="A4" s="552" t="s">
        <v>75</v>
      </c>
      <c r="B4" s="553"/>
      <c r="C4" s="16" t="s">
        <v>234</v>
      </c>
      <c r="D4" s="16" t="s">
        <v>76</v>
      </c>
      <c r="E4" s="16" t="s">
        <v>235</v>
      </c>
      <c r="F4" s="16" t="s">
        <v>236</v>
      </c>
      <c r="G4" s="16" t="s">
        <v>237</v>
      </c>
      <c r="H4" s="16" t="s">
        <v>238</v>
      </c>
      <c r="I4" s="16" t="s">
        <v>378</v>
      </c>
      <c r="J4" s="16" t="s">
        <v>379</v>
      </c>
      <c r="K4" s="16" t="s">
        <v>404</v>
      </c>
      <c r="L4" s="16" t="s">
        <v>463</v>
      </c>
      <c r="N4" s="121"/>
    </row>
    <row r="5" spans="1:14" ht="45" customHeight="1">
      <c r="A5" s="17"/>
      <c r="B5" s="15" t="s">
        <v>205</v>
      </c>
      <c r="C5" s="18" t="s">
        <v>239</v>
      </c>
      <c r="D5" s="18" t="s">
        <v>77</v>
      </c>
      <c r="E5" s="16" t="s">
        <v>240</v>
      </c>
      <c r="F5" s="16" t="s">
        <v>241</v>
      </c>
      <c r="G5" s="16" t="s">
        <v>242</v>
      </c>
      <c r="H5" s="16" t="s">
        <v>243</v>
      </c>
      <c r="I5" s="16" t="s">
        <v>380</v>
      </c>
      <c r="J5" s="16" t="s">
        <v>381</v>
      </c>
      <c r="K5" s="16" t="s">
        <v>405</v>
      </c>
      <c r="L5" s="16" t="s">
        <v>464</v>
      </c>
      <c r="M5" s="122"/>
      <c r="N5" s="123"/>
    </row>
    <row r="6" spans="1:14" ht="45" customHeight="1">
      <c r="A6" s="17"/>
      <c r="B6" s="15" t="s">
        <v>204</v>
      </c>
      <c r="C6" s="18" t="s">
        <v>88</v>
      </c>
      <c r="D6" s="18" t="s">
        <v>88</v>
      </c>
      <c r="E6" s="18" t="s">
        <v>88</v>
      </c>
      <c r="F6" s="18" t="s">
        <v>88</v>
      </c>
      <c r="G6" s="18" t="s">
        <v>244</v>
      </c>
      <c r="H6" s="18" t="s">
        <v>245</v>
      </c>
      <c r="I6" s="16" t="s">
        <v>382</v>
      </c>
      <c r="J6" s="16" t="s">
        <v>383</v>
      </c>
      <c r="K6" s="16" t="s">
        <v>406</v>
      </c>
      <c r="L6" s="16" t="s">
        <v>467</v>
      </c>
      <c r="M6" s="122"/>
      <c r="N6" s="123"/>
    </row>
    <row r="7" spans="1:14" ht="45" customHeight="1">
      <c r="A7" s="17"/>
      <c r="B7" s="15" t="s">
        <v>452</v>
      </c>
      <c r="C7" s="18" t="s">
        <v>88</v>
      </c>
      <c r="D7" s="18" t="s">
        <v>88</v>
      </c>
      <c r="E7" s="18" t="s">
        <v>88</v>
      </c>
      <c r="F7" s="18" t="s">
        <v>88</v>
      </c>
      <c r="G7" s="18" t="s">
        <v>88</v>
      </c>
      <c r="H7" s="18" t="s">
        <v>88</v>
      </c>
      <c r="I7" s="18" t="s">
        <v>88</v>
      </c>
      <c r="J7" s="18" t="s">
        <v>384</v>
      </c>
      <c r="K7" s="16" t="s">
        <v>407</v>
      </c>
      <c r="L7" s="16" t="s">
        <v>468</v>
      </c>
      <c r="M7" s="122"/>
      <c r="N7" s="123"/>
    </row>
    <row r="8" spans="1:14" ht="45" customHeight="1">
      <c r="A8" s="17"/>
      <c r="B8" s="15" t="s">
        <v>78</v>
      </c>
      <c r="C8" s="18" t="s">
        <v>246</v>
      </c>
      <c r="D8" s="18" t="s">
        <v>79</v>
      </c>
      <c r="E8" s="16" t="s">
        <v>247</v>
      </c>
      <c r="F8" s="16" t="s">
        <v>248</v>
      </c>
      <c r="G8" s="16" t="s">
        <v>249</v>
      </c>
      <c r="H8" s="16" t="s">
        <v>250</v>
      </c>
      <c r="I8" s="16" t="s">
        <v>385</v>
      </c>
      <c r="J8" s="16" t="s">
        <v>386</v>
      </c>
      <c r="K8" s="16" t="s">
        <v>409</v>
      </c>
      <c r="L8" s="16" t="s">
        <v>465</v>
      </c>
      <c r="N8" s="122"/>
    </row>
    <row r="9" spans="1:14" ht="45" customHeight="1">
      <c r="A9" s="17"/>
      <c r="B9" s="15" t="s">
        <v>80</v>
      </c>
      <c r="C9" s="18" t="s">
        <v>251</v>
      </c>
      <c r="D9" s="18" t="s">
        <v>81</v>
      </c>
      <c r="E9" s="16" t="s">
        <v>252</v>
      </c>
      <c r="F9" s="16" t="s">
        <v>253</v>
      </c>
      <c r="G9" s="16" t="s">
        <v>254</v>
      </c>
      <c r="H9" s="16" t="s">
        <v>255</v>
      </c>
      <c r="I9" s="16" t="s">
        <v>387</v>
      </c>
      <c r="J9" s="16" t="s">
        <v>388</v>
      </c>
      <c r="K9" s="16" t="s">
        <v>408</v>
      </c>
      <c r="L9" s="16" t="s">
        <v>466</v>
      </c>
      <c r="N9" s="122"/>
    </row>
    <row r="10" spans="1:14" ht="46.5" customHeight="1">
      <c r="A10" s="17"/>
      <c r="B10" s="15" t="s">
        <v>377</v>
      </c>
      <c r="C10" s="18" t="s">
        <v>256</v>
      </c>
      <c r="D10" s="18" t="s">
        <v>82</v>
      </c>
      <c r="E10" s="16" t="s">
        <v>257</v>
      </c>
      <c r="F10" s="16" t="s">
        <v>258</v>
      </c>
      <c r="G10" s="16" t="s">
        <v>259</v>
      </c>
      <c r="H10" s="16" t="s">
        <v>260</v>
      </c>
      <c r="I10" s="16" t="s">
        <v>389</v>
      </c>
      <c r="J10" s="16" t="s">
        <v>390</v>
      </c>
      <c r="K10" s="16" t="s">
        <v>410</v>
      </c>
      <c r="L10" s="16" t="s">
        <v>469</v>
      </c>
      <c r="N10" s="122"/>
    </row>
    <row r="11" spans="1:14" ht="45.75" customHeight="1">
      <c r="A11" s="19"/>
      <c r="B11" s="231" t="s">
        <v>422</v>
      </c>
      <c r="C11" s="18" t="s">
        <v>261</v>
      </c>
      <c r="D11" s="18" t="s">
        <v>83</v>
      </c>
      <c r="E11" s="16" t="s">
        <v>262</v>
      </c>
      <c r="F11" s="16" t="s">
        <v>263</v>
      </c>
      <c r="G11" s="16" t="s">
        <v>264</v>
      </c>
      <c r="H11" s="16" t="s">
        <v>265</v>
      </c>
      <c r="I11" s="16" t="s">
        <v>391</v>
      </c>
      <c r="J11" s="16" t="s">
        <v>392</v>
      </c>
      <c r="K11" s="16" t="s">
        <v>411</v>
      </c>
      <c r="L11" s="16" t="s">
        <v>470</v>
      </c>
      <c r="M11" s="122"/>
    </row>
    <row r="12" spans="1:14" ht="10.5" customHeight="1">
      <c r="A12" s="549" t="s">
        <v>266</v>
      </c>
      <c r="B12" s="550"/>
      <c r="C12" s="550"/>
      <c r="D12" s="550"/>
      <c r="E12" s="550"/>
      <c r="F12" s="550"/>
      <c r="G12" s="550"/>
      <c r="H12" s="550"/>
      <c r="I12" s="550"/>
      <c r="J12" s="550"/>
      <c r="K12" s="550"/>
      <c r="L12" s="550"/>
    </row>
    <row r="13" spans="1:14">
      <c r="A13" s="551"/>
      <c r="B13" s="551"/>
      <c r="C13" s="551"/>
      <c r="D13" s="551"/>
      <c r="E13" s="551"/>
      <c r="F13" s="551"/>
      <c r="G13" s="551"/>
      <c r="H13" s="551"/>
      <c r="I13" s="551"/>
      <c r="J13" s="551"/>
      <c r="K13" s="551"/>
      <c r="L13" s="551"/>
    </row>
  </sheetData>
  <mergeCells count="14">
    <mergeCell ref="B1:L1"/>
    <mergeCell ref="A12:L13"/>
    <mergeCell ref="A4:B4"/>
    <mergeCell ref="F2:F3"/>
    <mergeCell ref="G2:G3"/>
    <mergeCell ref="H2:H3"/>
    <mergeCell ref="I2:I3"/>
    <mergeCell ref="J2:J3"/>
    <mergeCell ref="A2:B3"/>
    <mergeCell ref="K2:K3"/>
    <mergeCell ref="L2:L3"/>
    <mergeCell ref="C2:C3"/>
    <mergeCell ref="D2:D3"/>
    <mergeCell ref="E2:E3"/>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vt:i4>
      </vt:variant>
    </vt:vector>
  </HeadingPairs>
  <TitlesOfParts>
    <vt:vector size="33" baseType="lpstr">
      <vt:lpstr>図表１－１</vt:lpstr>
      <vt:lpstr>図表１－２</vt:lpstr>
      <vt:lpstr>図表１－３</vt:lpstr>
      <vt:lpstr>図表１－４</vt:lpstr>
      <vt:lpstr>図表１－５</vt:lpstr>
      <vt:lpstr>図表１－６</vt:lpstr>
      <vt:lpstr>図表１－７</vt:lpstr>
      <vt:lpstr>図表１－８</vt:lpstr>
      <vt:lpstr>図表１－９</vt:lpstr>
      <vt:lpstr>図表１－10</vt:lpstr>
      <vt:lpstr>図表１－11</vt:lpstr>
      <vt:lpstr>図表１－12</vt:lpstr>
      <vt:lpstr>図表１－13</vt:lpstr>
      <vt:lpstr>図表１ー14</vt:lpstr>
      <vt:lpstr>図表１－15</vt:lpstr>
      <vt:lpstr>図表１－16</vt:lpstr>
      <vt:lpstr>図表１－17</vt:lpstr>
      <vt:lpstr>図表１－18</vt:lpstr>
      <vt:lpstr>図表１－19</vt:lpstr>
      <vt:lpstr>参考</vt:lpstr>
      <vt:lpstr>図表１-20</vt:lpstr>
      <vt:lpstr>Sheet3</vt:lpstr>
      <vt:lpstr>図表１－21</vt:lpstr>
      <vt:lpstr>図表１－22</vt:lpstr>
      <vt:lpstr>図表１－23</vt:lpstr>
      <vt:lpstr>図表１－24</vt:lpstr>
      <vt:lpstr>図表１－25</vt:lpstr>
      <vt:lpstr>図表１－２６</vt:lpstr>
      <vt:lpstr>図表１－27</vt:lpstr>
      <vt:lpstr>参考(暴排条項の整備状況)</vt:lpstr>
      <vt:lpstr>図表１－28</vt:lpstr>
      <vt:lpstr>図表１－29</vt:lpstr>
      <vt:lpstr>'図表１－３'!Print_Area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2022-07-28T05:07:57Z</dcterms:created>
  <dcterms:modified xsi:type="dcterms:W3CDTF">2022-07-28T05:07:57Z</dcterms:modified>
</cp:coreProperties>
</file>