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D505B860-D63E-4724-B5DC-F8C58F127027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【図表３－１　検挙状況の推移】" sheetId="1" r:id="rId1"/>
    <sheet name="【図表３－２　来日外国人犯罪の割合の推移】" sheetId="2" r:id="rId2"/>
    <sheet name="【図表３－３　国籍等別検挙状況】" sheetId="3" r:id="rId3"/>
    <sheet name="【図表３－５　国籍等別刑法犯検挙状況】" sheetId="4" r:id="rId4"/>
    <sheet name="【図表３－６　国籍等別特別法犯検挙状況】" sheetId="5" r:id="rId5"/>
    <sheet name="【図表３－７　包括罪種別刑法犯検挙状況】" sheetId="6" r:id="rId6"/>
    <sheet name="【図表３－８　違反法令別特別法犯検挙状況】" sheetId="7" r:id="rId7"/>
    <sheet name="【図表３－９　在留資格別検挙人員の推移】" sheetId="8" r:id="rId8"/>
    <sheet name="【図表３－１０　包括罪種別　刑法犯検挙状況の推移】" sheetId="9" r:id="rId9"/>
    <sheet name="【図表３－１１　国籍等別・包括罪種別刑法犯検挙状況】" sheetId="10" r:id="rId10"/>
    <sheet name="【図表３－１３　正規滞在・不法滞在別刑法犯検挙人員の推移】" sheetId="11" r:id="rId11"/>
    <sheet name="【図表３－１４　包括罪種等別・在留資格別検挙状況】" sheetId="12" r:id="rId12"/>
    <sheet name="【図表３－１５　在留資格・国籍等別刑法犯人員（上位５か国）" sheetId="13" r:id="rId13"/>
    <sheet name="【図表３－１７　共犯形態別・罪種等別刑法犯検挙件数】" sheetId="14" r:id="rId14"/>
    <sheet name="【図表３－１８　違反法令別特別法犯検挙状況の推移】" sheetId="15" r:id="rId15"/>
    <sheet name="【図表３－１９　国籍等別違反法令別特別法犯検挙状況】" sheetId="16" r:id="rId16"/>
    <sheet name="【図表３－２０　正規・不法別　特別法犯検挙人員の推移】" sheetId="17" r:id="rId17"/>
    <sheet name="【図表３－２１　違反法令別・在留資格別特別法犯検挙人員】" sheetId="18" r:id="rId18"/>
    <sheet name="【図表３－２２　在留資格国籍別　特別法犯人員（上位５か国）" sheetId="19" r:id="rId19"/>
    <sheet name="【図表３－２３　入管法違反の検挙状況の推移】" sheetId="20" r:id="rId20"/>
    <sheet name="【図表３－２４　中国の包括罪種等別刑法犯検挙件数】" sheetId="21" r:id="rId21"/>
    <sheet name="【図表３－２５　中国の在留資格別刑法犯人員】" sheetId="22" r:id="rId22"/>
    <sheet name="【図表３－２６　ベトナムの包括罪種等別刑法犯検挙件数】" sheetId="23" r:id="rId23"/>
    <sheet name="【図表３－２７　ベトナムの在留資格別刑法犯検挙人員】" sheetId="24" r:id="rId24"/>
    <sheet name="【図表３－２８　マレーシアの在留資格別刑法犯検挙人員】" sheetId="25" r:id="rId25"/>
    <sheet name="【図表３－２９　犯罪インフラ事犯　検挙状況の推移】" sheetId="26" r:id="rId26"/>
  </sheets>
  <definedNames>
    <definedName name="_xlnm.Print_Area" localSheetId="0">'【図表３－１　検挙状況の推移】'!$A$1:$U$30</definedName>
    <definedName name="_xlnm.Print_Area" localSheetId="11">'【図表３－１４　包括罪種等別・在留資格別検挙状況】'!$B$2:$S$32</definedName>
    <definedName name="_xlnm.Print_Area" localSheetId="13">'【図表３－１７　共犯形態別・罪種等別刑法犯検挙件数】'!$A$1:$U$29</definedName>
    <definedName name="_xlnm.Print_Area" localSheetId="14">'【図表３－１８　違反法令別特別法犯検挙状況の推移】'!$A$7:$Q$23</definedName>
    <definedName name="_xlnm.Print_Area" localSheetId="15">'【図表３－１９　国籍等別違反法令別特別法犯検挙状況】'!$A$3:$Y$23</definedName>
    <definedName name="_xlnm.Print_Area" localSheetId="16">'【図表３－２０　正規・不法別　特別法犯検挙人員の推移】'!$A$2:$Q$10</definedName>
    <definedName name="_xlnm.Print_Area" localSheetId="21">'【図表３－２５　中国の在留資格別刑法犯人員】'!$A$3:$S$12</definedName>
    <definedName name="_xlnm.Print_Area" localSheetId="22">'【図表３－２６　ベトナムの包括罪種等別刑法犯検挙件数】'!$A$3:$V$11</definedName>
    <definedName name="_xlnm.Print_Area" localSheetId="3">'【図表３－５　国籍等別刑法犯検挙状況】'!$A$1:$P$33</definedName>
    <definedName name="_xlnm.Print_Area" localSheetId="4">'【図表３－６　国籍等別特別法犯検挙状況】'!$A$1:$P$36</definedName>
    <definedName name="_xlnm.Print_Area" localSheetId="5">'【図表３－７　包括罪種別刑法犯検挙状況】'!$B$1:$L$34</definedName>
    <definedName name="_xlnm.Print_Area" localSheetId="6">'【図表３－８　違反法令別特別法犯検挙状況】'!$B$1:$L$33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5" l="1"/>
  <c r="F11" i="25"/>
  <c r="Q10" i="25"/>
  <c r="P9" i="25"/>
  <c r="N9" i="25"/>
  <c r="L9" i="25"/>
  <c r="J9" i="25"/>
  <c r="H9" i="25"/>
  <c r="F9" i="25"/>
  <c r="Q8" i="25"/>
  <c r="R9" i="25" s="1"/>
  <c r="F7" i="25"/>
  <c r="O6" i="25"/>
  <c r="P7" i="25" s="1"/>
  <c r="M6" i="25"/>
  <c r="N7" i="25" s="1"/>
  <c r="K6" i="25"/>
  <c r="L7" i="25" s="1"/>
  <c r="I6" i="25"/>
  <c r="J7" i="25" s="1"/>
  <c r="G6" i="25"/>
  <c r="H7" i="25" s="1"/>
  <c r="Q6" i="25" l="1"/>
  <c r="R7" i="25" s="1"/>
  <c r="R11" i="25" l="1"/>
  <c r="Y40" i="10" l="1"/>
  <c r="V40" i="10"/>
  <c r="S40" i="10"/>
  <c r="P40" i="10"/>
  <c r="M40" i="10"/>
  <c r="J40" i="10"/>
  <c r="Y39" i="10"/>
  <c r="V39" i="10"/>
  <c r="S39" i="10"/>
  <c r="P39" i="10"/>
  <c r="M39" i="10"/>
  <c r="J39" i="10"/>
  <c r="Y38" i="10"/>
  <c r="V38" i="10"/>
  <c r="S38" i="10"/>
  <c r="P38" i="10"/>
  <c r="M38" i="10"/>
  <c r="J38" i="10"/>
  <c r="Y37" i="10"/>
  <c r="V37" i="10"/>
  <c r="S37" i="10"/>
  <c r="P37" i="10"/>
  <c r="M37" i="10"/>
  <c r="J37" i="10"/>
  <c r="Y36" i="10"/>
  <c r="V36" i="10"/>
  <c r="S36" i="10"/>
  <c r="P36" i="10"/>
  <c r="M36" i="10"/>
  <c r="J36" i="10"/>
  <c r="Y35" i="10"/>
  <c r="V35" i="10"/>
  <c r="S35" i="10"/>
  <c r="P35" i="10"/>
  <c r="M35" i="10"/>
  <c r="J35" i="10"/>
  <c r="Y34" i="10"/>
  <c r="V34" i="10"/>
  <c r="S34" i="10"/>
  <c r="P34" i="10"/>
  <c r="M34" i="10"/>
  <c r="J34" i="10"/>
  <c r="Y33" i="10"/>
  <c r="V33" i="10"/>
  <c r="S33" i="10"/>
  <c r="P33" i="10"/>
  <c r="M33" i="10"/>
  <c r="J33" i="10"/>
  <c r="Y32" i="10"/>
  <c r="V32" i="10"/>
  <c r="S32" i="10"/>
  <c r="P32" i="10"/>
  <c r="M32" i="10"/>
  <c r="J32" i="10"/>
  <c r="Y31" i="10"/>
  <c r="V31" i="10"/>
  <c r="S31" i="10"/>
  <c r="P31" i="10"/>
  <c r="M31" i="10"/>
  <c r="J31" i="10"/>
  <c r="Y30" i="10"/>
  <c r="V30" i="10"/>
  <c r="S30" i="10"/>
  <c r="P30" i="10"/>
  <c r="M30" i="10"/>
  <c r="J30" i="10"/>
  <c r="Y29" i="10"/>
  <c r="V29" i="10"/>
  <c r="S29" i="10"/>
  <c r="P29" i="10"/>
  <c r="M29" i="10"/>
  <c r="J29" i="10"/>
  <c r="Y28" i="10"/>
  <c r="V28" i="10"/>
  <c r="S28" i="10"/>
  <c r="P28" i="10"/>
  <c r="M28" i="10"/>
  <c r="J28" i="10"/>
  <c r="Y27" i="10"/>
  <c r="V27" i="10"/>
  <c r="S27" i="10"/>
  <c r="P27" i="10"/>
  <c r="M27" i="10"/>
  <c r="J27" i="10"/>
  <c r="Y26" i="10"/>
  <c r="V26" i="10"/>
  <c r="S26" i="10"/>
  <c r="P26" i="10"/>
  <c r="M26" i="10"/>
  <c r="J26" i="10"/>
  <c r="Y25" i="10"/>
  <c r="V25" i="10"/>
  <c r="S25" i="10"/>
  <c r="P25" i="10"/>
  <c r="M25" i="10"/>
  <c r="J25" i="10"/>
  <c r="Y24" i="10"/>
  <c r="V24" i="10"/>
  <c r="S24" i="10"/>
  <c r="P24" i="10"/>
  <c r="M24" i="10"/>
  <c r="J24" i="10"/>
  <c r="Y23" i="10"/>
  <c r="V23" i="10"/>
  <c r="S23" i="10"/>
  <c r="P23" i="10"/>
  <c r="M23" i="10"/>
  <c r="J23" i="10"/>
  <c r="Y22" i="10"/>
  <c r="V22" i="10"/>
  <c r="S22" i="10"/>
  <c r="P22" i="10"/>
  <c r="M22" i="10"/>
  <c r="J22" i="10"/>
  <c r="Y21" i="10"/>
  <c r="V21" i="10"/>
  <c r="S21" i="10"/>
  <c r="P21" i="10"/>
  <c r="M21" i="10"/>
  <c r="J21" i="10"/>
  <c r="Y20" i="10"/>
  <c r="V20" i="10"/>
  <c r="S20" i="10"/>
  <c r="P20" i="10"/>
  <c r="M20" i="10"/>
  <c r="J20" i="10"/>
  <c r="Y19" i="10"/>
  <c r="V19" i="10"/>
  <c r="S19" i="10"/>
  <c r="P19" i="10"/>
  <c r="M19" i="10"/>
  <c r="J19" i="10"/>
  <c r="Y18" i="10"/>
  <c r="V18" i="10"/>
  <c r="S18" i="10"/>
  <c r="P18" i="10"/>
  <c r="M18" i="10"/>
  <c r="J18" i="10"/>
  <c r="Y17" i="10"/>
  <c r="V17" i="10"/>
  <c r="S17" i="10"/>
  <c r="P17" i="10"/>
  <c r="M17" i="10"/>
  <c r="J17" i="10"/>
  <c r="Y16" i="10"/>
  <c r="V16" i="10"/>
  <c r="S16" i="10"/>
  <c r="P16" i="10"/>
  <c r="M16" i="10"/>
  <c r="J16" i="10"/>
  <c r="Y15" i="10"/>
  <c r="V15" i="10"/>
  <c r="S15" i="10"/>
  <c r="P15" i="10"/>
  <c r="M15" i="10"/>
  <c r="J15" i="10"/>
  <c r="Y14" i="10"/>
  <c r="V14" i="10"/>
  <c r="S14" i="10"/>
  <c r="P14" i="10"/>
  <c r="M14" i="10"/>
  <c r="J14" i="10"/>
  <c r="Y13" i="10"/>
  <c r="V13" i="10"/>
  <c r="S13" i="10"/>
  <c r="P13" i="10"/>
  <c r="M13" i="10"/>
  <c r="J13" i="10"/>
  <c r="Y12" i="10"/>
  <c r="V12" i="10"/>
  <c r="S12" i="10"/>
  <c r="P12" i="10"/>
  <c r="M12" i="10"/>
  <c r="J12" i="10"/>
  <c r="Y11" i="10"/>
  <c r="V11" i="10"/>
  <c r="S11" i="10"/>
  <c r="P11" i="10"/>
  <c r="M11" i="10"/>
  <c r="J11" i="10"/>
  <c r="Y10" i="10"/>
  <c r="V10" i="10"/>
  <c r="S10" i="10"/>
  <c r="P10" i="10"/>
  <c r="M10" i="10"/>
  <c r="J10" i="10"/>
  <c r="Y9" i="10"/>
  <c r="V9" i="10"/>
  <c r="S9" i="10"/>
  <c r="P9" i="10"/>
  <c r="M9" i="10"/>
  <c r="J9" i="10"/>
  <c r="Y8" i="10"/>
  <c r="V8" i="10"/>
  <c r="S8" i="10"/>
  <c r="P8" i="10"/>
  <c r="M8" i="10"/>
  <c r="J8" i="10"/>
  <c r="Y7" i="10"/>
  <c r="V7" i="10"/>
  <c r="S7" i="10"/>
  <c r="P7" i="10"/>
  <c r="M7" i="10"/>
  <c r="J7" i="10"/>
  <c r="N19" i="3" l="1"/>
  <c r="M19" i="3"/>
  <c r="F19" i="3"/>
  <c r="E19" i="3"/>
  <c r="O18" i="3"/>
  <c r="G18" i="3"/>
  <c r="O17" i="3"/>
  <c r="P17" i="3" s="1"/>
  <c r="G17" i="3"/>
  <c r="O16" i="3"/>
  <c r="G16" i="3"/>
  <c r="O15" i="3"/>
  <c r="P15" i="3" s="1"/>
  <c r="G15" i="3"/>
  <c r="O14" i="3"/>
  <c r="G14" i="3"/>
  <c r="O13" i="3"/>
  <c r="P13" i="3" s="1"/>
  <c r="G13" i="3"/>
  <c r="O12" i="3"/>
  <c r="G12" i="3"/>
  <c r="O11" i="3"/>
  <c r="P11" i="3" s="1"/>
  <c r="G11" i="3"/>
  <c r="O10" i="3"/>
  <c r="G10" i="3"/>
  <c r="O9" i="3"/>
  <c r="P9" i="3" s="1"/>
  <c r="G9" i="3"/>
  <c r="O8" i="3"/>
  <c r="G8" i="3"/>
  <c r="H9" i="3" l="1"/>
  <c r="H11" i="3"/>
  <c r="H13" i="3"/>
  <c r="H15" i="3"/>
  <c r="H17" i="3"/>
  <c r="G19" i="3"/>
  <c r="H19" i="3" s="1"/>
  <c r="H10" i="3"/>
  <c r="H12" i="3"/>
  <c r="H14" i="3"/>
  <c r="H16" i="3"/>
  <c r="H18" i="3"/>
  <c r="P10" i="3"/>
  <c r="P12" i="3"/>
  <c r="P14" i="3"/>
  <c r="P16" i="3"/>
  <c r="P18" i="3"/>
  <c r="O19" i="3"/>
  <c r="P19" i="3" s="1"/>
</calcChain>
</file>

<file path=xl/sharedStrings.xml><?xml version="1.0" encoding="utf-8"?>
<sst xmlns="http://schemas.openxmlformats.org/spreadsheetml/2006/main" count="1234" uniqueCount="338">
  <si>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</si>
  <si>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</si>
  <si>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</si>
  <si>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</si>
  <si>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</si>
  <si>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</si>
  <si>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</si>
  <si>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</si>
  <si>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</si>
  <si>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</si>
  <si>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</si>
  <si>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</si>
  <si>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</si>
  <si>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</si>
  <si>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</si>
  <si>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</si>
  <si>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</si>
  <si>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</si>
  <si>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</si>
  <si>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</si>
  <si>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</si>
  <si>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</si>
  <si>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</si>
  <si>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</si>
  <si>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</si>
  <si>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</si>
  <si>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</si>
  <si>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</si>
  <si>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</si>
  <si>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総検挙件数</t>
    <rPh sb="0" eb="1">
      <t>ソウ</t>
    </rPh>
    <rPh sb="1" eb="3">
      <t>ケンキョ</t>
    </rPh>
    <rPh sb="3" eb="5">
      <t>ケンスウ</t>
    </rPh>
    <phoneticPr fontId="2"/>
  </si>
  <si>
    <t>刑法犯検挙件数</t>
    <rPh sb="0" eb="3">
      <t>ケイホウハン</t>
    </rPh>
    <rPh sb="3" eb="5">
      <t>ケンキョ</t>
    </rPh>
    <rPh sb="5" eb="7">
      <t>ケンスウ</t>
    </rPh>
    <phoneticPr fontId="2"/>
  </si>
  <si>
    <t>特別法犯検挙件数</t>
    <rPh sb="0" eb="3">
      <t>トクベツホウ</t>
    </rPh>
    <rPh sb="3" eb="4">
      <t>ハン</t>
    </rPh>
    <rPh sb="4" eb="6">
      <t>ケンキョ</t>
    </rPh>
    <rPh sb="6" eb="8">
      <t>ケンスウ</t>
    </rPh>
    <phoneticPr fontId="2"/>
  </si>
  <si>
    <t>総検挙人員</t>
    <rPh sb="0" eb="1">
      <t>ソウ</t>
    </rPh>
    <rPh sb="1" eb="3">
      <t>ケンキョ</t>
    </rPh>
    <rPh sb="3" eb="5">
      <t>ジンイン</t>
    </rPh>
    <phoneticPr fontId="2"/>
  </si>
  <si>
    <t>刑法犯検挙人員</t>
    <rPh sb="0" eb="3">
      <t>ケイホウハン</t>
    </rPh>
    <rPh sb="3" eb="5">
      <t>ケンキョ</t>
    </rPh>
    <rPh sb="5" eb="7">
      <t>ジンイン</t>
    </rPh>
    <phoneticPr fontId="2"/>
  </si>
  <si>
    <t>特別法犯検挙人員</t>
    <rPh sb="0" eb="3">
      <t>トクベツホウ</t>
    </rPh>
    <rPh sb="3" eb="4">
      <t>ハン</t>
    </rPh>
    <rPh sb="4" eb="6">
      <t>ケンキョ</t>
    </rPh>
    <rPh sb="6" eb="8">
      <t>ジンイン</t>
    </rPh>
    <phoneticPr fontId="2"/>
  </si>
  <si>
    <t>【検挙件数】</t>
    <rPh sb="1" eb="3">
      <t>ケンキョ</t>
    </rPh>
    <rPh sb="3" eb="5">
      <t>ケンスウ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</si>
  <si>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</si>
  <si>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</si>
  <si>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【検挙人員】</t>
    <rPh sb="1" eb="3">
      <t>ケンキョ</t>
    </rPh>
    <rPh sb="3" eb="5">
      <t>ジンイン</t>
    </rPh>
    <phoneticPr fontId="2"/>
  </si>
  <si>
    <t>H元</t>
  </si>
  <si>
    <t>図表３－１　来日外国人犯罪の検挙状況の推移</t>
    <rPh sb="0" eb="1">
      <t>ズ</t>
    </rPh>
    <rPh sb="1" eb="2">
      <t>ヒョウ</t>
    </rPh>
    <rPh sb="6" eb="8">
      <t>ライニチ</t>
    </rPh>
    <rPh sb="8" eb="11">
      <t>ガイコクジン</t>
    </rPh>
    <rPh sb="11" eb="13">
      <t>ハンザイ</t>
    </rPh>
    <rPh sb="14" eb="16">
      <t>ケンキョ</t>
    </rPh>
    <rPh sb="16" eb="18">
      <t>ジョウキョウ</t>
    </rPh>
    <rPh sb="19" eb="21">
      <t>スイイ</t>
    </rPh>
    <phoneticPr fontId="2"/>
  </si>
  <si>
    <t>【検挙件数】</t>
    <rPh sb="1" eb="3">
      <t>ケンキョ</t>
    </rPh>
    <rPh sb="3" eb="5">
      <t>ケンスウ</t>
    </rPh>
    <phoneticPr fontId="2"/>
  </si>
  <si>
    <t>【検挙人員】</t>
    <rPh sb="1" eb="3">
      <t>ケンキョ</t>
    </rPh>
    <rPh sb="3" eb="5">
      <t>ジンイン</t>
    </rPh>
    <phoneticPr fontId="2"/>
  </si>
  <si>
    <t>刑法犯検挙件数に占める来日外国人犯罪の割合</t>
    <rPh sb="0" eb="2">
      <t>ケイホウ</t>
    </rPh>
    <rPh sb="2" eb="3">
      <t>ハン</t>
    </rPh>
    <rPh sb="3" eb="5">
      <t>ケンキョ</t>
    </rPh>
    <rPh sb="5" eb="7">
      <t>ケンスウ</t>
    </rPh>
    <rPh sb="8" eb="9">
      <t>シ</t>
    </rPh>
    <rPh sb="11" eb="13">
      <t>ライニチ</t>
    </rPh>
    <rPh sb="13" eb="15">
      <t>ガイコク</t>
    </rPh>
    <rPh sb="15" eb="16">
      <t>ジン</t>
    </rPh>
    <rPh sb="16" eb="18">
      <t>ハンザイ</t>
    </rPh>
    <rPh sb="19" eb="21">
      <t>ワリアイ</t>
    </rPh>
    <phoneticPr fontId="2"/>
  </si>
  <si>
    <t>刑法犯検挙人員に占める来日外国人の割合</t>
    <rPh sb="0" eb="2">
      <t>ケイホウ</t>
    </rPh>
    <rPh sb="2" eb="3">
      <t>ハン</t>
    </rPh>
    <rPh sb="3" eb="5">
      <t>ケンキョ</t>
    </rPh>
    <rPh sb="5" eb="7">
      <t>ジンイン</t>
    </rPh>
    <rPh sb="8" eb="9">
      <t>シ</t>
    </rPh>
    <rPh sb="11" eb="13">
      <t>ライニチ</t>
    </rPh>
    <rPh sb="13" eb="15">
      <t>ガイコク</t>
    </rPh>
    <rPh sb="15" eb="16">
      <t>ジン</t>
    </rPh>
    <rPh sb="17" eb="19">
      <t>ワリアイ</t>
    </rPh>
    <phoneticPr fontId="2"/>
  </si>
  <si>
    <t>図表３－２　刑法犯検挙（日本人等の検挙を含む。）に占める来日外国人犯罪の割合の推移</t>
    <rPh sb="0" eb="2">
      <t>ズヒョウ</t>
    </rPh>
    <rPh sb="6" eb="9">
      <t>ケイホウハン</t>
    </rPh>
    <rPh sb="9" eb="11">
      <t>ケンキョ</t>
    </rPh>
    <rPh sb="12" eb="15">
      <t>ニホンジン</t>
    </rPh>
    <rPh sb="15" eb="16">
      <t>トウ</t>
    </rPh>
    <rPh sb="17" eb="19">
      <t>ケンキョ</t>
    </rPh>
    <rPh sb="20" eb="21">
      <t>フク</t>
    </rPh>
    <rPh sb="25" eb="26">
      <t>シ</t>
    </rPh>
    <rPh sb="28" eb="30">
      <t>ライニチ</t>
    </rPh>
    <rPh sb="30" eb="33">
      <t>ガイコクジン</t>
    </rPh>
    <rPh sb="33" eb="35">
      <t>ハンザイ</t>
    </rPh>
    <rPh sb="36" eb="38">
      <t>ワリアイ</t>
    </rPh>
    <rPh sb="39" eb="41">
      <t>スイイ</t>
    </rPh>
    <phoneticPr fontId="2"/>
  </si>
  <si>
    <t>総検挙件数</t>
    <rPh sb="0" eb="1">
      <t>ソウ</t>
    </rPh>
    <rPh sb="1" eb="3">
      <t>ケンキョ</t>
    </rPh>
    <rPh sb="3" eb="5">
      <t>ケンスウ</t>
    </rPh>
    <phoneticPr fontId="13"/>
  </si>
  <si>
    <t>総検挙人員</t>
    <rPh sb="0" eb="1">
      <t>ソウ</t>
    </rPh>
    <rPh sb="1" eb="3">
      <t>ケンキョ</t>
    </rPh>
    <rPh sb="3" eb="5">
      <t>ジンイン</t>
    </rPh>
    <phoneticPr fontId="13"/>
  </si>
  <si>
    <t>刑法犯</t>
    <rPh sb="0" eb="3">
      <t>ケイホウハン</t>
    </rPh>
    <phoneticPr fontId="13"/>
  </si>
  <si>
    <t>特別法犯</t>
    <rPh sb="0" eb="4">
      <t>トクベツホウハン</t>
    </rPh>
    <phoneticPr fontId="13"/>
  </si>
  <si>
    <t>構成比率</t>
    <phoneticPr fontId="13"/>
  </si>
  <si>
    <t>構成比率</t>
    <phoneticPr fontId="2"/>
  </si>
  <si>
    <t>総数</t>
  </si>
  <si>
    <t>ベトナム</t>
  </si>
  <si>
    <t>中国</t>
  </si>
  <si>
    <t>ブラジル</t>
  </si>
  <si>
    <t>フイリピン</t>
  </si>
  <si>
    <t>韓国</t>
  </si>
  <si>
    <t>タイ</t>
  </si>
  <si>
    <t>マレーシア</t>
  </si>
  <si>
    <t>ネパール</t>
  </si>
  <si>
    <t>ペルー</t>
  </si>
  <si>
    <t>インドネシア</t>
  </si>
  <si>
    <t>スリランカ</t>
  </si>
  <si>
    <t>アメリカ</t>
  </si>
  <si>
    <t>その他</t>
    <rPh sb="2" eb="3">
      <t>タ</t>
    </rPh>
    <phoneticPr fontId="16"/>
  </si>
  <si>
    <t>その他</t>
    <phoneticPr fontId="13"/>
  </si>
  <si>
    <t>図表３－３　国籍等別　検挙状況</t>
    <rPh sb="0" eb="2">
      <t>ズヒョウ</t>
    </rPh>
    <rPh sb="6" eb="8">
      <t>コクセキ</t>
    </rPh>
    <rPh sb="8" eb="9">
      <t>トウ</t>
    </rPh>
    <rPh sb="9" eb="10">
      <t>ベツ</t>
    </rPh>
    <rPh sb="11" eb="13">
      <t>ケンキョ</t>
    </rPh>
    <rPh sb="13" eb="15">
      <t>ジョウキョウ</t>
    </rPh>
    <phoneticPr fontId="2"/>
  </si>
  <si>
    <t>件数</t>
    <rPh sb="0" eb="2">
      <t>ケンスウ</t>
    </rPh>
    <phoneticPr fontId="18"/>
  </si>
  <si>
    <t>H30</t>
    <phoneticPr fontId="2"/>
  </si>
  <si>
    <t>ポイント</t>
    <phoneticPr fontId="2"/>
  </si>
  <si>
    <t>ポイント</t>
    <phoneticPr fontId="2"/>
  </si>
  <si>
    <t>人員</t>
    <rPh sb="0" eb="2">
      <t>ジンイン</t>
    </rPh>
    <phoneticPr fontId="18"/>
  </si>
  <si>
    <t>ポイント</t>
  </si>
  <si>
    <t>刑法犯検挙件数</t>
  </si>
  <si>
    <t>フィリピン</t>
  </si>
  <si>
    <t>刑法犯検挙人員</t>
  </si>
  <si>
    <t>図表３－５　国籍等別刑法犯検挙状況</t>
    <rPh sb="0" eb="2">
      <t>ズヒョウ</t>
    </rPh>
    <rPh sb="6" eb="8">
      <t>コクセキ</t>
    </rPh>
    <rPh sb="8" eb="10">
      <t>トウベツ</t>
    </rPh>
    <rPh sb="10" eb="13">
      <t>ケイホウハン</t>
    </rPh>
    <rPh sb="13" eb="15">
      <t>ケンキョ</t>
    </rPh>
    <rPh sb="15" eb="17">
      <t>ジョウキョウ</t>
    </rPh>
    <phoneticPr fontId="2"/>
  </si>
  <si>
    <r>
      <rPr>
        <sz val="10"/>
        <rFont val="ＭＳ Ｐゴシック"/>
        <family val="3"/>
        <charset val="128"/>
      </rPr>
      <t>増減数</t>
    </r>
    <rPh sb="0" eb="2">
      <t>ゾウゲン</t>
    </rPh>
    <rPh sb="2" eb="3">
      <t>スウ</t>
    </rPh>
    <phoneticPr fontId="2"/>
  </si>
  <si>
    <t>ベトナム</t>
    <phoneticPr fontId="2"/>
  </si>
  <si>
    <t>ポイント</t>
    <phoneticPr fontId="2"/>
  </si>
  <si>
    <t>中国</t>
    <rPh sb="0" eb="2">
      <t>チュウゴク</t>
    </rPh>
    <phoneticPr fontId="2"/>
  </si>
  <si>
    <t>ポイント</t>
    <phoneticPr fontId="2"/>
  </si>
  <si>
    <t>フィリピン</t>
    <phoneticPr fontId="2"/>
  </si>
  <si>
    <t>タイ</t>
    <phoneticPr fontId="2"/>
  </si>
  <si>
    <t>ブラジル</t>
    <phoneticPr fontId="2"/>
  </si>
  <si>
    <t>ベトナム</t>
    <phoneticPr fontId="2"/>
  </si>
  <si>
    <t>±0</t>
    <phoneticPr fontId="2"/>
  </si>
  <si>
    <t>韓国</t>
    <rPh sb="0" eb="2">
      <t>カンコク</t>
    </rPh>
    <phoneticPr fontId="2"/>
  </si>
  <si>
    <t>図表３－６</t>
    <rPh sb="0" eb="2">
      <t>ズヒョウ</t>
    </rPh>
    <phoneticPr fontId="2"/>
  </si>
  <si>
    <t>刑　法　犯</t>
    <rPh sb="0" eb="1">
      <t>ケイ</t>
    </rPh>
    <rPh sb="2" eb="3">
      <t>ホウ</t>
    </rPh>
    <rPh sb="4" eb="5">
      <t>ハン</t>
    </rPh>
    <phoneticPr fontId="18"/>
  </si>
  <si>
    <t>特別法犯</t>
    <rPh sb="0" eb="4">
      <t>トクベツホウハン</t>
    </rPh>
    <phoneticPr fontId="18"/>
  </si>
  <si>
    <t>H29</t>
    <phoneticPr fontId="18"/>
  </si>
  <si>
    <t>H30</t>
    <phoneticPr fontId="18"/>
  </si>
  <si>
    <t>増減数</t>
    <rPh sb="0" eb="1">
      <t>ゾウ</t>
    </rPh>
    <rPh sb="1" eb="2">
      <t>ゲン</t>
    </rPh>
    <rPh sb="2" eb="3">
      <t>スウ</t>
    </rPh>
    <phoneticPr fontId="18"/>
  </si>
  <si>
    <t>増減率</t>
    <rPh sb="0" eb="3">
      <t>ゾウゲンリツ</t>
    </rPh>
    <phoneticPr fontId="18"/>
  </si>
  <si>
    <t>刑法犯</t>
    <rPh sb="0" eb="3">
      <t>ケイホウハン</t>
    </rPh>
    <phoneticPr fontId="18"/>
  </si>
  <si>
    <t>件　数</t>
    <rPh sb="0" eb="1">
      <t>ケン</t>
    </rPh>
    <rPh sb="2" eb="3">
      <t>カズ</t>
    </rPh>
    <phoneticPr fontId="18"/>
  </si>
  <si>
    <t>特別法犯</t>
    <rPh sb="0" eb="3">
      <t>トクベツホウ</t>
    </rPh>
    <rPh sb="3" eb="4">
      <t>ハン</t>
    </rPh>
    <phoneticPr fontId="18"/>
  </si>
  <si>
    <t>人　員</t>
    <rPh sb="0" eb="1">
      <t>ヒト</t>
    </rPh>
    <rPh sb="2" eb="3">
      <t>イン</t>
    </rPh>
    <phoneticPr fontId="18"/>
  </si>
  <si>
    <t>凶悪犯</t>
    <rPh sb="0" eb="3">
      <t>キョウアクハン</t>
    </rPh>
    <phoneticPr fontId="18"/>
  </si>
  <si>
    <t>入管法</t>
    <rPh sb="0" eb="1">
      <t>イリ</t>
    </rPh>
    <rPh sb="1" eb="2">
      <t>カン</t>
    </rPh>
    <rPh sb="2" eb="3">
      <t>ホウ</t>
    </rPh>
    <phoneticPr fontId="18"/>
  </si>
  <si>
    <t>構成比率</t>
    <phoneticPr fontId="18"/>
  </si>
  <si>
    <t>入管法</t>
    <rPh sb="0" eb="3">
      <t>ニュウカンホウ</t>
    </rPh>
    <phoneticPr fontId="18"/>
  </si>
  <si>
    <t>構成比率</t>
    <phoneticPr fontId="18"/>
  </si>
  <si>
    <t>粗暴犯</t>
    <rPh sb="0" eb="2">
      <t>ソボウ</t>
    </rPh>
    <rPh sb="2" eb="3">
      <t>ハン</t>
    </rPh>
    <phoneticPr fontId="18"/>
  </si>
  <si>
    <t>風営適
正化法</t>
    <rPh sb="0" eb="1">
      <t>カゼ</t>
    </rPh>
    <rPh sb="1" eb="2">
      <t>エイ</t>
    </rPh>
    <rPh sb="2" eb="3">
      <t>テキ</t>
    </rPh>
    <rPh sb="4" eb="5">
      <t>セイ</t>
    </rPh>
    <rPh sb="5" eb="6">
      <t>カ</t>
    </rPh>
    <rPh sb="6" eb="7">
      <t>ホウ</t>
    </rPh>
    <phoneticPr fontId="18"/>
  </si>
  <si>
    <t>窃盗犯</t>
    <rPh sb="0" eb="3">
      <t>セットウハン</t>
    </rPh>
    <phoneticPr fontId="18"/>
  </si>
  <si>
    <t>売防法</t>
    <rPh sb="0" eb="1">
      <t>バイ</t>
    </rPh>
    <rPh sb="1" eb="2">
      <t>ボウ</t>
    </rPh>
    <rPh sb="2" eb="3">
      <t>ホウ</t>
    </rPh>
    <phoneticPr fontId="18"/>
  </si>
  <si>
    <t>構成比率</t>
    <phoneticPr fontId="18"/>
  </si>
  <si>
    <t>知能犯</t>
    <rPh sb="0" eb="3">
      <t>チノウハン</t>
    </rPh>
    <phoneticPr fontId="18"/>
  </si>
  <si>
    <t>銃刀法</t>
    <rPh sb="0" eb="3">
      <t>ジュウトウホウ</t>
    </rPh>
    <phoneticPr fontId="18"/>
  </si>
  <si>
    <t>風俗犯</t>
    <rPh sb="0" eb="2">
      <t>フウゾク</t>
    </rPh>
    <rPh sb="2" eb="3">
      <t>ハン</t>
    </rPh>
    <phoneticPr fontId="18"/>
  </si>
  <si>
    <t>薬物事犯</t>
    <rPh sb="0" eb="2">
      <t>ヤクブツ</t>
    </rPh>
    <rPh sb="2" eb="4">
      <t>ジハン</t>
    </rPh>
    <phoneticPr fontId="18"/>
  </si>
  <si>
    <t>その他</t>
    <rPh sb="2" eb="3">
      <t>タ</t>
    </rPh>
    <phoneticPr fontId="18"/>
  </si>
  <si>
    <t>売春防止法</t>
    <rPh sb="0" eb="2">
      <t>バイシュン</t>
    </rPh>
    <rPh sb="2" eb="5">
      <t>ボウシホウ</t>
    </rPh>
    <phoneticPr fontId="18"/>
  </si>
  <si>
    <t>銃刀法</t>
    <rPh sb="0" eb="1">
      <t>ジュウ</t>
    </rPh>
    <rPh sb="1" eb="2">
      <t>カタナ</t>
    </rPh>
    <rPh sb="2" eb="3">
      <t>ホウ</t>
    </rPh>
    <phoneticPr fontId="18"/>
  </si>
  <si>
    <t>その他</t>
    <phoneticPr fontId="18"/>
  </si>
  <si>
    <t>構成比率</t>
    <phoneticPr fontId="18"/>
  </si>
  <si>
    <t>構成比率</t>
    <phoneticPr fontId="18"/>
  </si>
  <si>
    <t>増減数</t>
  </si>
  <si>
    <t>増減率</t>
  </si>
  <si>
    <t>図表３－７　包括罪種別　刑法犯　検挙状況</t>
    <rPh sb="0" eb="2">
      <t>ズヒョウ</t>
    </rPh>
    <rPh sb="6" eb="8">
      <t>ホウカツ</t>
    </rPh>
    <rPh sb="8" eb="11">
      <t>ザイシュベツ</t>
    </rPh>
    <rPh sb="12" eb="15">
      <t>ケイホウハン</t>
    </rPh>
    <rPh sb="16" eb="18">
      <t>ケンキョ</t>
    </rPh>
    <rPh sb="18" eb="20">
      <t>ジョウキョウ</t>
    </rPh>
    <phoneticPr fontId="2"/>
  </si>
  <si>
    <t>増減率</t>
    <rPh sb="0" eb="3">
      <t>ゾウゲンリツ</t>
    </rPh>
    <phoneticPr fontId="2"/>
  </si>
  <si>
    <t>合計(A)</t>
    <rPh sb="0" eb="2">
      <t>ゴウケイ</t>
    </rPh>
    <phoneticPr fontId="2"/>
  </si>
  <si>
    <t>刑法犯検挙人員</t>
    <rPh sb="0" eb="2">
      <t>ケイホウ</t>
    </rPh>
    <rPh sb="2" eb="3">
      <t>ハン</t>
    </rPh>
    <rPh sb="3" eb="5">
      <t>ケンキョ</t>
    </rPh>
    <rPh sb="5" eb="7">
      <t>ジンイン</t>
    </rPh>
    <phoneticPr fontId="2"/>
  </si>
  <si>
    <t>小計</t>
    <rPh sb="0" eb="1">
      <t>ショウ</t>
    </rPh>
    <rPh sb="1" eb="2">
      <t>ケイ</t>
    </rPh>
    <phoneticPr fontId="2"/>
  </si>
  <si>
    <t>正規滞在（B)</t>
    <rPh sb="0" eb="2">
      <t>セイキ</t>
    </rPh>
    <rPh sb="2" eb="4">
      <t>タイザイ</t>
    </rPh>
    <phoneticPr fontId="2"/>
  </si>
  <si>
    <t>不法滞在（C)</t>
    <rPh sb="0" eb="2">
      <t>フホウ</t>
    </rPh>
    <rPh sb="2" eb="4">
      <t>タイザイ</t>
    </rPh>
    <phoneticPr fontId="2"/>
  </si>
  <si>
    <t>うち不法残留(D)</t>
    <rPh sb="2" eb="4">
      <t>フホウ</t>
    </rPh>
    <rPh sb="4" eb="6">
      <t>ザンリュウ</t>
    </rPh>
    <phoneticPr fontId="2"/>
  </si>
  <si>
    <t>正規滞在（E)</t>
    <rPh sb="0" eb="2">
      <t>セイキ</t>
    </rPh>
    <rPh sb="2" eb="4">
      <t>タイザイ</t>
    </rPh>
    <phoneticPr fontId="2"/>
  </si>
  <si>
    <t>不法滞在（F)</t>
    <rPh sb="0" eb="2">
      <t>フホウ</t>
    </rPh>
    <rPh sb="2" eb="4">
      <t>タイザイ</t>
    </rPh>
    <phoneticPr fontId="2"/>
  </si>
  <si>
    <t>うち不法残留(G)</t>
    <rPh sb="2" eb="4">
      <t>フホウ</t>
    </rPh>
    <rPh sb="4" eb="6">
      <t>ザンリュウ</t>
    </rPh>
    <phoneticPr fontId="2"/>
  </si>
  <si>
    <t>正規滞在の総検挙人員（B)＋（E)</t>
    <rPh sb="0" eb="2">
      <t>セイキ</t>
    </rPh>
    <rPh sb="2" eb="4">
      <t>タイザイ</t>
    </rPh>
    <rPh sb="5" eb="6">
      <t>ソウ</t>
    </rPh>
    <rPh sb="6" eb="8">
      <t>ケンキョ</t>
    </rPh>
    <rPh sb="8" eb="10">
      <t>ジンイン</t>
    </rPh>
    <phoneticPr fontId="2"/>
  </si>
  <si>
    <t>構成比率（B)+(E)/(A)</t>
    <phoneticPr fontId="2"/>
  </si>
  <si>
    <t>不法滞在の総検挙人員（C)＋（F)</t>
    <rPh sb="0" eb="2">
      <t>フホウ</t>
    </rPh>
    <rPh sb="2" eb="4">
      <t>タイザイ</t>
    </rPh>
    <rPh sb="5" eb="6">
      <t>ソウ</t>
    </rPh>
    <rPh sb="6" eb="8">
      <t>ケンキョ</t>
    </rPh>
    <rPh sb="8" eb="10">
      <t>ジンイン</t>
    </rPh>
    <phoneticPr fontId="2"/>
  </si>
  <si>
    <t>構成比率（C)+(F)/(A)</t>
    <phoneticPr fontId="2"/>
  </si>
  <si>
    <t>うち不法残留の総検挙人員(D)+(G)</t>
    <rPh sb="2" eb="4">
      <t>フホウ</t>
    </rPh>
    <rPh sb="4" eb="6">
      <t>ザンリュウ</t>
    </rPh>
    <rPh sb="7" eb="8">
      <t>ソウ</t>
    </rPh>
    <rPh sb="8" eb="10">
      <t>ケンキョ</t>
    </rPh>
    <rPh sb="10" eb="12">
      <t>ジンイン</t>
    </rPh>
    <phoneticPr fontId="2"/>
  </si>
  <si>
    <t>構成比率（D)+(G)/(A)</t>
    <phoneticPr fontId="2"/>
  </si>
  <si>
    <t>短期滞在</t>
    <rPh sb="0" eb="2">
      <t>タンキ</t>
    </rPh>
    <rPh sb="2" eb="4">
      <t>タイザイ</t>
    </rPh>
    <phoneticPr fontId="2"/>
  </si>
  <si>
    <t>合計</t>
    <rPh sb="0" eb="2">
      <t>ゴウケイ</t>
    </rPh>
    <phoneticPr fontId="2"/>
  </si>
  <si>
    <t>正規滞在（A)</t>
    <rPh sb="0" eb="2">
      <t>セイキ</t>
    </rPh>
    <rPh sb="2" eb="4">
      <t>タイザイ</t>
    </rPh>
    <phoneticPr fontId="2"/>
  </si>
  <si>
    <t>不法残留（B)</t>
    <rPh sb="0" eb="2">
      <t>フホウ</t>
    </rPh>
    <rPh sb="2" eb="4">
      <t>ザンリュウ</t>
    </rPh>
    <phoneticPr fontId="2"/>
  </si>
  <si>
    <t>正規滞在（C)</t>
    <rPh sb="0" eb="2">
      <t>セイキ</t>
    </rPh>
    <rPh sb="2" eb="4">
      <t>タイザイ</t>
    </rPh>
    <phoneticPr fontId="2"/>
  </si>
  <si>
    <t>不法残留（D)</t>
    <rPh sb="0" eb="2">
      <t>フホウ</t>
    </rPh>
    <rPh sb="2" eb="4">
      <t>ザンリュウ</t>
    </rPh>
    <phoneticPr fontId="2"/>
  </si>
  <si>
    <t>正規滞在の総検挙人員（A)＋（C)</t>
    <rPh sb="0" eb="2">
      <t>セイキ</t>
    </rPh>
    <rPh sb="2" eb="4">
      <t>タイザイ</t>
    </rPh>
    <rPh sb="5" eb="6">
      <t>ソウ</t>
    </rPh>
    <rPh sb="6" eb="8">
      <t>ケンキョ</t>
    </rPh>
    <rPh sb="8" eb="10">
      <t>ジンイン</t>
    </rPh>
    <phoneticPr fontId="2"/>
  </si>
  <si>
    <t>不法残留の総検挙人員（B)＋（D)</t>
    <rPh sb="0" eb="2">
      <t>フホウ</t>
    </rPh>
    <rPh sb="2" eb="4">
      <t>ザンリュウ</t>
    </rPh>
    <rPh sb="5" eb="6">
      <t>ソウ</t>
    </rPh>
    <rPh sb="6" eb="8">
      <t>ケンキョ</t>
    </rPh>
    <rPh sb="8" eb="10">
      <t>ジンイン</t>
    </rPh>
    <phoneticPr fontId="2"/>
  </si>
  <si>
    <t>留学</t>
    <rPh sb="0" eb="2">
      <t>リュウガク</t>
    </rPh>
    <phoneticPr fontId="2"/>
  </si>
  <si>
    <t>技能実習</t>
    <rPh sb="0" eb="2">
      <t>ギノウ</t>
    </rPh>
    <rPh sb="2" eb="4">
      <t>ジッシュウ</t>
    </rPh>
    <phoneticPr fontId="2"/>
  </si>
  <si>
    <t>―</t>
  </si>
  <si>
    <t>日本人の配偶者等</t>
    <rPh sb="0" eb="3">
      <t>ニホンジン</t>
    </rPh>
    <rPh sb="4" eb="7">
      <t>ハイグウシャ</t>
    </rPh>
    <rPh sb="7" eb="8">
      <t>トウ</t>
    </rPh>
    <phoneticPr fontId="2"/>
  </si>
  <si>
    <t>正規滞在</t>
    <rPh sb="0" eb="2">
      <t>セイキ</t>
    </rPh>
    <rPh sb="2" eb="4">
      <t>タイザイ</t>
    </rPh>
    <phoneticPr fontId="2"/>
  </si>
  <si>
    <t>定住者</t>
    <rPh sb="0" eb="3">
      <t>テイジュウシャ</t>
    </rPh>
    <phoneticPr fontId="2"/>
  </si>
  <si>
    <t>※　総検挙人員及び在留資格別総検挙人員について、検挙時の在留資格の状態別（正規滞在、不法滞在（うち不法残留））に計上した数。</t>
    <rPh sb="2" eb="3">
      <t>ソウ</t>
    </rPh>
    <rPh sb="3" eb="5">
      <t>ケンキョ</t>
    </rPh>
    <rPh sb="5" eb="7">
      <t>ジンイン</t>
    </rPh>
    <rPh sb="7" eb="8">
      <t>オヨ</t>
    </rPh>
    <rPh sb="9" eb="11">
      <t>ザイリュウ</t>
    </rPh>
    <rPh sb="11" eb="13">
      <t>シカク</t>
    </rPh>
    <rPh sb="13" eb="14">
      <t>ベツ</t>
    </rPh>
    <rPh sb="14" eb="15">
      <t>ソウ</t>
    </rPh>
    <rPh sb="15" eb="17">
      <t>ケンキョ</t>
    </rPh>
    <rPh sb="17" eb="19">
      <t>ジンイン</t>
    </rPh>
    <rPh sb="24" eb="26">
      <t>ケンキョ</t>
    </rPh>
    <rPh sb="26" eb="27">
      <t>ジ</t>
    </rPh>
    <rPh sb="28" eb="30">
      <t>ザイリュウ</t>
    </rPh>
    <rPh sb="30" eb="32">
      <t>シカク</t>
    </rPh>
    <rPh sb="33" eb="35">
      <t>ジョウタイ</t>
    </rPh>
    <rPh sb="35" eb="36">
      <t>ベツ</t>
    </rPh>
    <rPh sb="37" eb="39">
      <t>セイキ</t>
    </rPh>
    <rPh sb="39" eb="41">
      <t>タイザイ</t>
    </rPh>
    <rPh sb="42" eb="44">
      <t>フホウ</t>
    </rPh>
    <rPh sb="44" eb="46">
      <t>タイザイ</t>
    </rPh>
    <rPh sb="49" eb="51">
      <t>フホウ</t>
    </rPh>
    <rPh sb="51" eb="53">
      <t>ザンリュウ</t>
    </rPh>
    <rPh sb="56" eb="58">
      <t>ケイジョウ</t>
    </rPh>
    <rPh sb="60" eb="61">
      <t>カズ</t>
    </rPh>
    <phoneticPr fontId="2"/>
  </si>
  <si>
    <t>図表３－９　在留資格別検挙人員の推移</t>
    <rPh sb="0" eb="2">
      <t>ズヒョウ</t>
    </rPh>
    <rPh sb="6" eb="8">
      <t>ザイリュウ</t>
    </rPh>
    <rPh sb="8" eb="11">
      <t>シカクベツ</t>
    </rPh>
    <rPh sb="11" eb="13">
      <t>ケンキョ</t>
    </rPh>
    <rPh sb="13" eb="15">
      <t>ジンイン</t>
    </rPh>
    <rPh sb="16" eb="18">
      <t>スイイ</t>
    </rPh>
    <phoneticPr fontId="2"/>
  </si>
  <si>
    <t>※　「技能実習」は24年から集計を開始したもの。</t>
    <rPh sb="3" eb="5">
      <t>ギノウ</t>
    </rPh>
    <rPh sb="5" eb="7">
      <t>ジッシュウ</t>
    </rPh>
    <rPh sb="11" eb="12">
      <t>ネン</t>
    </rPh>
    <rPh sb="14" eb="16">
      <t>シュウケイ</t>
    </rPh>
    <rPh sb="17" eb="19">
      <t>カイシ</t>
    </rPh>
    <phoneticPr fontId="2"/>
  </si>
  <si>
    <t>刑法犯件数</t>
    <rPh sb="0" eb="3">
      <t>ケイホウハン</t>
    </rPh>
    <rPh sb="3" eb="5">
      <t>ケンスウ</t>
    </rPh>
    <phoneticPr fontId="2"/>
  </si>
  <si>
    <t>凶悪犯</t>
    <rPh sb="0" eb="3">
      <t>キョウアクハン</t>
    </rPh>
    <phoneticPr fontId="2"/>
  </si>
  <si>
    <t>粗暴犯</t>
    <rPh sb="0" eb="3">
      <t>ソボウハン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</si>
  <si>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</si>
  <si>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</si>
  <si>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3">
      <t>フウゾクハン</t>
    </rPh>
    <phoneticPr fontId="2"/>
  </si>
  <si>
    <t>その他の
刑法犯</t>
    <rPh sb="2" eb="3">
      <t>タ</t>
    </rPh>
    <rPh sb="5" eb="8">
      <t>ケイホウハン</t>
    </rPh>
    <phoneticPr fontId="2"/>
  </si>
  <si>
    <t>刑法犯人員</t>
    <rPh sb="0" eb="3">
      <t>ケイホウハン</t>
    </rPh>
    <rPh sb="3" eb="5">
      <t>ジンイン</t>
    </rPh>
    <phoneticPr fontId="2"/>
  </si>
  <si>
    <t>図表３－10　包括罪種別　刑法犯検挙状況の推移</t>
    <rPh sb="0" eb="2">
      <t>ズヒョウ</t>
    </rPh>
    <rPh sb="7" eb="9">
      <t>ホウカツ</t>
    </rPh>
    <rPh sb="9" eb="12">
      <t>ザイシュベツ</t>
    </rPh>
    <rPh sb="13" eb="16">
      <t>ケイホウハン</t>
    </rPh>
    <rPh sb="16" eb="18">
      <t>ケンキョ</t>
    </rPh>
    <rPh sb="18" eb="20">
      <t>ジョウキョウ</t>
    </rPh>
    <rPh sb="21" eb="23">
      <t>スイイ</t>
    </rPh>
    <phoneticPr fontId="2"/>
  </si>
  <si>
    <t>総　数</t>
    <rPh sb="0" eb="1">
      <t>フサ</t>
    </rPh>
    <rPh sb="2" eb="3">
      <t>カズ</t>
    </rPh>
    <phoneticPr fontId="18"/>
  </si>
  <si>
    <t>うちベトナム</t>
    <phoneticPr fontId="2"/>
  </si>
  <si>
    <t>うち中国</t>
    <rPh sb="2" eb="4">
      <t>チュウゴク</t>
    </rPh>
    <phoneticPr fontId="2"/>
  </si>
  <si>
    <t>うちブラジル</t>
    <phoneticPr fontId="2"/>
  </si>
  <si>
    <t>うち韓国</t>
    <rPh sb="2" eb="4">
      <t>カンコク</t>
    </rPh>
    <phoneticPr fontId="2"/>
  </si>
  <si>
    <t>うちフィリピン</t>
    <phoneticPr fontId="2"/>
  </si>
  <si>
    <t>H30</t>
    <phoneticPr fontId="2"/>
  </si>
  <si>
    <t>増減数</t>
    <phoneticPr fontId="18"/>
  </si>
  <si>
    <t>凶　悪　犯</t>
    <rPh sb="0" eb="1">
      <t>キョウ</t>
    </rPh>
    <rPh sb="2" eb="3">
      <t>アク</t>
    </rPh>
    <rPh sb="4" eb="5">
      <t>ハン</t>
    </rPh>
    <phoneticPr fontId="18"/>
  </si>
  <si>
    <t>殺人</t>
    <rPh sb="0" eb="2">
      <t>サツジン</t>
    </rPh>
    <phoneticPr fontId="18"/>
  </si>
  <si>
    <t>強盗</t>
    <rPh sb="0" eb="2">
      <t>ゴウトウ</t>
    </rPh>
    <phoneticPr fontId="18"/>
  </si>
  <si>
    <t>放火</t>
    <rPh sb="0" eb="2">
      <t>ホウカ</t>
    </rPh>
    <phoneticPr fontId="18"/>
  </si>
  <si>
    <t>強制性交等</t>
    <rPh sb="0" eb="2">
      <t>キョウセイ</t>
    </rPh>
    <rPh sb="2" eb="4">
      <t>セイコウ</t>
    </rPh>
    <rPh sb="4" eb="5">
      <t>ナド</t>
    </rPh>
    <phoneticPr fontId="18"/>
  </si>
  <si>
    <t>粗　暴　犯</t>
    <rPh sb="0" eb="1">
      <t>ホボ</t>
    </rPh>
    <rPh sb="2" eb="3">
      <t>アバ</t>
    </rPh>
    <rPh sb="4" eb="5">
      <t>ハン</t>
    </rPh>
    <phoneticPr fontId="18"/>
  </si>
  <si>
    <t>窃　盗　犯</t>
    <rPh sb="0" eb="1">
      <t>セツ</t>
    </rPh>
    <rPh sb="2" eb="3">
      <t>ヌス</t>
    </rPh>
    <rPh sb="4" eb="5">
      <t>ハン</t>
    </rPh>
    <phoneticPr fontId="18"/>
  </si>
  <si>
    <t>侵入窃盗</t>
    <rPh sb="0" eb="2">
      <t>シンニュウ</t>
    </rPh>
    <rPh sb="2" eb="3">
      <t>セツ</t>
    </rPh>
    <rPh sb="3" eb="4">
      <t>トウ</t>
    </rPh>
    <phoneticPr fontId="18"/>
  </si>
  <si>
    <t>う　　　ち
住宅対象</t>
    <rPh sb="6" eb="8">
      <t>ジュウタク</t>
    </rPh>
    <rPh sb="8" eb="10">
      <t>タイショウ</t>
    </rPh>
    <phoneticPr fontId="2"/>
  </si>
  <si>
    <t>非侵入
窃　盗</t>
    <rPh sb="0" eb="1">
      <t>ヒ</t>
    </rPh>
    <rPh sb="1" eb="3">
      <t>シンニュウ</t>
    </rPh>
    <rPh sb="4" eb="5">
      <t>セツ</t>
    </rPh>
    <rPh sb="6" eb="7">
      <t>トウ</t>
    </rPh>
    <phoneticPr fontId="18"/>
  </si>
  <si>
    <t>う　　　ち
万　引　き</t>
    <rPh sb="6" eb="7">
      <t>マン</t>
    </rPh>
    <rPh sb="8" eb="9">
      <t>イン</t>
    </rPh>
    <phoneticPr fontId="2"/>
  </si>
  <si>
    <t>乗り物盗</t>
    <rPh sb="0" eb="1">
      <t>ノ</t>
    </rPh>
    <rPh sb="2" eb="3">
      <t>モノ</t>
    </rPh>
    <rPh sb="3" eb="4">
      <t>トウ</t>
    </rPh>
    <phoneticPr fontId="18"/>
  </si>
  <si>
    <t>う　　　ち
自動車盗</t>
    <rPh sb="6" eb="9">
      <t>ジドウシャ</t>
    </rPh>
    <rPh sb="9" eb="10">
      <t>トウ</t>
    </rPh>
    <phoneticPr fontId="2"/>
  </si>
  <si>
    <t>知　能　犯</t>
    <rPh sb="0" eb="1">
      <t>チ</t>
    </rPh>
    <rPh sb="2" eb="3">
      <t>ノウ</t>
    </rPh>
    <rPh sb="4" eb="5">
      <t>ハン</t>
    </rPh>
    <phoneticPr fontId="18"/>
  </si>
  <si>
    <t>風　俗　犯</t>
    <rPh sb="0" eb="1">
      <t>カゼ</t>
    </rPh>
    <rPh sb="2" eb="3">
      <t>ゾク</t>
    </rPh>
    <rPh sb="4" eb="5">
      <t>ハン</t>
    </rPh>
    <phoneticPr fontId="18"/>
  </si>
  <si>
    <t>その他の
刑法犯</t>
    <rPh sb="2" eb="3">
      <t>タ</t>
    </rPh>
    <rPh sb="5" eb="8">
      <t>ケイホウハン</t>
    </rPh>
    <phoneticPr fontId="18"/>
  </si>
  <si>
    <t>図表３－11　国籍等別・包括罪種等別　刑法犯検挙状況</t>
    <rPh sb="0" eb="2">
      <t>ズヒョウ</t>
    </rPh>
    <rPh sb="7" eb="9">
      <t>コクセキ</t>
    </rPh>
    <rPh sb="9" eb="11">
      <t>トウベツ</t>
    </rPh>
    <rPh sb="12" eb="14">
      <t>ホウカツ</t>
    </rPh>
    <rPh sb="14" eb="16">
      <t>ザイシュ</t>
    </rPh>
    <rPh sb="16" eb="17">
      <t>トウ</t>
    </rPh>
    <rPh sb="17" eb="18">
      <t>ベツ</t>
    </rPh>
    <rPh sb="19" eb="22">
      <t>ケイホウハン</t>
    </rPh>
    <rPh sb="22" eb="24">
      <t>ケンキョ</t>
    </rPh>
    <rPh sb="24" eb="26">
      <t>ジョウキョウ</t>
    </rPh>
    <phoneticPr fontId="2"/>
  </si>
  <si>
    <t>増減数</t>
    <rPh sb="0" eb="2">
      <t>ゾウゲン</t>
    </rPh>
    <rPh sb="2" eb="3">
      <t>スウ</t>
    </rPh>
    <phoneticPr fontId="18"/>
  </si>
  <si>
    <t>刑法犯検挙人員</t>
    <rPh sb="0" eb="3">
      <t>ケイホウハン</t>
    </rPh>
    <rPh sb="3" eb="5">
      <t>ケンキョ</t>
    </rPh>
    <rPh sb="5" eb="7">
      <t>ジンイン</t>
    </rPh>
    <phoneticPr fontId="18"/>
  </si>
  <si>
    <t>正規滞在</t>
    <rPh sb="0" eb="2">
      <t>セイキ</t>
    </rPh>
    <rPh sb="2" eb="4">
      <t>タイザイ</t>
    </rPh>
    <phoneticPr fontId="18"/>
  </si>
  <si>
    <t>不法滞在</t>
    <rPh sb="0" eb="2">
      <t>フホウ</t>
    </rPh>
    <rPh sb="2" eb="4">
      <t>タイザイ</t>
    </rPh>
    <phoneticPr fontId="18"/>
  </si>
  <si>
    <t>図表３-13　正規滞在・不法滞在別　刑法犯検挙人員の推移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8" eb="21">
      <t>ケイホウハン</t>
    </rPh>
    <rPh sb="21" eb="23">
      <t>ケンキョ</t>
    </rPh>
    <rPh sb="23" eb="25">
      <t>ジンイン</t>
    </rPh>
    <rPh sb="26" eb="28">
      <t>スイイ</t>
    </rPh>
    <phoneticPr fontId="2"/>
  </si>
  <si>
    <t>総数</t>
    <rPh sb="0" eb="2">
      <t>ソウスウ</t>
    </rPh>
    <phoneticPr fontId="18"/>
  </si>
  <si>
    <t>凶悪犯</t>
  </si>
  <si>
    <t/>
  </si>
  <si>
    <t>窃盗犯</t>
  </si>
  <si>
    <t>知能犯</t>
    <phoneticPr fontId="18"/>
  </si>
  <si>
    <t>風俗犯</t>
    <phoneticPr fontId="18"/>
  </si>
  <si>
    <t>殺人</t>
  </si>
  <si>
    <t>強盗</t>
  </si>
  <si>
    <t>放火</t>
  </si>
  <si>
    <t>強制性交等</t>
    <rPh sb="0" eb="2">
      <t>キョウセイ</t>
    </rPh>
    <rPh sb="2" eb="4">
      <t>セイコウ</t>
    </rPh>
    <rPh sb="4" eb="5">
      <t>ナド</t>
    </rPh>
    <phoneticPr fontId="2"/>
  </si>
  <si>
    <r>
      <t xml:space="preserve">うち
</t>
    </r>
    <r>
      <rPr>
        <sz val="9"/>
        <color indexed="8"/>
        <rFont val="ＭＳ Ｐゴシック"/>
        <family val="3"/>
        <charset val="128"/>
        <scheme val="major"/>
      </rPr>
      <t>侵入窃盗</t>
    </r>
    <rPh sb="3" eb="5">
      <t>シンニュウ</t>
    </rPh>
    <rPh sb="5" eb="6">
      <t>セツ</t>
    </rPh>
    <rPh sb="6" eb="7">
      <t>トウ</t>
    </rPh>
    <phoneticPr fontId="18"/>
  </si>
  <si>
    <t>うち</t>
    <phoneticPr fontId="18"/>
  </si>
  <si>
    <t>侵入強盗</t>
    <rPh sb="0" eb="2">
      <t>シンニュウ</t>
    </rPh>
    <rPh sb="2" eb="4">
      <t>ゴウトウ</t>
    </rPh>
    <phoneticPr fontId="18"/>
  </si>
  <si>
    <t>刑法犯人員</t>
    <rPh sb="0" eb="3">
      <t>ケイホウハン</t>
    </rPh>
    <rPh sb="3" eb="5">
      <t>ジンイン</t>
    </rPh>
    <phoneticPr fontId="18"/>
  </si>
  <si>
    <t>構成比率</t>
    <phoneticPr fontId="18"/>
  </si>
  <si>
    <t>興行</t>
    <rPh sb="0" eb="2">
      <t>コウギョウ</t>
    </rPh>
    <phoneticPr fontId="2"/>
  </si>
  <si>
    <t>研修</t>
  </si>
  <si>
    <t>日本人の配偶者等</t>
    <rPh sb="0" eb="3">
      <t>ニホンジン</t>
    </rPh>
    <rPh sb="4" eb="7">
      <t>ハイグウシャ</t>
    </rPh>
    <rPh sb="7" eb="8">
      <t>トウ</t>
    </rPh>
    <phoneticPr fontId="18"/>
  </si>
  <si>
    <t>定住者</t>
    <rPh sb="0" eb="3">
      <t>テイジュウシャ</t>
    </rPh>
    <phoneticPr fontId="18"/>
  </si>
  <si>
    <t>不法入国・上陸</t>
    <rPh sb="0" eb="2">
      <t>フホウ</t>
    </rPh>
    <rPh sb="2" eb="4">
      <t>ニュウコク</t>
    </rPh>
    <rPh sb="5" eb="7">
      <t>ジョウリク</t>
    </rPh>
    <phoneticPr fontId="18"/>
  </si>
  <si>
    <t>不法在留</t>
    <rPh sb="0" eb="2">
      <t>フホウ</t>
    </rPh>
    <rPh sb="2" eb="4">
      <t>ザイリュウ</t>
    </rPh>
    <phoneticPr fontId="18"/>
  </si>
  <si>
    <t>不法残留</t>
    <rPh sb="0" eb="2">
      <t>フホウ</t>
    </rPh>
    <rPh sb="2" eb="4">
      <t>ザンリュウ</t>
    </rPh>
    <phoneticPr fontId="18"/>
  </si>
  <si>
    <t>短期滞在</t>
    <rPh sb="0" eb="2">
      <t>タンキ</t>
    </rPh>
    <rPh sb="2" eb="4">
      <t>タイザイ</t>
    </rPh>
    <phoneticPr fontId="18"/>
  </si>
  <si>
    <t>技能実習</t>
    <rPh sb="0" eb="2">
      <t>ギノウ</t>
    </rPh>
    <rPh sb="2" eb="4">
      <t>ジッシュウ</t>
    </rPh>
    <phoneticPr fontId="18"/>
  </si>
  <si>
    <t>興行</t>
    <rPh sb="0" eb="2">
      <t>コウギョウ</t>
    </rPh>
    <phoneticPr fontId="18"/>
  </si>
  <si>
    <t>留学</t>
    <rPh sb="0" eb="2">
      <t>リュウガク</t>
    </rPh>
    <phoneticPr fontId="18"/>
  </si>
  <si>
    <t>研修</t>
    <rPh sb="0" eb="2">
      <t>ケンシュウ</t>
    </rPh>
    <phoneticPr fontId="18"/>
  </si>
  <si>
    <t>図表３－14　包括罪種等別・在留資格別　刑法犯検挙人員</t>
    <rPh sb="0" eb="2">
      <t>ズヒョウ</t>
    </rPh>
    <rPh sb="7" eb="9">
      <t>ホウカツ</t>
    </rPh>
    <rPh sb="9" eb="11">
      <t>ザイシュ</t>
    </rPh>
    <rPh sb="11" eb="13">
      <t>トウベツ</t>
    </rPh>
    <rPh sb="14" eb="16">
      <t>ザイリュウ</t>
    </rPh>
    <rPh sb="16" eb="19">
      <t>シカクベツ</t>
    </rPh>
    <rPh sb="20" eb="23">
      <t>ケイホウハン</t>
    </rPh>
    <rPh sb="23" eb="25">
      <t>ケンキョ</t>
    </rPh>
    <rPh sb="25" eb="27">
      <t>ジンイン</t>
    </rPh>
    <phoneticPr fontId="2"/>
  </si>
  <si>
    <t>中国（香港等）</t>
    <rPh sb="0" eb="2">
      <t>チュウゴク</t>
    </rPh>
    <phoneticPr fontId="2"/>
  </si>
  <si>
    <t>その他</t>
    <rPh sb="2" eb="3">
      <t>タ</t>
    </rPh>
    <phoneticPr fontId="2"/>
  </si>
  <si>
    <t>－</t>
  </si>
  <si>
    <t>インドネシア</t>
    <phoneticPr fontId="2"/>
  </si>
  <si>
    <t>フィリピン</t>
    <phoneticPr fontId="2"/>
  </si>
  <si>
    <t>モンゴル</t>
    <phoneticPr fontId="2"/>
  </si>
  <si>
    <t>※　「技能実習は24年から集計を開始したもの。</t>
    <rPh sb="3" eb="5">
      <t>ギノウ</t>
    </rPh>
    <rPh sb="5" eb="7">
      <t>ジッシュウ</t>
    </rPh>
    <rPh sb="10" eb="11">
      <t>ネン</t>
    </rPh>
    <rPh sb="13" eb="15">
      <t>シュウケイ</t>
    </rPh>
    <rPh sb="16" eb="18">
      <t>カイシ</t>
    </rPh>
    <phoneticPr fontId="2"/>
  </si>
  <si>
    <t>※　「短期滞在」、「技能実習」及び「留学」の検挙人員については、正規滞在、不法滞在を合算した数。</t>
    <rPh sb="3" eb="5">
      <t>タンキ</t>
    </rPh>
    <rPh sb="5" eb="7">
      <t>タイザイ</t>
    </rPh>
    <rPh sb="10" eb="12">
      <t>ギノウ</t>
    </rPh>
    <rPh sb="12" eb="14">
      <t>ジッシュウ</t>
    </rPh>
    <rPh sb="15" eb="16">
      <t>オヨ</t>
    </rPh>
    <rPh sb="18" eb="20">
      <t>リュウガク</t>
    </rPh>
    <rPh sb="22" eb="24">
      <t>ケンキョ</t>
    </rPh>
    <rPh sb="24" eb="26">
      <t>ジンイン</t>
    </rPh>
    <rPh sb="32" eb="34">
      <t>セイキ</t>
    </rPh>
    <rPh sb="34" eb="36">
      <t>タイザイ</t>
    </rPh>
    <rPh sb="37" eb="39">
      <t>フホウ</t>
    </rPh>
    <rPh sb="39" eb="41">
      <t>タイザイ</t>
    </rPh>
    <rPh sb="42" eb="44">
      <t>ガッサン</t>
    </rPh>
    <rPh sb="46" eb="47">
      <t>カズ</t>
    </rPh>
    <phoneticPr fontId="2"/>
  </si>
  <si>
    <t>※　「日本人の配偶者」及び「定住者」の検挙人員については、正規滞在のみの数。</t>
    <rPh sb="3" eb="6">
      <t>ニホンジン</t>
    </rPh>
    <rPh sb="7" eb="10">
      <t>ハイグウシャ</t>
    </rPh>
    <rPh sb="11" eb="12">
      <t>オヨ</t>
    </rPh>
    <rPh sb="14" eb="17">
      <t>テイジュウシャ</t>
    </rPh>
    <rPh sb="19" eb="21">
      <t>ケンキョ</t>
    </rPh>
    <rPh sb="21" eb="23">
      <t>ジンイン</t>
    </rPh>
    <rPh sb="29" eb="31">
      <t>セイキ</t>
    </rPh>
    <rPh sb="31" eb="33">
      <t>タイザイ</t>
    </rPh>
    <rPh sb="36" eb="37">
      <t>カズ</t>
    </rPh>
    <phoneticPr fontId="2"/>
  </si>
  <si>
    <t>【短期滞在】</t>
    <rPh sb="1" eb="3">
      <t>タンキ</t>
    </rPh>
    <rPh sb="3" eb="5">
      <t>タイザイ</t>
    </rPh>
    <phoneticPr fontId="2"/>
  </si>
  <si>
    <t>【留学】</t>
    <rPh sb="1" eb="3">
      <t>リュウガク</t>
    </rPh>
    <phoneticPr fontId="2"/>
  </si>
  <si>
    <t>【技能実習】</t>
    <rPh sb="1" eb="3">
      <t>ギノウ</t>
    </rPh>
    <rPh sb="3" eb="5">
      <t>ジッシュウ</t>
    </rPh>
    <phoneticPr fontId="2"/>
  </si>
  <si>
    <t>【日本人の配偶者等】</t>
    <rPh sb="1" eb="4">
      <t>ニホンジン</t>
    </rPh>
    <rPh sb="5" eb="8">
      <t>ハイグウシャ</t>
    </rPh>
    <rPh sb="8" eb="9">
      <t>トウ</t>
    </rPh>
    <phoneticPr fontId="2"/>
  </si>
  <si>
    <t>【定住者】</t>
    <rPh sb="1" eb="4">
      <t>テイジュウシャ</t>
    </rPh>
    <phoneticPr fontId="2"/>
  </si>
  <si>
    <t>来日外国人</t>
    <rPh sb="0" eb="2">
      <t>ライニチ</t>
    </rPh>
    <rPh sb="2" eb="5">
      <t>ガイコクジン</t>
    </rPh>
    <phoneticPr fontId="18"/>
  </si>
  <si>
    <t>日本人</t>
    <rPh sb="0" eb="3">
      <t>ニホンジン</t>
    </rPh>
    <phoneticPr fontId="18"/>
  </si>
  <si>
    <t>単独犯</t>
    <rPh sb="0" eb="3">
      <t>タンドクハン</t>
    </rPh>
    <phoneticPr fontId="18"/>
  </si>
  <si>
    <t>共犯</t>
    <rPh sb="0" eb="2">
      <t>キョウハン</t>
    </rPh>
    <phoneticPr fontId="18"/>
  </si>
  <si>
    <t>2人組</t>
    <phoneticPr fontId="18"/>
  </si>
  <si>
    <t>3人組</t>
    <phoneticPr fontId="18"/>
  </si>
  <si>
    <t>４人組以上</t>
    <rPh sb="1" eb="2">
      <t>ニン</t>
    </rPh>
    <rPh sb="2" eb="3">
      <t>グミ</t>
    </rPh>
    <rPh sb="3" eb="5">
      <t>イジョウ</t>
    </rPh>
    <phoneticPr fontId="18"/>
  </si>
  <si>
    <t>刑法犯件数</t>
    <rPh sb="0" eb="3">
      <t>ケイホウハン</t>
    </rPh>
    <rPh sb="3" eb="5">
      <t>ケンスウ</t>
    </rPh>
    <phoneticPr fontId="18"/>
  </si>
  <si>
    <t>構成比率</t>
    <phoneticPr fontId="18"/>
  </si>
  <si>
    <t>凶悪犯</t>
    <phoneticPr fontId="18"/>
  </si>
  <si>
    <t>うち強盗</t>
    <phoneticPr fontId="18"/>
  </si>
  <si>
    <t>うち
侵入窃盗</t>
    <rPh sb="3" eb="5">
      <t>シンニュウ</t>
    </rPh>
    <rPh sb="5" eb="6">
      <t>セツ</t>
    </rPh>
    <rPh sb="6" eb="7">
      <t>トウ</t>
    </rPh>
    <phoneticPr fontId="18"/>
  </si>
  <si>
    <t>うち
住宅対象</t>
    <rPh sb="3" eb="5">
      <t>ジュウタク</t>
    </rPh>
    <rPh sb="5" eb="7">
      <t>タイショウ</t>
    </rPh>
    <phoneticPr fontId="18"/>
  </si>
  <si>
    <t>うち
車上ねらい</t>
    <rPh sb="3" eb="5">
      <t>シャジョウ</t>
    </rPh>
    <phoneticPr fontId="18"/>
  </si>
  <si>
    <t>うち
万引き</t>
    <rPh sb="3" eb="5">
      <t>マンビ</t>
    </rPh>
    <phoneticPr fontId="18"/>
  </si>
  <si>
    <t>うち
自動車盗</t>
    <rPh sb="3" eb="6">
      <t>ジドウシャ</t>
    </rPh>
    <rPh sb="6" eb="7">
      <t>トウ</t>
    </rPh>
    <phoneticPr fontId="18"/>
  </si>
  <si>
    <t>その他</t>
    <phoneticPr fontId="18"/>
  </si>
  <si>
    <t>図表３－17　共犯形態別・罪種別　刑法犯検挙状況</t>
    <rPh sb="0" eb="2">
      <t>ズヒョウ</t>
    </rPh>
    <rPh sb="7" eb="9">
      <t>キョウハン</t>
    </rPh>
    <rPh sb="9" eb="11">
      <t>ケイタイ</t>
    </rPh>
    <rPh sb="11" eb="12">
      <t>ベツ</t>
    </rPh>
    <rPh sb="13" eb="16">
      <t>ザイシュベツ</t>
    </rPh>
    <rPh sb="17" eb="20">
      <t>ケイホウハン</t>
    </rPh>
    <rPh sb="20" eb="22">
      <t>ケンキョ</t>
    </rPh>
    <rPh sb="22" eb="24">
      <t>ジョウキョウ</t>
    </rPh>
    <phoneticPr fontId="2"/>
  </si>
  <si>
    <t>※　来日外国人と日本人との共犯事件は、主たる被疑者の国籍等によりそれぞれ計上</t>
    <rPh sb="2" eb="4">
      <t>ライニチ</t>
    </rPh>
    <rPh sb="4" eb="7">
      <t>ガイコクジン</t>
    </rPh>
    <rPh sb="8" eb="11">
      <t>ニホンジン</t>
    </rPh>
    <rPh sb="13" eb="15">
      <t>キョウハン</t>
    </rPh>
    <rPh sb="15" eb="17">
      <t>ジケン</t>
    </rPh>
    <rPh sb="19" eb="20">
      <t>シュ</t>
    </rPh>
    <rPh sb="22" eb="25">
      <t>ヒギシャ</t>
    </rPh>
    <rPh sb="26" eb="28">
      <t>コクセキ</t>
    </rPh>
    <rPh sb="28" eb="29">
      <t>ラ</t>
    </rPh>
    <rPh sb="36" eb="38">
      <t>ケイジョウ</t>
    </rPh>
    <phoneticPr fontId="18"/>
  </si>
  <si>
    <t>H28</t>
    <phoneticPr fontId="2"/>
  </si>
  <si>
    <r>
      <rPr>
        <sz val="11"/>
        <rFont val="ＭＳ Ｐゴシック"/>
        <family val="3"/>
        <charset val="128"/>
      </rPr>
      <t>増減数</t>
    </r>
    <rPh sb="0" eb="1">
      <t>ゾウ</t>
    </rPh>
    <rPh sb="1" eb="2">
      <t>ゲン</t>
    </rPh>
    <rPh sb="2" eb="3">
      <t>スウ</t>
    </rPh>
    <phoneticPr fontId="18"/>
  </si>
  <si>
    <r>
      <rPr>
        <sz val="11"/>
        <rFont val="ＭＳ Ｐゴシック"/>
        <family val="3"/>
        <charset val="128"/>
      </rPr>
      <t>増減率</t>
    </r>
    <rPh sb="0" eb="3">
      <t>ゾウゲンリツ</t>
    </rPh>
    <phoneticPr fontId="18"/>
  </si>
  <si>
    <t>件数</t>
    <rPh sb="0" eb="1">
      <t>ケン</t>
    </rPh>
    <rPh sb="1" eb="2">
      <t>カズ</t>
    </rPh>
    <phoneticPr fontId="18"/>
  </si>
  <si>
    <t>人員</t>
    <rPh sb="0" eb="1">
      <t>ヒト</t>
    </rPh>
    <rPh sb="1" eb="2">
      <t>イン</t>
    </rPh>
    <phoneticPr fontId="18"/>
  </si>
  <si>
    <t>風営適正化法</t>
    <rPh sb="0" eb="2">
      <t>フウエイ</t>
    </rPh>
    <rPh sb="2" eb="5">
      <t>テキセイカ</t>
    </rPh>
    <rPh sb="5" eb="6">
      <t>ホウ</t>
    </rPh>
    <phoneticPr fontId="18"/>
  </si>
  <si>
    <t>売春防止法</t>
    <rPh sb="0" eb="1">
      <t>バイ</t>
    </rPh>
    <rPh sb="1" eb="2">
      <t>ハル</t>
    </rPh>
    <rPh sb="2" eb="4">
      <t>ボウシ</t>
    </rPh>
    <rPh sb="4" eb="5">
      <t>ホウ</t>
    </rPh>
    <phoneticPr fontId="18"/>
  </si>
  <si>
    <t>図表３－１８　違反法令別　特別法犯検挙状況の推移</t>
    <rPh sb="0" eb="2">
      <t>ズヒョウ</t>
    </rPh>
    <rPh sb="7" eb="9">
      <t>イハン</t>
    </rPh>
    <rPh sb="9" eb="11">
      <t>ホウレイ</t>
    </rPh>
    <rPh sb="11" eb="12">
      <t>ベツ</t>
    </rPh>
    <rPh sb="13" eb="16">
      <t>トクベツホウ</t>
    </rPh>
    <rPh sb="16" eb="17">
      <t>ハン</t>
    </rPh>
    <rPh sb="17" eb="19">
      <t>ケンキョ</t>
    </rPh>
    <rPh sb="19" eb="21">
      <t>ジョウキョウ</t>
    </rPh>
    <rPh sb="22" eb="24">
      <t>スイイ</t>
    </rPh>
    <phoneticPr fontId="2"/>
  </si>
  <si>
    <t>うちタイ</t>
    <phoneticPr fontId="2"/>
  </si>
  <si>
    <t>図表３－19　国籍等別・違反法令別　特別法犯検挙状況</t>
    <rPh sb="0" eb="2">
      <t>ズヒョウ</t>
    </rPh>
    <rPh sb="7" eb="9">
      <t>コクセキ</t>
    </rPh>
    <rPh sb="9" eb="10">
      <t>トウ</t>
    </rPh>
    <rPh sb="10" eb="11">
      <t>ベツ</t>
    </rPh>
    <rPh sb="12" eb="14">
      <t>イハン</t>
    </rPh>
    <rPh sb="14" eb="16">
      <t>ホウレイ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ジョウキョウ</t>
    </rPh>
    <phoneticPr fontId="2"/>
  </si>
  <si>
    <t>特別法犯検挙人員</t>
    <rPh sb="0" eb="3">
      <t>トクベツホウ</t>
    </rPh>
    <rPh sb="3" eb="4">
      <t>ハン</t>
    </rPh>
    <rPh sb="4" eb="6">
      <t>ケンキョ</t>
    </rPh>
    <rPh sb="6" eb="8">
      <t>ジンイン</t>
    </rPh>
    <phoneticPr fontId="18"/>
  </si>
  <si>
    <t>図表３－20　正規滞在・不法滞在別　特別法犯検挙人員の推移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ジンイン</t>
    </rPh>
    <rPh sb="27" eb="29">
      <t>スイイ</t>
    </rPh>
    <phoneticPr fontId="2"/>
  </si>
  <si>
    <t>風適法</t>
    <rPh sb="0" eb="1">
      <t>フウ</t>
    </rPh>
    <rPh sb="1" eb="2">
      <t>テキ</t>
    </rPh>
    <rPh sb="2" eb="3">
      <t>ホウ</t>
    </rPh>
    <phoneticPr fontId="18"/>
  </si>
  <si>
    <t>商標法</t>
    <rPh sb="0" eb="1">
      <t>ショウ</t>
    </rPh>
    <rPh sb="1" eb="2">
      <t>ヒョウ</t>
    </rPh>
    <rPh sb="2" eb="3">
      <t>ホウ</t>
    </rPh>
    <phoneticPr fontId="18"/>
  </si>
  <si>
    <t>軽犯罪法</t>
    <rPh sb="0" eb="4">
      <t>ケイハンザイホウ</t>
    </rPh>
    <phoneticPr fontId="18"/>
  </si>
  <si>
    <t>特殊開錠
用具所持</t>
    <rPh sb="0" eb="2">
      <t>トクシュ</t>
    </rPh>
    <rPh sb="2" eb="4">
      <t>カイジョウ</t>
    </rPh>
    <rPh sb="5" eb="7">
      <t>ヨウグ</t>
    </rPh>
    <rPh sb="7" eb="9">
      <t>ショジ</t>
    </rPh>
    <phoneticPr fontId="18"/>
  </si>
  <si>
    <t>迷惑防止
条       例</t>
    <rPh sb="0" eb="2">
      <t>メイワク</t>
    </rPh>
    <rPh sb="2" eb="3">
      <t>ボウ</t>
    </rPh>
    <rPh sb="3" eb="4">
      <t>トメ</t>
    </rPh>
    <rPh sb="5" eb="6">
      <t>ジョウ</t>
    </rPh>
    <rPh sb="13" eb="14">
      <t>レイ</t>
    </rPh>
    <phoneticPr fontId="18"/>
  </si>
  <si>
    <t>特別法犯人員</t>
    <rPh sb="0" eb="3">
      <t>トクベツホウ</t>
    </rPh>
    <rPh sb="3" eb="4">
      <t>ハン</t>
    </rPh>
    <rPh sb="4" eb="6">
      <t>ジンイン</t>
    </rPh>
    <phoneticPr fontId="18"/>
  </si>
  <si>
    <t>構成比率</t>
    <phoneticPr fontId="18"/>
  </si>
  <si>
    <t>興行</t>
  </si>
  <si>
    <t>短期滞在</t>
  </si>
  <si>
    <t>留学</t>
  </si>
  <si>
    <t>定住者</t>
  </si>
  <si>
    <t>構成比率</t>
    <phoneticPr fontId="18"/>
  </si>
  <si>
    <t>図表３－21　違反法令別・在留資格別　特別法犯検挙人員</t>
    <rPh sb="0" eb="2">
      <t>ズヒョウ</t>
    </rPh>
    <rPh sb="7" eb="9">
      <t>イハン</t>
    </rPh>
    <rPh sb="9" eb="11">
      <t>ホウレイ</t>
    </rPh>
    <rPh sb="11" eb="12">
      <t>ベツ</t>
    </rPh>
    <rPh sb="13" eb="15">
      <t>ザイリュウ</t>
    </rPh>
    <rPh sb="15" eb="18">
      <t>シカクベツ</t>
    </rPh>
    <rPh sb="19" eb="22">
      <t>トクベツホウ</t>
    </rPh>
    <rPh sb="22" eb="23">
      <t>ハン</t>
    </rPh>
    <rPh sb="23" eb="25">
      <t>ケンキョ</t>
    </rPh>
    <rPh sb="25" eb="27">
      <t>ジンイン</t>
    </rPh>
    <phoneticPr fontId="2"/>
  </si>
  <si>
    <t>－</t>
    <phoneticPr fontId="2"/>
  </si>
  <si>
    <t>入管法違反件数</t>
    <rPh sb="0" eb="3">
      <t>ニュウカンホウ</t>
    </rPh>
    <rPh sb="3" eb="5">
      <t>イハン</t>
    </rPh>
    <rPh sb="5" eb="7">
      <t>ケンスウ</t>
    </rPh>
    <phoneticPr fontId="2"/>
  </si>
  <si>
    <t>不法入国・上陸</t>
    <rPh sb="0" eb="2">
      <t>フホウ</t>
    </rPh>
    <rPh sb="2" eb="4">
      <t>ニュウコク</t>
    </rPh>
    <rPh sb="5" eb="7">
      <t>ジョウリク</t>
    </rPh>
    <phoneticPr fontId="2"/>
  </si>
  <si>
    <t>不法在留</t>
    <rPh sb="0" eb="2">
      <t>フホウ</t>
    </rPh>
    <rPh sb="2" eb="4">
      <t>ザイリュウ</t>
    </rPh>
    <phoneticPr fontId="2"/>
  </si>
  <si>
    <t>不法残留</t>
    <rPh sb="0" eb="2">
      <t>フホウ</t>
    </rPh>
    <rPh sb="2" eb="4">
      <t>ザンリュウ</t>
    </rPh>
    <phoneticPr fontId="2"/>
  </si>
  <si>
    <t>旅券等不携帯
・提示拒否</t>
    <rPh sb="0" eb="2">
      <t>リョケン</t>
    </rPh>
    <rPh sb="2" eb="3">
      <t>トウ</t>
    </rPh>
    <rPh sb="3" eb="6">
      <t>フケイタイ</t>
    </rPh>
    <rPh sb="8" eb="10">
      <t>テイジ</t>
    </rPh>
    <rPh sb="10" eb="12">
      <t>キョヒ</t>
    </rPh>
    <phoneticPr fontId="2"/>
  </si>
  <si>
    <t>資格外活動</t>
    <rPh sb="0" eb="3">
      <t>シカクガイ</t>
    </rPh>
    <rPh sb="3" eb="5">
      <t>カツドウ</t>
    </rPh>
    <phoneticPr fontId="2"/>
  </si>
  <si>
    <t>偽造在留カード
所持等</t>
    <rPh sb="0" eb="2">
      <t>ギゾウ</t>
    </rPh>
    <rPh sb="2" eb="4">
      <t>ザイリュウ</t>
    </rPh>
    <rPh sb="8" eb="10">
      <t>ショジ</t>
    </rPh>
    <rPh sb="10" eb="11">
      <t>トウ</t>
    </rPh>
    <phoneticPr fontId="2"/>
  </si>
  <si>
    <t>入管法違反人員</t>
    <rPh sb="0" eb="3">
      <t>ニュウカンホウ</t>
    </rPh>
    <rPh sb="3" eb="5">
      <t>イハン</t>
    </rPh>
    <rPh sb="5" eb="7">
      <t>ジンイン</t>
    </rPh>
    <phoneticPr fontId="2"/>
  </si>
  <si>
    <t>※　「旅券等不携帯・提示拒否」には、25年から在留カード不携帯・提示拒否を、29年から特定登録者カード不携帯・提示拒否を含む。</t>
    <rPh sb="3" eb="5">
      <t>リョケン</t>
    </rPh>
    <rPh sb="5" eb="6">
      <t>トウ</t>
    </rPh>
    <rPh sb="6" eb="9">
      <t>フケイタイ</t>
    </rPh>
    <rPh sb="10" eb="12">
      <t>テイジ</t>
    </rPh>
    <rPh sb="12" eb="14">
      <t>キョヒ</t>
    </rPh>
    <rPh sb="20" eb="21">
      <t>ネン</t>
    </rPh>
    <rPh sb="23" eb="25">
      <t>ザイリュウ</t>
    </rPh>
    <rPh sb="28" eb="31">
      <t>フケイタイ</t>
    </rPh>
    <rPh sb="32" eb="34">
      <t>テイジ</t>
    </rPh>
    <rPh sb="34" eb="36">
      <t>キョヒ</t>
    </rPh>
    <rPh sb="40" eb="41">
      <t>ネン</t>
    </rPh>
    <rPh sb="43" eb="45">
      <t>トクテイ</t>
    </rPh>
    <rPh sb="45" eb="48">
      <t>トウロクシャ</t>
    </rPh>
    <rPh sb="51" eb="54">
      <t>フケイタイ</t>
    </rPh>
    <rPh sb="55" eb="57">
      <t>テイジ</t>
    </rPh>
    <rPh sb="57" eb="59">
      <t>キョヒ</t>
    </rPh>
    <rPh sb="60" eb="61">
      <t>フク</t>
    </rPh>
    <phoneticPr fontId="2"/>
  </si>
  <si>
    <t>※　「偽造在留カード所持等」は25年から計上が開始され、24年は「その他」に計上されている。</t>
    <rPh sb="3" eb="5">
      <t>ギゾウ</t>
    </rPh>
    <rPh sb="5" eb="7">
      <t>ザイリュウ</t>
    </rPh>
    <rPh sb="10" eb="13">
      <t>ショジナド</t>
    </rPh>
    <rPh sb="17" eb="18">
      <t>ネン</t>
    </rPh>
    <rPh sb="20" eb="22">
      <t>ケイジョウ</t>
    </rPh>
    <rPh sb="23" eb="25">
      <t>カイシ</t>
    </rPh>
    <rPh sb="30" eb="31">
      <t>ネン</t>
    </rPh>
    <rPh sb="35" eb="36">
      <t>タ</t>
    </rPh>
    <rPh sb="38" eb="40">
      <t>ケイジョウ</t>
    </rPh>
    <phoneticPr fontId="2"/>
  </si>
  <si>
    <t>※　「偽造在留カード所持等」には、偽造在留カード行使、提供・収受を含む。</t>
    <rPh sb="3" eb="5">
      <t>ギゾウ</t>
    </rPh>
    <rPh sb="5" eb="7">
      <t>ザイリュウ</t>
    </rPh>
    <rPh sb="10" eb="13">
      <t>ショジナド</t>
    </rPh>
    <rPh sb="17" eb="19">
      <t>ギゾウ</t>
    </rPh>
    <rPh sb="19" eb="21">
      <t>ザイリュウ</t>
    </rPh>
    <rPh sb="24" eb="26">
      <t>コウシ</t>
    </rPh>
    <rPh sb="27" eb="29">
      <t>テイキョウ</t>
    </rPh>
    <rPh sb="30" eb="32">
      <t>シュウジュ</t>
    </rPh>
    <rPh sb="33" eb="34">
      <t>フク</t>
    </rPh>
    <phoneticPr fontId="2"/>
  </si>
  <si>
    <t>※　入管法第65条の規定に基づき入国警備官に引き渡した件数・人員は含まない。</t>
    <rPh sb="2" eb="5">
      <t>ニュウカンホウ</t>
    </rPh>
    <rPh sb="5" eb="6">
      <t>ダイ</t>
    </rPh>
    <rPh sb="8" eb="9">
      <t>ジョウ</t>
    </rPh>
    <rPh sb="10" eb="12">
      <t>キテイ</t>
    </rPh>
    <rPh sb="13" eb="14">
      <t>モト</t>
    </rPh>
    <rPh sb="16" eb="18">
      <t>ニュウコク</t>
    </rPh>
    <rPh sb="18" eb="21">
      <t>ケイビカン</t>
    </rPh>
    <rPh sb="22" eb="23">
      <t>ヒ</t>
    </rPh>
    <rPh sb="24" eb="25">
      <t>ワタ</t>
    </rPh>
    <rPh sb="27" eb="29">
      <t>ケンスウ</t>
    </rPh>
    <rPh sb="30" eb="32">
      <t>ジンイン</t>
    </rPh>
    <rPh sb="33" eb="34">
      <t>フク</t>
    </rPh>
    <phoneticPr fontId="2"/>
  </si>
  <si>
    <t>図表３－22　在留資格別・国籍等別　特別法犯検挙人員の推移（検挙上位５か国の推移）</t>
    <rPh sb="0" eb="2">
      <t>ズヒョウ</t>
    </rPh>
    <rPh sb="7" eb="9">
      <t>ザイリュウ</t>
    </rPh>
    <rPh sb="9" eb="12">
      <t>シカクベツ</t>
    </rPh>
    <rPh sb="13" eb="15">
      <t>コクセキ</t>
    </rPh>
    <rPh sb="15" eb="16">
      <t>トウ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ジンイン</t>
    </rPh>
    <rPh sb="27" eb="29">
      <t>スイイ</t>
    </rPh>
    <rPh sb="30" eb="32">
      <t>ケンキョ</t>
    </rPh>
    <rPh sb="32" eb="34">
      <t>ジョウイ</t>
    </rPh>
    <rPh sb="36" eb="37">
      <t>コク</t>
    </rPh>
    <rPh sb="38" eb="40">
      <t>スイイ</t>
    </rPh>
    <phoneticPr fontId="2"/>
  </si>
  <si>
    <t>図表３－15　在留資格別・国籍等別　刑法犯検挙人員の推移（検挙上位５か国の推移）</t>
    <rPh sb="0" eb="2">
      <t>ズヒョウ</t>
    </rPh>
    <rPh sb="7" eb="9">
      <t>ザイリュウ</t>
    </rPh>
    <rPh sb="9" eb="12">
      <t>シカクベツ</t>
    </rPh>
    <rPh sb="13" eb="15">
      <t>コクセキ</t>
    </rPh>
    <rPh sb="15" eb="16">
      <t>トウ</t>
    </rPh>
    <rPh sb="16" eb="17">
      <t>ベツ</t>
    </rPh>
    <rPh sb="18" eb="21">
      <t>ケイホウハン</t>
    </rPh>
    <rPh sb="21" eb="23">
      <t>ケンキョ</t>
    </rPh>
    <rPh sb="23" eb="25">
      <t>ジンイン</t>
    </rPh>
    <rPh sb="26" eb="28">
      <t>スイイ</t>
    </rPh>
    <rPh sb="29" eb="31">
      <t>ケンキョ</t>
    </rPh>
    <rPh sb="31" eb="33">
      <t>ジョウイ</t>
    </rPh>
    <rPh sb="35" eb="36">
      <t>コク</t>
    </rPh>
    <rPh sb="37" eb="39">
      <t>スイイ</t>
    </rPh>
    <phoneticPr fontId="2"/>
  </si>
  <si>
    <t>図表３-23　入管法違反の検挙状況の推移</t>
    <rPh sb="0" eb="2">
      <t>ズヒョウ</t>
    </rPh>
    <rPh sb="7" eb="10">
      <t>ニュウカンホウ</t>
    </rPh>
    <rPh sb="10" eb="12">
      <t>イハン</t>
    </rPh>
    <rPh sb="13" eb="15">
      <t>ケンキョ</t>
    </rPh>
    <rPh sb="15" eb="17">
      <t>ジョウキョウ</t>
    </rPh>
    <rPh sb="18" eb="20">
      <t>スイイ</t>
    </rPh>
    <phoneticPr fontId="2"/>
  </si>
  <si>
    <t>総数
（件数）</t>
    <rPh sb="0" eb="2">
      <t>ソウスウ</t>
    </rPh>
    <rPh sb="4" eb="6">
      <t>ケンスウ</t>
    </rPh>
    <phoneticPr fontId="18"/>
  </si>
  <si>
    <t>侵入
窃盗</t>
    <rPh sb="0" eb="2">
      <t>シンニュウ</t>
    </rPh>
    <rPh sb="3" eb="4">
      <t>セツ</t>
    </rPh>
    <rPh sb="4" eb="5">
      <t>トウ</t>
    </rPh>
    <phoneticPr fontId="18"/>
  </si>
  <si>
    <t>非侵入
窃盗</t>
    <rPh sb="0" eb="1">
      <t>ヒ</t>
    </rPh>
    <rPh sb="1" eb="3">
      <t>シンニュウ</t>
    </rPh>
    <rPh sb="4" eb="5">
      <t>セツ</t>
    </rPh>
    <rPh sb="5" eb="6">
      <t>トウ</t>
    </rPh>
    <phoneticPr fontId="18"/>
  </si>
  <si>
    <t>詐欺</t>
    <rPh sb="0" eb="2">
      <t>サギ</t>
    </rPh>
    <phoneticPr fontId="18"/>
  </si>
  <si>
    <t>文書
偽造</t>
    <rPh sb="0" eb="2">
      <t>ブンショ</t>
    </rPh>
    <rPh sb="3" eb="5">
      <t>ギゾウ</t>
    </rPh>
    <phoneticPr fontId="18"/>
  </si>
  <si>
    <t>支払用
ｶｰﾄﾞ偽造</t>
    <rPh sb="0" eb="2">
      <t>シハラ</t>
    </rPh>
    <rPh sb="2" eb="3">
      <t>ヨウ</t>
    </rPh>
    <rPh sb="8" eb="10">
      <t>ギゾウ</t>
    </rPh>
    <phoneticPr fontId="18"/>
  </si>
  <si>
    <t>侵入
強盗</t>
    <rPh sb="0" eb="2">
      <t>シンニュウ</t>
    </rPh>
    <rPh sb="3" eb="5">
      <t>ゴウトウ</t>
    </rPh>
    <phoneticPr fontId="18"/>
  </si>
  <si>
    <t>住宅
対象</t>
    <rPh sb="0" eb="2">
      <t>ジュウタク</t>
    </rPh>
    <rPh sb="3" eb="5">
      <t>タイショウ</t>
    </rPh>
    <phoneticPr fontId="18"/>
  </si>
  <si>
    <t>車上
ねらい</t>
    <rPh sb="0" eb="2">
      <t>シャジョウ</t>
    </rPh>
    <phoneticPr fontId="18"/>
  </si>
  <si>
    <t>万引き</t>
    <rPh sb="0" eb="2">
      <t>マンビ</t>
    </rPh>
    <phoneticPr fontId="18"/>
  </si>
  <si>
    <t>払出盗</t>
  </si>
  <si>
    <t>来日外国人
全　　　　 体</t>
    <rPh sb="0" eb="2">
      <t>ライニチ</t>
    </rPh>
    <rPh sb="2" eb="5">
      <t>ガイコクジン</t>
    </rPh>
    <rPh sb="6" eb="7">
      <t>ゼン</t>
    </rPh>
    <rPh sb="12" eb="13">
      <t>カラダ</t>
    </rPh>
    <phoneticPr fontId="18"/>
  </si>
  <si>
    <t>中    国</t>
    <rPh sb="0" eb="1">
      <t>ナカ</t>
    </rPh>
    <rPh sb="5" eb="6">
      <t>クニ</t>
    </rPh>
    <phoneticPr fontId="18"/>
  </si>
  <si>
    <t>構成比率</t>
    <phoneticPr fontId="18"/>
  </si>
  <si>
    <t>図表３－24　中国の包括罪種等別刑法犯検挙件数</t>
    <rPh sb="0" eb="2">
      <t>ズヒョウ</t>
    </rPh>
    <rPh sb="7" eb="9">
      <t>チュウゴク</t>
    </rPh>
    <rPh sb="10" eb="12">
      <t>ホウカツ</t>
    </rPh>
    <rPh sb="12" eb="14">
      <t>ザイシュ</t>
    </rPh>
    <rPh sb="14" eb="16">
      <t>トウベツ</t>
    </rPh>
    <rPh sb="16" eb="19">
      <t>ケイホウハン</t>
    </rPh>
    <rPh sb="19" eb="21">
      <t>ケンキョ</t>
    </rPh>
    <rPh sb="21" eb="23">
      <t>ケンスウ</t>
    </rPh>
    <phoneticPr fontId="2"/>
  </si>
  <si>
    <t>合　　　計</t>
    <rPh sb="0" eb="1">
      <t>ア</t>
    </rPh>
    <rPh sb="4" eb="5">
      <t>ケイ</t>
    </rPh>
    <phoneticPr fontId="2"/>
  </si>
  <si>
    <t>全体に占める構成比率</t>
    <rPh sb="0" eb="2">
      <t>ゼンタイ</t>
    </rPh>
    <rPh sb="3" eb="4">
      <t>シ</t>
    </rPh>
    <phoneticPr fontId="18"/>
  </si>
  <si>
    <t>不法滞在</t>
    <rPh sb="0" eb="2">
      <t>フホウ</t>
    </rPh>
    <rPh sb="2" eb="4">
      <t>タイザイ</t>
    </rPh>
    <phoneticPr fontId="2"/>
  </si>
  <si>
    <t>図表３－25　中国の在留資格別　刑法犯検挙人員</t>
    <rPh sb="0" eb="2">
      <t>ズヒョウ</t>
    </rPh>
    <rPh sb="7" eb="9">
      <t>チュウゴク</t>
    </rPh>
    <rPh sb="10" eb="12">
      <t>ザイリュウ</t>
    </rPh>
    <rPh sb="12" eb="15">
      <t>シカクベツ</t>
    </rPh>
    <rPh sb="16" eb="19">
      <t>ケイホウハン</t>
    </rPh>
    <rPh sb="19" eb="21">
      <t>ケンキョ</t>
    </rPh>
    <rPh sb="21" eb="23">
      <t>ジンイン</t>
    </rPh>
    <phoneticPr fontId="2"/>
  </si>
  <si>
    <t>図表３－26　ベトナムの包括罪種等別刑法犯検挙件数</t>
    <rPh sb="0" eb="2">
      <t>ズヒョウ</t>
    </rPh>
    <rPh sb="12" eb="14">
      <t>ホウカツ</t>
    </rPh>
    <rPh sb="14" eb="15">
      <t>ザイ</t>
    </rPh>
    <rPh sb="15" eb="17">
      <t>シュナド</t>
    </rPh>
    <rPh sb="17" eb="18">
      <t>ベツ</t>
    </rPh>
    <rPh sb="18" eb="21">
      <t>ケイホウハン</t>
    </rPh>
    <rPh sb="21" eb="23">
      <t>ケンキョ</t>
    </rPh>
    <rPh sb="23" eb="25">
      <t>ケンスウ</t>
    </rPh>
    <phoneticPr fontId="2"/>
  </si>
  <si>
    <t>乗り物盗</t>
    <rPh sb="0" eb="1">
      <t>ノ</t>
    </rPh>
    <rPh sb="2" eb="3">
      <t>モノ</t>
    </rPh>
    <rPh sb="3" eb="4">
      <t>ヌス</t>
    </rPh>
    <phoneticPr fontId="2"/>
  </si>
  <si>
    <t>事後強盗</t>
    <rPh sb="0" eb="2">
      <t>ジゴ</t>
    </rPh>
    <rPh sb="2" eb="4">
      <t>ゴウトウ</t>
    </rPh>
    <phoneticPr fontId="2"/>
  </si>
  <si>
    <t>部品
ねらい</t>
    <rPh sb="0" eb="2">
      <t>ブヒン</t>
    </rPh>
    <phoneticPr fontId="18"/>
  </si>
  <si>
    <t>自動車盗</t>
    <rPh sb="0" eb="3">
      <t>ジドウシャ</t>
    </rPh>
    <rPh sb="3" eb="4">
      <t>ヌス</t>
    </rPh>
    <phoneticPr fontId="2"/>
  </si>
  <si>
    <t>ベトナム</t>
    <phoneticPr fontId="18"/>
  </si>
  <si>
    <t>図表３－27　ベトナムの在留資格別　刑法犯検挙人員</t>
    <rPh sb="0" eb="2">
      <t>ズヒョウ</t>
    </rPh>
    <rPh sb="12" eb="14">
      <t>ザイリュウ</t>
    </rPh>
    <rPh sb="14" eb="17">
      <t>シカクベツ</t>
    </rPh>
    <rPh sb="18" eb="21">
      <t>ケイホウハン</t>
    </rPh>
    <rPh sb="21" eb="23">
      <t>ケンキョ</t>
    </rPh>
    <rPh sb="23" eb="25">
      <t>ジンイン</t>
    </rPh>
    <phoneticPr fontId="2"/>
  </si>
  <si>
    <t>構成比</t>
    <rPh sb="0" eb="3">
      <t>コウセイヒ</t>
    </rPh>
    <phoneticPr fontId="18"/>
  </si>
  <si>
    <t>全体に占める構成比</t>
    <rPh sb="0" eb="2">
      <t>ゼンタイ</t>
    </rPh>
    <rPh sb="3" eb="4">
      <t>シ</t>
    </rPh>
    <rPh sb="6" eb="9">
      <t>コウセイヒ</t>
    </rPh>
    <phoneticPr fontId="18"/>
  </si>
  <si>
    <t>図表３－28　マレーシアの在留資格別　刑法犯検挙人員</t>
    <rPh sb="0" eb="2">
      <t>ズヒョウ</t>
    </rPh>
    <rPh sb="13" eb="15">
      <t>ザイリュウ</t>
    </rPh>
    <rPh sb="15" eb="18">
      <t>シカクベツ</t>
    </rPh>
    <rPh sb="19" eb="22">
      <t>ケイホウハン</t>
    </rPh>
    <rPh sb="22" eb="24">
      <t>ケンキョ</t>
    </rPh>
    <rPh sb="24" eb="26">
      <t>ジンイン</t>
    </rPh>
    <phoneticPr fontId="2"/>
  </si>
  <si>
    <t>総数</t>
    <rPh sb="0" eb="2">
      <t>ソウスウ</t>
    </rPh>
    <phoneticPr fontId="2"/>
  </si>
  <si>
    <t>地下銀行</t>
    <rPh sb="0" eb="2">
      <t>チカ</t>
    </rPh>
    <rPh sb="2" eb="4">
      <t>ギンコウ</t>
    </rPh>
    <phoneticPr fontId="2"/>
  </si>
  <si>
    <t>偽装結婚</t>
    <rPh sb="0" eb="2">
      <t>ギソウ</t>
    </rPh>
    <rPh sb="2" eb="4">
      <t>ケッコン</t>
    </rPh>
    <phoneticPr fontId="2"/>
  </si>
  <si>
    <t>偽装認知</t>
    <rPh sb="0" eb="2">
      <t>ギソウ</t>
    </rPh>
    <rPh sb="2" eb="4">
      <t>ニンチ</t>
    </rPh>
    <phoneticPr fontId="2"/>
  </si>
  <si>
    <t>不法就労助長</t>
    <rPh sb="0" eb="2">
      <t>フホウ</t>
    </rPh>
    <rPh sb="2" eb="4">
      <t>シュウロウ</t>
    </rPh>
    <rPh sb="4" eb="6">
      <t>ジョチョウ</t>
    </rPh>
    <phoneticPr fontId="2"/>
  </si>
  <si>
    <t>総人員</t>
    <rPh sb="0" eb="3">
      <t>ソウジンイン</t>
    </rPh>
    <phoneticPr fontId="2"/>
  </si>
  <si>
    <t>旅券・在留
カード等偽造</t>
    <rPh sb="0" eb="2">
      <t>リョケン</t>
    </rPh>
    <rPh sb="3" eb="5">
      <t>ザイリュウ</t>
    </rPh>
    <rPh sb="9" eb="10">
      <t>トウ</t>
    </rPh>
    <rPh sb="10" eb="12">
      <t>ギゾウ</t>
    </rPh>
    <phoneticPr fontId="2"/>
  </si>
  <si>
    <t>図表３－８　違反法令別　特別法犯　検挙状況</t>
    <rPh sb="0" eb="2">
      <t>ズヒョウ</t>
    </rPh>
    <rPh sb="6" eb="8">
      <t>イハン</t>
    </rPh>
    <rPh sb="8" eb="10">
      <t>ホウレイ</t>
    </rPh>
    <rPh sb="10" eb="11">
      <t>ベツ</t>
    </rPh>
    <rPh sb="12" eb="15">
      <t>トクベツホウ</t>
    </rPh>
    <rPh sb="15" eb="16">
      <t>ハン</t>
    </rPh>
    <rPh sb="17" eb="19">
      <t>ケンキョ</t>
    </rPh>
    <rPh sb="19" eb="21">
      <t>ジョウキョウ</t>
    </rPh>
    <phoneticPr fontId="2"/>
  </si>
  <si>
    <t xml:space="preserve">その他の
刑 法 犯
</t>
    <rPh sb="5" eb="6">
      <t>ケイ</t>
    </rPh>
    <rPh sb="7" eb="8">
      <t>ホウ</t>
    </rPh>
    <rPh sb="9" eb="10">
      <t>ハン</t>
    </rPh>
    <phoneticPr fontId="18"/>
  </si>
  <si>
    <t>その他の
刑法犯</t>
    <rPh sb="5" eb="8">
      <t>ケイホウハン</t>
    </rPh>
    <phoneticPr fontId="2"/>
  </si>
  <si>
    <t>図表３－29　犯罪インフラ事犯　検挙状況の推移</t>
    <rPh sb="0" eb="2">
      <t>ズヒョウ</t>
    </rPh>
    <rPh sb="7" eb="9">
      <t>ハンザイ</t>
    </rPh>
    <rPh sb="13" eb="15">
      <t>ジハン</t>
    </rPh>
    <rPh sb="16" eb="18">
      <t>ケンキョ</t>
    </rPh>
    <rPh sb="18" eb="20">
      <t>ジョウキョウ</t>
    </rPh>
    <rPh sb="21" eb="23">
      <t>スイイ</t>
    </rPh>
    <phoneticPr fontId="2"/>
  </si>
  <si>
    <t>※　警察庁（国際捜査管理官）における５つの類型に関する集計（日本人を含む）</t>
    <rPh sb="2" eb="5">
      <t>ケイサツチョウ</t>
    </rPh>
    <rPh sb="6" eb="10">
      <t>コクサイソウサ</t>
    </rPh>
    <rPh sb="10" eb="13">
      <t>カンリカン</t>
    </rPh>
    <rPh sb="21" eb="23">
      <t>ルイケイ</t>
    </rPh>
    <rPh sb="24" eb="25">
      <t>カン</t>
    </rPh>
    <rPh sb="27" eb="29">
      <t>シュウケイ</t>
    </rPh>
    <rPh sb="30" eb="33">
      <t>ニホンジン</t>
    </rPh>
    <rPh sb="34" eb="3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</si>
</sst>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%"/>
    <numFmt numFmtId="177" formatCode="#,##0_ "/>
    <numFmt numFmtId="178" formatCode="0_ "/>
    <numFmt numFmtId="179" formatCode="#,##0_ ;[Red]\-#,##0\ "/>
    <numFmt numFmtId="180" formatCode="0.0_ "/>
    <numFmt numFmtId="181" formatCode="0.0_ ;[Red]\-0.0\ "/>
    <numFmt numFmtId="182" formatCode="#,##0_);[Red]\(#,##0\)"/>
    <numFmt numFmtId="183" formatCode="0.0_ &quot;ポイント&quot;;\-0.0\ &quot;ポイント&quot;"/>
    <numFmt numFmtId="184" formatCode="0.0_ &quot;ポイント&quot;;[Red]\-0.0\ &quot;ポイント&quot;"/>
    <numFmt numFmtId="185" formatCode="0_);[Red]\(0\)"/>
    <numFmt numFmtId="186" formatCode="0.0&quot;ポイント&quot;"/>
    <numFmt numFmtId="187" formatCode="#,##0.0_ "/>
    <numFmt numFmtId="188" formatCode="0_ ;[Red]\-0\ "/>
  </numFmts>
  <fonts count="7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  <scheme val="major"/>
    </font>
    <font>
      <sz val="11"/>
      <color indexed="8"/>
      <name val="Arial"/>
      <family val="2"/>
    </font>
    <font>
      <b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9"/>
      <name val="Arial"/>
      <family val="2"/>
    </font>
    <font>
      <sz val="12"/>
      <color theme="1"/>
      <name val="ＭＳ Ｐゴシック"/>
      <family val="3"/>
      <charset val="128"/>
      <scheme val="major"/>
    </font>
    <font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ajor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8"/>
      <color indexed="8"/>
      <name val="Arial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8"/>
      <color rgb="FFFF0000"/>
      <name val="Arial"/>
      <family val="2"/>
    </font>
    <font>
      <sz val="8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  <scheme val="major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22"/>
      <color theme="1"/>
      <name val="ＭＳ Ｐゴシック"/>
      <family val="2"/>
      <charset val="128"/>
      <scheme val="minor"/>
    </font>
    <font>
      <sz val="16"/>
      <name val="Arial"/>
      <family val="2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7" fillId="0" borderId="0">
      <alignment vertical="center"/>
    </xf>
    <xf numFmtId="0" fontId="37" fillId="0" borderId="0"/>
    <xf numFmtId="38" fontId="1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9" fontId="17" fillId="0" borderId="0" applyFont="0" applyFill="0" applyBorder="0" applyAlignment="0" applyProtection="0"/>
    <xf numFmtId="0" fontId="37" fillId="0" borderId="0"/>
  </cellStyleXfs>
  <cellXfs count="112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distributed"/>
    </xf>
    <xf numFmtId="0" fontId="0" fillId="0" borderId="0" xfId="0" applyFill="1">
      <alignment vertical="center"/>
    </xf>
    <xf numFmtId="0" fontId="0" fillId="2" borderId="2" xfId="0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" fontId="6" fillId="0" borderId="1" xfId="1" applyNumberFormat="1" applyFont="1" applyBorder="1">
      <alignment vertical="center"/>
    </xf>
    <xf numFmtId="176" fontId="6" fillId="0" borderId="1" xfId="2" applyNumberFormat="1" applyFont="1" applyBorder="1">
      <alignment vertical="center"/>
    </xf>
    <xf numFmtId="0" fontId="0" fillId="0" borderId="0" xfId="0" applyBorder="1">
      <alignment vertical="center"/>
    </xf>
    <xf numFmtId="3" fontId="8" fillId="0" borderId="1" xfId="1" applyNumberFormat="1" applyFont="1" applyBorder="1">
      <alignment vertical="center"/>
    </xf>
    <xf numFmtId="176" fontId="8" fillId="0" borderId="1" xfId="2" applyNumberFormat="1" applyFont="1" applyBorder="1">
      <alignment vertical="center"/>
    </xf>
    <xf numFmtId="0" fontId="9" fillId="0" borderId="0" xfId="0" applyFont="1">
      <alignment vertical="center"/>
    </xf>
    <xf numFmtId="176" fontId="0" fillId="0" borderId="1" xfId="2" applyNumberFormat="1" applyFont="1" applyBorder="1">
      <alignment vertical="center"/>
    </xf>
    <xf numFmtId="0" fontId="3" fillId="0" borderId="0" xfId="0" applyFont="1">
      <alignment vertical="center"/>
    </xf>
    <xf numFmtId="38" fontId="12" fillId="0" borderId="0" xfId="1" applyFont="1" applyFill="1" applyBorder="1" applyAlignment="1">
      <alignment horizontal="center" vertical="center" shrinkToFit="1"/>
    </xf>
    <xf numFmtId="38" fontId="12" fillId="3" borderId="1" xfId="1" applyFont="1" applyFill="1" applyBorder="1" applyAlignment="1">
      <alignment horizontal="center" vertical="center" shrinkToFit="1"/>
    </xf>
    <xf numFmtId="38" fontId="12" fillId="3" borderId="13" xfId="1" applyFont="1" applyFill="1" applyBorder="1" applyAlignment="1">
      <alignment horizontal="center" vertical="center" shrinkToFit="1"/>
    </xf>
    <xf numFmtId="38" fontId="12" fillId="3" borderId="14" xfId="1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vertical="center" shrinkToFit="1"/>
    </xf>
    <xf numFmtId="176" fontId="11" fillId="0" borderId="15" xfId="2" applyNumberFormat="1" applyFont="1" applyFill="1" applyBorder="1" applyAlignment="1">
      <alignment vertical="center" shrinkToFit="1"/>
    </xf>
    <xf numFmtId="9" fontId="14" fillId="0" borderId="0" xfId="2" applyFont="1" applyFill="1" applyBorder="1" applyAlignment="1">
      <alignment vertical="center" shrinkToFit="1"/>
    </xf>
    <xf numFmtId="38" fontId="11" fillId="0" borderId="4" xfId="1" applyFont="1" applyFill="1" applyBorder="1" applyAlignment="1">
      <alignment vertical="center" shrinkToFit="1"/>
    </xf>
    <xf numFmtId="38" fontId="11" fillId="0" borderId="1" xfId="1" applyFont="1" applyFill="1" applyBorder="1" applyAlignment="1">
      <alignment vertical="center" shrinkToFit="1"/>
    </xf>
    <xf numFmtId="38" fontId="11" fillId="0" borderId="16" xfId="1" applyFont="1" applyFill="1" applyBorder="1" applyAlignment="1">
      <alignment horizontal="distributed" vertical="center" shrinkToFit="1"/>
    </xf>
    <xf numFmtId="38" fontId="4" fillId="0" borderId="1" xfId="1" applyFont="1" applyFill="1" applyBorder="1" applyAlignment="1">
      <alignment horizontal="distributed" vertical="center" shrinkToFit="1"/>
    </xf>
    <xf numFmtId="38" fontId="11" fillId="0" borderId="13" xfId="1" applyFont="1" applyFill="1" applyBorder="1" applyAlignment="1">
      <alignment vertical="center" shrinkToFit="1"/>
    </xf>
    <xf numFmtId="38" fontId="11" fillId="0" borderId="17" xfId="1" applyFont="1" applyFill="1" applyBorder="1" applyAlignment="1">
      <alignment vertical="center" shrinkToFit="1"/>
    </xf>
    <xf numFmtId="176" fontId="11" fillId="0" borderId="18" xfId="2" applyNumberFormat="1" applyFont="1" applyFill="1" applyBorder="1" applyAlignment="1">
      <alignment vertical="center" shrinkToFit="1"/>
    </xf>
    <xf numFmtId="176" fontId="14" fillId="0" borderId="0" xfId="2" applyNumberFormat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wrapText="1"/>
    </xf>
    <xf numFmtId="38" fontId="11" fillId="0" borderId="20" xfId="1" applyFont="1" applyFill="1" applyBorder="1" applyAlignment="1">
      <alignment vertical="center" shrinkToFit="1"/>
    </xf>
    <xf numFmtId="38" fontId="5" fillId="0" borderId="3" xfId="1" applyFont="1" applyBorder="1" applyAlignment="1">
      <alignment horizontal="right" vertical="center" wrapText="1"/>
    </xf>
    <xf numFmtId="38" fontId="11" fillId="0" borderId="5" xfId="1" applyFont="1" applyFill="1" applyBorder="1" applyAlignment="1">
      <alignment vertical="center" shrinkToFit="1"/>
    </xf>
    <xf numFmtId="38" fontId="5" fillId="0" borderId="16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15" fillId="0" borderId="22" xfId="0" applyNumberFormat="1" applyFont="1" applyFill="1" applyBorder="1" applyAlignment="1">
      <alignment horizontal="right" vertical="center" shrinkToFit="1"/>
    </xf>
    <xf numFmtId="38" fontId="11" fillId="0" borderId="23" xfId="1" applyFont="1" applyFill="1" applyBorder="1" applyAlignment="1">
      <alignment vertical="center" shrinkToFit="1"/>
    </xf>
    <xf numFmtId="38" fontId="5" fillId="0" borderId="24" xfId="1" applyFont="1" applyBorder="1" applyAlignment="1">
      <alignment horizontal="right" vertical="center" wrapText="1"/>
    </xf>
    <xf numFmtId="38" fontId="4" fillId="0" borderId="23" xfId="1" applyFont="1" applyFill="1" applyBorder="1" applyAlignment="1">
      <alignment horizontal="distributed" vertical="center" shrinkToFit="1"/>
    </xf>
    <xf numFmtId="38" fontId="11" fillId="0" borderId="25" xfId="1" applyFont="1" applyFill="1" applyBorder="1" applyAlignment="1">
      <alignment vertical="center" shrinkToFit="1"/>
    </xf>
    <xf numFmtId="38" fontId="11" fillId="0" borderId="24" xfId="1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shrinkToFit="1"/>
    </xf>
    <xf numFmtId="38" fontId="11" fillId="0" borderId="17" xfId="1" applyFont="1" applyFill="1" applyBorder="1" applyAlignment="1">
      <alignment horizontal="distributed" vertical="center" shrinkToFit="1"/>
    </xf>
    <xf numFmtId="38" fontId="11" fillId="0" borderId="28" xfId="1" applyFont="1" applyFill="1" applyBorder="1" applyAlignment="1">
      <alignment vertical="center" shrinkToFit="1"/>
    </xf>
    <xf numFmtId="38" fontId="12" fillId="0" borderId="17" xfId="1" applyFont="1" applyFill="1" applyBorder="1" applyAlignment="1">
      <alignment horizontal="distributed" vertical="center" shrinkToFit="1"/>
    </xf>
    <xf numFmtId="38" fontId="12" fillId="0" borderId="1" xfId="1" applyFont="1" applyFill="1" applyBorder="1" applyAlignment="1">
      <alignment horizontal="distributed" vertical="center" shrinkToFit="1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5" fillId="0" borderId="0" xfId="3" applyFont="1" applyBorder="1" applyAlignment="1">
      <alignment vertical="center"/>
    </xf>
    <xf numFmtId="38" fontId="19" fillId="0" borderId="0" xfId="4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38" fontId="11" fillId="0" borderId="0" xfId="4" applyFont="1" applyBorder="1" applyAlignment="1">
      <alignment vertical="center"/>
    </xf>
    <xf numFmtId="179" fontId="15" fillId="0" borderId="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38" fontId="11" fillId="3" borderId="1" xfId="4" applyFont="1" applyFill="1" applyBorder="1" applyAlignment="1">
      <alignment horizontal="center" vertical="center"/>
    </xf>
    <xf numFmtId="178" fontId="17" fillId="3" borderId="1" xfId="4" applyNumberFormat="1" applyFont="1" applyFill="1" applyBorder="1" applyAlignment="1">
      <alignment horizontal="center" vertical="center"/>
    </xf>
    <xf numFmtId="176" fontId="17" fillId="3" borderId="1" xfId="4" applyNumberFormat="1" applyFont="1" applyFill="1" applyBorder="1" applyAlignment="1">
      <alignment horizontal="center" vertical="center"/>
    </xf>
    <xf numFmtId="38" fontId="11" fillId="0" borderId="0" xfId="4" applyFont="1" applyFill="1" applyBorder="1" applyAlignment="1">
      <alignment horizontal="center" vertical="center"/>
    </xf>
    <xf numFmtId="177" fontId="11" fillId="0" borderId="1" xfId="6" applyNumberFormat="1" applyFont="1" applyFill="1" applyBorder="1" applyAlignment="1">
      <alignment vertical="center"/>
    </xf>
    <xf numFmtId="0" fontId="20" fillId="0" borderId="19" xfId="3" applyFont="1" applyFill="1" applyBorder="1" applyAlignment="1">
      <alignment vertical="center"/>
    </xf>
    <xf numFmtId="177" fontId="11" fillId="0" borderId="32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0" fontId="20" fillId="0" borderId="16" xfId="3" applyFont="1" applyFill="1" applyBorder="1" applyAlignment="1">
      <alignment vertical="center"/>
    </xf>
    <xf numFmtId="176" fontId="11" fillId="0" borderId="33" xfId="4" applyNumberFormat="1" applyFont="1" applyFill="1" applyBorder="1" applyAlignment="1">
      <alignment vertical="center"/>
    </xf>
    <xf numFmtId="180" fontId="11" fillId="0" borderId="34" xfId="6" applyNumberFormat="1" applyFont="1" applyFill="1" applyBorder="1" applyAlignment="1">
      <alignment vertical="center"/>
    </xf>
    <xf numFmtId="176" fontId="17" fillId="0" borderId="35" xfId="6" applyNumberFormat="1" applyFont="1" applyFill="1" applyBorder="1" applyAlignment="1">
      <alignment vertical="center"/>
    </xf>
    <xf numFmtId="176" fontId="11" fillId="0" borderId="0" xfId="4" applyNumberFormat="1" applyFont="1" applyBorder="1" applyAlignment="1">
      <alignment vertical="center"/>
    </xf>
    <xf numFmtId="177" fontId="11" fillId="0" borderId="36" xfId="4" applyNumberFormat="1" applyFont="1" applyFill="1" applyBorder="1" applyAlignment="1">
      <alignment vertical="center"/>
    </xf>
    <xf numFmtId="176" fontId="11" fillId="0" borderId="20" xfId="4" applyNumberFormat="1" applyFont="1" applyFill="1" applyBorder="1" applyAlignment="1">
      <alignment vertical="center"/>
    </xf>
    <xf numFmtId="177" fontId="11" fillId="0" borderId="32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vertical="center"/>
    </xf>
    <xf numFmtId="38" fontId="11" fillId="0" borderId="16" xfId="4" applyFont="1" applyFill="1" applyBorder="1" applyAlignment="1">
      <alignment vertical="center"/>
    </xf>
    <xf numFmtId="0" fontId="20" fillId="0" borderId="17" xfId="3" applyFont="1" applyFill="1" applyBorder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178" fontId="5" fillId="0" borderId="0" xfId="3" applyNumberFormat="1" applyFont="1" applyBorder="1" applyAlignment="1">
      <alignment vertical="center"/>
    </xf>
    <xf numFmtId="176" fontId="11" fillId="0" borderId="0" xfId="3" applyNumberFormat="1" applyFont="1" applyBorder="1" applyAlignment="1">
      <alignment vertical="center"/>
    </xf>
    <xf numFmtId="177" fontId="11" fillId="0" borderId="1" xfId="4" applyNumberFormat="1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178" fontId="6" fillId="0" borderId="0" xfId="3" applyNumberFormat="1" applyFont="1" applyBorder="1" applyAlignment="1">
      <alignment vertical="center"/>
    </xf>
    <xf numFmtId="176" fontId="25" fillId="0" borderId="0" xfId="3" applyNumberFormat="1" applyFont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176" fontId="25" fillId="0" borderId="0" xfId="4" applyNumberFormat="1" applyFont="1" applyBorder="1" applyAlignment="1">
      <alignment vertical="center"/>
    </xf>
    <xf numFmtId="178" fontId="25" fillId="0" borderId="0" xfId="4" applyNumberFormat="1" applyFont="1" applyBorder="1" applyAlignment="1">
      <alignment vertical="center"/>
    </xf>
    <xf numFmtId="177" fontId="27" fillId="0" borderId="1" xfId="6" applyNumberFormat="1" applyFont="1" applyFill="1" applyBorder="1" applyAlignment="1">
      <alignment vertical="center"/>
    </xf>
    <xf numFmtId="176" fontId="27" fillId="0" borderId="1" xfId="2" applyNumberFormat="1" applyFont="1" applyFill="1" applyBorder="1" applyAlignment="1">
      <alignment vertical="center"/>
    </xf>
    <xf numFmtId="178" fontId="27" fillId="0" borderId="32" xfId="6" applyNumberFormat="1" applyFont="1" applyFill="1" applyBorder="1" applyAlignment="1">
      <alignment vertical="center"/>
    </xf>
    <xf numFmtId="176" fontId="27" fillId="0" borderId="32" xfId="2" applyNumberFormat="1" applyFont="1" applyFill="1" applyBorder="1" applyAlignment="1">
      <alignment vertical="center"/>
    </xf>
    <xf numFmtId="180" fontId="27" fillId="0" borderId="34" xfId="6" applyNumberFormat="1" applyFont="1" applyFill="1" applyBorder="1" applyAlignment="1">
      <alignment vertical="center"/>
    </xf>
    <xf numFmtId="176" fontId="28" fillId="0" borderId="35" xfId="6" applyNumberFormat="1" applyFont="1" applyFill="1" applyBorder="1" applyAlignment="1">
      <alignment vertical="center"/>
    </xf>
    <xf numFmtId="178" fontId="27" fillId="0" borderId="36" xfId="6" applyNumberFormat="1" applyFont="1" applyFill="1" applyBorder="1" applyAlignment="1">
      <alignment vertical="center"/>
    </xf>
    <xf numFmtId="176" fontId="27" fillId="0" borderId="36" xfId="2" applyNumberFormat="1" applyFont="1" applyFill="1" applyBorder="1" applyAlignment="1">
      <alignment vertical="center"/>
    </xf>
    <xf numFmtId="178" fontId="27" fillId="0" borderId="1" xfId="4" applyNumberFormat="1" applyFont="1" applyFill="1" applyBorder="1" applyAlignment="1">
      <alignment vertical="center"/>
    </xf>
    <xf numFmtId="178" fontId="27" fillId="0" borderId="32" xfId="4" applyNumberFormat="1" applyFont="1" applyFill="1" applyBorder="1" applyAlignment="1">
      <alignment vertical="center"/>
    </xf>
    <xf numFmtId="176" fontId="27" fillId="0" borderId="35" xfId="4" applyNumberFormat="1" applyFont="1" applyFill="1" applyBorder="1" applyAlignment="1">
      <alignment vertical="center"/>
    </xf>
    <xf numFmtId="178" fontId="27" fillId="0" borderId="36" xfId="4" applyNumberFormat="1" applyFont="1" applyFill="1" applyBorder="1" applyAlignment="1">
      <alignment vertical="center"/>
    </xf>
    <xf numFmtId="0" fontId="5" fillId="0" borderId="0" xfId="3" applyFont="1" applyBorder="1">
      <alignment vertical="center"/>
    </xf>
    <xf numFmtId="0" fontId="11" fillId="0" borderId="0" xfId="3" applyFont="1" applyBorder="1">
      <alignment vertical="center"/>
    </xf>
    <xf numFmtId="0" fontId="20" fillId="0" borderId="0" xfId="3" applyFont="1" applyBorder="1">
      <alignment vertical="center"/>
    </xf>
    <xf numFmtId="38" fontId="19" fillId="2" borderId="1" xfId="4" applyFont="1" applyFill="1" applyBorder="1" applyAlignment="1">
      <alignment horizontal="center" vertical="center"/>
    </xf>
    <xf numFmtId="38" fontId="30" fillId="2" borderId="1" xfId="4" applyFont="1" applyFill="1" applyBorder="1" applyAlignment="1">
      <alignment horizontal="center" vertical="center"/>
    </xf>
    <xf numFmtId="177" fontId="19" fillId="0" borderId="1" xfId="4" applyNumberFormat="1" applyFont="1" applyFill="1" applyBorder="1" applyAlignment="1">
      <alignment vertical="center"/>
    </xf>
    <xf numFmtId="177" fontId="32" fillId="0" borderId="1" xfId="3" applyNumberFormat="1" applyFont="1" applyFill="1" applyBorder="1" applyAlignment="1">
      <alignment vertical="center"/>
    </xf>
    <xf numFmtId="176" fontId="19" fillId="0" borderId="1" xfId="2" applyNumberFormat="1" applyFont="1" applyFill="1" applyBorder="1" applyAlignment="1">
      <alignment vertical="center"/>
    </xf>
    <xf numFmtId="0" fontId="33" fillId="0" borderId="16" xfId="3" applyFont="1" applyFill="1" applyBorder="1" applyAlignment="1">
      <alignment horizontal="distributed" vertical="center"/>
    </xf>
    <xf numFmtId="177" fontId="19" fillId="0" borderId="37" xfId="4" applyNumberFormat="1" applyFont="1" applyFill="1" applyBorder="1" applyAlignment="1">
      <alignment vertical="center"/>
    </xf>
    <xf numFmtId="177" fontId="32" fillId="0" borderId="37" xfId="3" applyNumberFormat="1" applyFont="1" applyFill="1" applyBorder="1" applyAlignment="1">
      <alignment vertical="center"/>
    </xf>
    <xf numFmtId="176" fontId="19" fillId="0" borderId="37" xfId="2" applyNumberFormat="1" applyFont="1" applyFill="1" applyBorder="1" applyAlignment="1">
      <alignment vertical="center"/>
    </xf>
    <xf numFmtId="176" fontId="19" fillId="0" borderId="38" xfId="4" applyNumberFormat="1" applyFont="1" applyFill="1" applyBorder="1" applyAlignment="1">
      <alignment vertical="center"/>
    </xf>
    <xf numFmtId="49" fontId="30" fillId="0" borderId="40" xfId="3" applyNumberFormat="1" applyFont="1" applyFill="1" applyBorder="1" applyAlignment="1">
      <alignment vertical="center"/>
    </xf>
    <xf numFmtId="176" fontId="34" fillId="0" borderId="37" xfId="2" applyNumberFormat="1" applyFont="1" applyFill="1" applyBorder="1" applyAlignment="1">
      <alignment vertical="center"/>
    </xf>
    <xf numFmtId="49" fontId="35" fillId="0" borderId="40" xfId="3" applyNumberFormat="1" applyFont="1" applyFill="1" applyBorder="1" applyAlignment="1">
      <alignment vertical="center"/>
    </xf>
    <xf numFmtId="181" fontId="35" fillId="0" borderId="40" xfId="3" applyNumberFormat="1" applyFont="1" applyFill="1" applyBorder="1" applyAlignment="1">
      <alignment vertical="center"/>
    </xf>
    <xf numFmtId="0" fontId="33" fillId="0" borderId="19" xfId="3" applyFont="1" applyFill="1" applyBorder="1" applyAlignment="1">
      <alignment horizontal="distributed" vertical="center"/>
    </xf>
    <xf numFmtId="0" fontId="33" fillId="0" borderId="20" xfId="3" applyFont="1" applyFill="1" applyBorder="1" applyAlignment="1">
      <alignment horizontal="distributed" vertical="center"/>
    </xf>
    <xf numFmtId="177" fontId="19" fillId="0" borderId="0" xfId="4" applyNumberFormat="1" applyFont="1" applyFill="1" applyBorder="1" applyAlignment="1">
      <alignment vertical="center"/>
    </xf>
    <xf numFmtId="177" fontId="32" fillId="0" borderId="0" xfId="3" applyNumberFormat="1" applyFont="1" applyFill="1" applyBorder="1" applyAlignment="1">
      <alignment vertical="center"/>
    </xf>
    <xf numFmtId="177" fontId="19" fillId="0" borderId="0" xfId="3" applyNumberFormat="1" applyFont="1" applyFill="1" applyBorder="1" applyAlignment="1">
      <alignment vertical="center"/>
    </xf>
    <xf numFmtId="176" fontId="19" fillId="0" borderId="0" xfId="4" applyNumberFormat="1" applyFont="1" applyFill="1" applyBorder="1" applyAlignment="1">
      <alignment vertical="center"/>
    </xf>
    <xf numFmtId="49" fontId="34" fillId="0" borderId="40" xfId="3" applyNumberFormat="1" applyFont="1" applyFill="1" applyBorder="1" applyAlignment="1">
      <alignment vertical="center"/>
    </xf>
    <xf numFmtId="176" fontId="19" fillId="0" borderId="32" xfId="2" applyNumberFormat="1" applyFont="1" applyFill="1" applyBorder="1" applyAlignment="1">
      <alignment vertical="center"/>
    </xf>
    <xf numFmtId="49" fontId="19" fillId="0" borderId="40" xfId="3" applyNumberFormat="1" applyFont="1" applyFill="1" applyBorder="1" applyAlignment="1">
      <alignment vertical="center"/>
    </xf>
    <xf numFmtId="0" fontId="33" fillId="0" borderId="17" xfId="3" applyFont="1" applyFill="1" applyBorder="1" applyAlignment="1">
      <alignment horizontal="distributed" vertical="center"/>
    </xf>
    <xf numFmtId="38" fontId="11" fillId="0" borderId="0" xfId="4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0" fontId="24" fillId="0" borderId="0" xfId="3" applyFont="1" applyBorder="1">
      <alignment vertical="center"/>
    </xf>
    <xf numFmtId="0" fontId="6" fillId="0" borderId="0" xfId="3" applyFont="1" applyBorder="1">
      <alignment vertical="center"/>
    </xf>
    <xf numFmtId="0" fontId="25" fillId="0" borderId="0" xfId="3" applyFont="1" applyBorder="1">
      <alignment vertical="center"/>
    </xf>
    <xf numFmtId="0" fontId="11" fillId="0" borderId="0" xfId="5" applyFont="1" applyAlignment="1">
      <alignment vertical="center"/>
    </xf>
    <xf numFmtId="0" fontId="11" fillId="0" borderId="0" xfId="5" applyFont="1" applyBorder="1" applyAlignment="1">
      <alignment vertical="center"/>
    </xf>
    <xf numFmtId="0" fontId="36" fillId="0" borderId="0" xfId="5" applyFont="1" applyBorder="1" applyAlignment="1">
      <alignment horizontal="center" vertical="center"/>
    </xf>
    <xf numFmtId="0" fontId="25" fillId="0" borderId="0" xfId="5" applyFont="1" applyAlignment="1">
      <alignment vertical="center"/>
    </xf>
    <xf numFmtId="0" fontId="36" fillId="2" borderId="20" xfId="7" applyFont="1" applyFill="1" applyBorder="1" applyAlignment="1">
      <alignment horizontal="center" vertical="center"/>
    </xf>
    <xf numFmtId="0" fontId="36" fillId="0" borderId="0" xfId="7" applyFont="1" applyBorder="1" applyAlignment="1">
      <alignment horizontal="center" vertical="center"/>
    </xf>
    <xf numFmtId="0" fontId="38" fillId="2" borderId="20" xfId="8" applyFont="1" applyFill="1" applyBorder="1" applyAlignment="1">
      <alignment horizontal="center" vertical="center" shrinkToFit="1"/>
    </xf>
    <xf numFmtId="0" fontId="25" fillId="0" borderId="0" xfId="7" applyFont="1" applyAlignment="1">
      <alignment vertical="center"/>
    </xf>
    <xf numFmtId="0" fontId="36" fillId="0" borderId="1" xfId="7" applyFont="1" applyBorder="1" applyAlignment="1">
      <alignment horizontal="center" vertical="center"/>
    </xf>
    <xf numFmtId="176" fontId="23" fillId="0" borderId="1" xfId="7" applyNumberFormat="1" applyFont="1" applyBorder="1" applyAlignment="1">
      <alignment vertical="center"/>
    </xf>
    <xf numFmtId="176" fontId="23" fillId="0" borderId="0" xfId="7" applyNumberFormat="1" applyFont="1" applyBorder="1" applyAlignment="1">
      <alignment vertical="center"/>
    </xf>
    <xf numFmtId="0" fontId="36" fillId="0" borderId="1" xfId="5" applyFont="1" applyBorder="1" applyAlignment="1">
      <alignment horizontal="center" vertical="center"/>
    </xf>
    <xf numFmtId="177" fontId="23" fillId="0" borderId="1" xfId="5" applyNumberFormat="1" applyFont="1" applyBorder="1" applyAlignment="1">
      <alignment vertical="center"/>
    </xf>
    <xf numFmtId="176" fontId="23" fillId="0" borderId="1" xfId="5" applyNumberFormat="1" applyFont="1" applyBorder="1" applyAlignment="1">
      <alignment vertical="center"/>
    </xf>
    <xf numFmtId="0" fontId="36" fillId="0" borderId="32" xfId="7" applyFont="1" applyBorder="1" applyAlignment="1">
      <alignment horizontal="center" vertical="center"/>
    </xf>
    <xf numFmtId="0" fontId="36" fillId="0" borderId="32" xfId="5" applyFont="1" applyBorder="1" applyAlignment="1">
      <alignment horizontal="center" vertical="center"/>
    </xf>
    <xf numFmtId="0" fontId="38" fillId="4" borderId="19" xfId="8" applyFont="1" applyFill="1" applyBorder="1" applyAlignment="1">
      <alignment horizontal="left" vertical="center"/>
    </xf>
    <xf numFmtId="177" fontId="23" fillId="0" borderId="1" xfId="7" applyNumberFormat="1" applyFont="1" applyBorder="1" applyAlignment="1">
      <alignment horizontal="center" vertical="center"/>
    </xf>
    <xf numFmtId="177" fontId="23" fillId="0" borderId="1" xfId="5" applyNumberFormat="1" applyFont="1" applyBorder="1" applyAlignment="1">
      <alignment horizontal="center" vertical="center"/>
    </xf>
    <xf numFmtId="176" fontId="23" fillId="0" borderId="1" xfId="5" applyNumberFormat="1" applyFont="1" applyBorder="1" applyAlignment="1">
      <alignment horizontal="right" vertical="center"/>
    </xf>
    <xf numFmtId="0" fontId="38" fillId="4" borderId="16" xfId="8" applyFont="1" applyFill="1" applyBorder="1" applyAlignment="1">
      <alignment horizontal="left" vertical="center"/>
    </xf>
    <xf numFmtId="0" fontId="38" fillId="0" borderId="16" xfId="8" applyFont="1" applyBorder="1" applyAlignment="1">
      <alignment vertical="center"/>
    </xf>
    <xf numFmtId="0" fontId="38" fillId="0" borderId="20" xfId="8" applyFont="1" applyBorder="1" applyAlignment="1">
      <alignment vertical="center"/>
    </xf>
    <xf numFmtId="0" fontId="17" fillId="0" borderId="0" xfId="5" applyFont="1" applyAlignment="1">
      <alignment vertical="center"/>
    </xf>
    <xf numFmtId="177" fontId="40" fillId="0" borderId="1" xfId="7" applyNumberFormat="1" applyFont="1" applyBorder="1" applyAlignment="1">
      <alignment vertical="center"/>
    </xf>
    <xf numFmtId="176" fontId="40" fillId="0" borderId="1" xfId="7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41" fillId="0" borderId="0" xfId="0" applyNumberFormat="1" applyFont="1" applyBorder="1" applyAlignment="1">
      <alignment horizontal="right" vertical="center"/>
    </xf>
    <xf numFmtId="176" fontId="41" fillId="0" borderId="0" xfId="2" applyNumberFormat="1" applyFont="1">
      <alignment vertical="center"/>
    </xf>
    <xf numFmtId="38" fontId="0" fillId="0" borderId="0" xfId="1" applyFont="1" applyFill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41" fillId="0" borderId="0" xfId="0" applyNumberFormat="1" applyFont="1" applyFill="1" applyBorder="1" applyAlignment="1">
      <alignment horizontal="right" vertical="center"/>
    </xf>
    <xf numFmtId="176" fontId="41" fillId="0" borderId="0" xfId="2" applyNumberFormat="1" applyFont="1" applyFill="1">
      <alignment vertical="center"/>
    </xf>
    <xf numFmtId="38" fontId="0" fillId="0" borderId="0" xfId="1" applyFont="1" applyFill="1" applyAlignment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 wrapText="1"/>
    </xf>
    <xf numFmtId="176" fontId="17" fillId="2" borderId="44" xfId="2" applyNumberFormat="1" applyFont="1" applyFill="1" applyBorder="1" applyAlignment="1">
      <alignment horizontal="center" vertical="center" wrapText="1"/>
    </xf>
    <xf numFmtId="38" fontId="5" fillId="2" borderId="1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38" fontId="5" fillId="2" borderId="45" xfId="1" applyFont="1" applyFill="1" applyBorder="1">
      <alignment vertical="center"/>
    </xf>
    <xf numFmtId="176" fontId="11" fillId="2" borderId="44" xfId="2" applyNumberFormat="1" applyFont="1" applyFill="1" applyBorder="1">
      <alignment vertical="center"/>
    </xf>
    <xf numFmtId="38" fontId="4" fillId="0" borderId="16" xfId="1" applyFont="1" applyFill="1" applyBorder="1" applyAlignment="1">
      <alignment horizontal="distributed" vertical="distributed"/>
    </xf>
    <xf numFmtId="38" fontId="5" fillId="0" borderId="32" xfId="1" applyFont="1" applyFill="1" applyBorder="1">
      <alignment vertical="center"/>
    </xf>
    <xf numFmtId="38" fontId="5" fillId="0" borderId="29" xfId="1" applyFont="1" applyFill="1" applyBorder="1">
      <alignment vertical="center"/>
    </xf>
    <xf numFmtId="38" fontId="5" fillId="0" borderId="46" xfId="1" applyFont="1" applyFill="1" applyBorder="1">
      <alignment vertical="center"/>
    </xf>
    <xf numFmtId="176" fontId="27" fillId="0" borderId="44" xfId="2" applyNumberFormat="1" applyFont="1" applyFill="1" applyBorder="1">
      <alignment vertical="center"/>
    </xf>
    <xf numFmtId="38" fontId="5" fillId="0" borderId="33" xfId="1" applyFont="1" applyFill="1" applyBorder="1">
      <alignment vertical="center"/>
    </xf>
    <xf numFmtId="38" fontId="5" fillId="0" borderId="34" xfId="1" applyFont="1" applyFill="1" applyBorder="1">
      <alignment vertical="center"/>
    </xf>
    <xf numFmtId="38" fontId="5" fillId="0" borderId="52" xfId="1" applyFont="1" applyFill="1" applyBorder="1">
      <alignment vertical="center"/>
    </xf>
    <xf numFmtId="38" fontId="4" fillId="0" borderId="17" xfId="1" applyFont="1" applyFill="1" applyBorder="1" applyAlignment="1">
      <alignment horizontal="distributed" vertical="distributed"/>
    </xf>
    <xf numFmtId="38" fontId="4" fillId="0" borderId="1" xfId="1" applyFont="1" applyFill="1" applyBorder="1" applyAlignment="1">
      <alignment horizontal="distributed" vertical="distributed"/>
    </xf>
    <xf numFmtId="38" fontId="5" fillId="0" borderId="20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5" fillId="0" borderId="55" xfId="1" applyFont="1" applyFill="1" applyBorder="1">
      <alignment vertical="center"/>
    </xf>
    <xf numFmtId="38" fontId="5" fillId="0" borderId="19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38" fontId="5" fillId="0" borderId="56" xfId="1" applyFont="1" applyFill="1" applyBorder="1">
      <alignment vertical="center"/>
    </xf>
    <xf numFmtId="176" fontId="11" fillId="0" borderId="44" xfId="2" applyNumberFormat="1" applyFont="1" applyFill="1" applyBorder="1">
      <alignment vertical="center"/>
    </xf>
    <xf numFmtId="38" fontId="5" fillId="0" borderId="36" xfId="1" applyFont="1" applyFill="1" applyBorder="1">
      <alignment vertical="center"/>
    </xf>
    <xf numFmtId="38" fontId="5" fillId="0" borderId="47" xfId="1" applyFont="1" applyFill="1" applyBorder="1">
      <alignment vertical="center"/>
    </xf>
    <xf numFmtId="38" fontId="5" fillId="0" borderId="57" xfId="1" applyFont="1" applyFill="1" applyBorder="1">
      <alignment vertical="center"/>
    </xf>
    <xf numFmtId="38" fontId="4" fillId="0" borderId="13" xfId="1" applyFont="1" applyFill="1" applyBorder="1" applyAlignment="1">
      <alignment horizontal="distributed" vertical="distributed"/>
    </xf>
    <xf numFmtId="176" fontId="5" fillId="0" borderId="1" xfId="2" applyNumberFormat="1" applyFont="1" applyFill="1" applyBorder="1">
      <alignment vertical="center"/>
    </xf>
    <xf numFmtId="176" fontId="5" fillId="0" borderId="24" xfId="2" applyNumberFormat="1" applyFont="1" applyFill="1" applyBorder="1">
      <alignment vertical="center"/>
    </xf>
    <xf numFmtId="176" fontId="5" fillId="0" borderId="45" xfId="2" applyNumberFormat="1" applyFont="1" applyFill="1" applyBorder="1">
      <alignment vertical="center"/>
    </xf>
    <xf numFmtId="38" fontId="4" fillId="0" borderId="0" xfId="1" applyFont="1" applyFill="1" applyBorder="1" applyAlignment="1">
      <alignment horizontal="distributed" vertical="distributed"/>
    </xf>
    <xf numFmtId="38" fontId="5" fillId="0" borderId="1" xfId="1" applyFont="1" applyFill="1" applyBorder="1">
      <alignment vertical="center"/>
    </xf>
    <xf numFmtId="38" fontId="5" fillId="0" borderId="24" xfId="1" applyFont="1" applyFill="1" applyBorder="1">
      <alignment vertical="center"/>
    </xf>
    <xf numFmtId="38" fontId="5" fillId="0" borderId="45" xfId="1" applyFont="1" applyFill="1" applyBorder="1">
      <alignment vertical="center"/>
    </xf>
    <xf numFmtId="176" fontId="5" fillId="0" borderId="20" xfId="2" applyNumberFormat="1" applyFont="1" applyFill="1" applyBorder="1">
      <alignment vertical="center"/>
    </xf>
    <xf numFmtId="176" fontId="5" fillId="0" borderId="17" xfId="2" applyNumberFormat="1" applyFont="1" applyFill="1" applyBorder="1">
      <alignment vertical="center"/>
    </xf>
    <xf numFmtId="176" fontId="5" fillId="0" borderId="55" xfId="2" applyNumberFormat="1" applyFont="1" applyFill="1" applyBorder="1">
      <alignment vertical="center"/>
    </xf>
    <xf numFmtId="38" fontId="4" fillId="0" borderId="0" xfId="1" applyFont="1" applyFill="1" applyAlignment="1">
      <alignment horizontal="distributed" vertical="distributed"/>
    </xf>
    <xf numFmtId="38" fontId="4" fillId="0" borderId="0" xfId="1" applyFont="1" applyFill="1" applyAlignment="1">
      <alignment horizontal="left" vertical="distributed"/>
    </xf>
    <xf numFmtId="38" fontId="5" fillId="0" borderId="0" xfId="1" applyFont="1" applyFill="1">
      <alignment vertical="center"/>
    </xf>
    <xf numFmtId="178" fontId="5" fillId="0" borderId="0" xfId="1" applyNumberFormat="1" applyFont="1" applyFill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176" fontId="11" fillId="0" borderId="0" xfId="2" applyNumberFormat="1" applyFont="1" applyFill="1">
      <alignment vertical="center"/>
    </xf>
    <xf numFmtId="38" fontId="5" fillId="2" borderId="32" xfId="1" applyFont="1" applyFill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46" xfId="1" applyFont="1" applyFill="1" applyBorder="1">
      <alignment vertical="center"/>
    </xf>
    <xf numFmtId="176" fontId="11" fillId="2" borderId="58" xfId="2" applyNumberFormat="1" applyFont="1" applyFill="1" applyBorder="1">
      <alignment vertical="center"/>
    </xf>
    <xf numFmtId="176" fontId="11" fillId="0" borderId="58" xfId="2" applyNumberFormat="1" applyFont="1" applyFill="1" applyBorder="1">
      <alignment vertical="center"/>
    </xf>
    <xf numFmtId="38" fontId="5" fillId="0" borderId="29" xfId="1" applyFont="1" applyBorder="1">
      <alignment vertical="center"/>
    </xf>
    <xf numFmtId="38" fontId="5" fillId="0" borderId="34" xfId="1" applyFont="1" applyBorder="1">
      <alignment vertical="center"/>
    </xf>
    <xf numFmtId="176" fontId="11" fillId="0" borderId="61" xfId="2" applyNumberFormat="1" applyFont="1" applyFill="1" applyBorder="1">
      <alignment vertical="center"/>
    </xf>
    <xf numFmtId="176" fontId="11" fillId="0" borderId="62" xfId="2" applyNumberFormat="1" applyFont="1" applyFill="1" applyBorder="1">
      <alignment vertical="center"/>
    </xf>
    <xf numFmtId="38" fontId="5" fillId="0" borderId="47" xfId="1" applyFont="1" applyBorder="1">
      <alignment vertical="center"/>
    </xf>
    <xf numFmtId="176" fontId="11" fillId="0" borderId="63" xfId="2" applyNumberFormat="1" applyFont="1" applyFill="1" applyBorder="1">
      <alignment vertical="center"/>
    </xf>
    <xf numFmtId="38" fontId="5" fillId="0" borderId="17" xfId="1" applyFont="1" applyBorder="1">
      <alignment vertical="center"/>
    </xf>
    <xf numFmtId="176" fontId="11" fillId="0" borderId="64" xfId="2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distributed"/>
    </xf>
    <xf numFmtId="38" fontId="5" fillId="0" borderId="0" xfId="1" applyFont="1" applyFill="1" applyBorder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>
      <alignment vertical="center"/>
    </xf>
    <xf numFmtId="176" fontId="27" fillId="2" borderId="44" xfId="2" applyNumberFormat="1" applyFont="1" applyFill="1" applyBorder="1">
      <alignment vertical="center"/>
    </xf>
    <xf numFmtId="176" fontId="27" fillId="0" borderId="62" xfId="2" applyNumberFormat="1" applyFont="1" applyFill="1" applyBorder="1">
      <alignment vertical="center"/>
    </xf>
    <xf numFmtId="176" fontId="27" fillId="0" borderId="58" xfId="2" applyNumberFormat="1" applyFont="1" applyFill="1" applyBorder="1">
      <alignment vertical="center"/>
    </xf>
    <xf numFmtId="176" fontId="27" fillId="0" borderId="61" xfId="2" applyNumberFormat="1" applyFont="1" applyFill="1" applyBorder="1">
      <alignment vertical="center"/>
    </xf>
    <xf numFmtId="176" fontId="27" fillId="0" borderId="63" xfId="2" applyNumberFormat="1" applyFont="1" applyFill="1" applyBorder="1">
      <alignment vertical="center"/>
    </xf>
    <xf numFmtId="38" fontId="5" fillId="0" borderId="16" xfId="1" applyFont="1" applyBorder="1">
      <alignment vertical="center"/>
    </xf>
    <xf numFmtId="38" fontId="4" fillId="0" borderId="0" xfId="1" applyFont="1" applyFill="1">
      <alignment vertical="center"/>
    </xf>
    <xf numFmtId="178" fontId="41" fillId="0" borderId="0" xfId="1" applyNumberFormat="1" applyFont="1" applyFill="1" applyAlignment="1">
      <alignment horizontal="right" vertical="center"/>
    </xf>
    <xf numFmtId="178" fontId="41" fillId="0" borderId="0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4" xfId="1" applyFont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8" fontId="42" fillId="0" borderId="0" xfId="0" applyNumberFormat="1" applyFont="1" applyAlignment="1">
      <alignment horizontal="right" vertical="center"/>
    </xf>
    <xf numFmtId="178" fontId="43" fillId="0" borderId="0" xfId="0" applyNumberFormat="1" applyFont="1" applyBorder="1" applyAlignment="1">
      <alignment horizontal="right" vertical="center"/>
    </xf>
    <xf numFmtId="176" fontId="43" fillId="0" borderId="0" xfId="2" applyNumberFormat="1" applyFont="1">
      <alignment vertical="center"/>
    </xf>
    <xf numFmtId="0" fontId="44" fillId="0" borderId="0" xfId="0" applyFont="1" applyAlignment="1">
      <alignment horizontal="left" vertical="center"/>
    </xf>
    <xf numFmtId="38" fontId="5" fillId="0" borderId="65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66" xfId="1" applyFont="1" applyBorder="1">
      <alignment vertical="center"/>
    </xf>
    <xf numFmtId="38" fontId="5" fillId="0" borderId="1" xfId="1" applyFont="1" applyBorder="1">
      <alignment vertical="center"/>
    </xf>
    <xf numFmtId="3" fontId="27" fillId="0" borderId="1" xfId="0" applyNumberFormat="1" applyFont="1" applyBorder="1">
      <alignment vertical="center"/>
    </xf>
    <xf numFmtId="176" fontId="27" fillId="0" borderId="1" xfId="2" applyNumberFormat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38" fontId="5" fillId="0" borderId="66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" fontId="5" fillId="0" borderId="1" xfId="0" applyNumberFormat="1" applyFont="1" applyBorder="1">
      <alignment vertical="center"/>
    </xf>
    <xf numFmtId="176" fontId="5" fillId="0" borderId="1" xfId="2" applyNumberFormat="1" applyFont="1" applyBorder="1">
      <alignment vertical="center"/>
    </xf>
    <xf numFmtId="0" fontId="4" fillId="0" borderId="19" xfId="0" applyFont="1" applyBorder="1">
      <alignment vertical="center"/>
    </xf>
    <xf numFmtId="38" fontId="5" fillId="0" borderId="67" xfId="1" applyFont="1" applyBorder="1">
      <alignment vertical="center"/>
    </xf>
    <xf numFmtId="38" fontId="5" fillId="0" borderId="25" xfId="1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3" fillId="0" borderId="1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5" fillId="0" borderId="0" xfId="0" applyFont="1">
      <alignment vertical="center"/>
    </xf>
    <xf numFmtId="0" fontId="22" fillId="0" borderId="0" xfId="0" applyFont="1" applyAlignment="1">
      <alignment vertical="center" shrinkToFit="1"/>
    </xf>
    <xf numFmtId="0" fontId="47" fillId="0" borderId="0" xfId="8" applyFont="1" applyAlignment="1">
      <alignment vertical="center" shrinkToFit="1"/>
    </xf>
    <xf numFmtId="0" fontId="47" fillId="0" borderId="13" xfId="8" applyFont="1" applyBorder="1" applyAlignment="1">
      <alignment vertical="center" shrinkToFit="1"/>
    </xf>
    <xf numFmtId="182" fontId="47" fillId="0" borderId="13" xfId="8" applyNumberFormat="1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49" fillId="2" borderId="13" xfId="0" applyFont="1" applyFill="1" applyBorder="1" applyAlignment="1">
      <alignment vertical="center" shrinkToFit="1"/>
    </xf>
    <xf numFmtId="0" fontId="49" fillId="2" borderId="0" xfId="0" applyFont="1" applyFill="1" applyAlignment="1">
      <alignment vertical="center" shrinkToFit="1"/>
    </xf>
    <xf numFmtId="0" fontId="49" fillId="2" borderId="27" xfId="0" applyFont="1" applyFill="1" applyBorder="1" applyAlignment="1">
      <alignment vertical="center" shrinkToFit="1"/>
    </xf>
    <xf numFmtId="0" fontId="47" fillId="2" borderId="32" xfId="8" applyFont="1" applyFill="1" applyBorder="1" applyAlignment="1">
      <alignment horizontal="center" shrinkToFit="1"/>
    </xf>
    <xf numFmtId="0" fontId="50" fillId="2" borderId="26" xfId="8" applyFont="1" applyFill="1" applyBorder="1" applyAlignment="1">
      <alignment horizontal="center" vertical="center" shrinkToFit="1"/>
    </xf>
    <xf numFmtId="0" fontId="49" fillId="0" borderId="69" xfId="0" applyFont="1" applyBorder="1" applyAlignment="1">
      <alignment horizontal="center" vertical="center" shrinkToFit="1"/>
    </xf>
    <xf numFmtId="179" fontId="47" fillId="0" borderId="70" xfId="0" applyNumberFormat="1" applyFont="1" applyFill="1" applyBorder="1" applyAlignment="1">
      <alignment vertical="center" shrinkToFit="1"/>
    </xf>
    <xf numFmtId="179" fontId="51" fillId="0" borderId="70" xfId="0" applyNumberFormat="1" applyFont="1" applyFill="1" applyBorder="1" applyAlignment="1">
      <alignment vertical="center" shrinkToFit="1"/>
    </xf>
    <xf numFmtId="179" fontId="51" fillId="0" borderId="32" xfId="0" applyNumberFormat="1" applyFont="1" applyFill="1" applyBorder="1" applyAlignment="1">
      <alignment vertical="center" shrinkToFit="1"/>
    </xf>
    <xf numFmtId="179" fontId="22" fillId="0" borderId="32" xfId="0" applyNumberFormat="1" applyFont="1" applyFill="1" applyBorder="1" applyAlignment="1">
      <alignment vertical="center" shrinkToFit="1"/>
    </xf>
    <xf numFmtId="0" fontId="49" fillId="0" borderId="71" xfId="0" applyFont="1" applyBorder="1" applyAlignment="1">
      <alignment horizontal="center" vertical="center" shrinkToFit="1"/>
    </xf>
    <xf numFmtId="179" fontId="47" fillId="0" borderId="72" xfId="0" applyNumberFormat="1" applyFont="1" applyFill="1" applyBorder="1" applyAlignment="1">
      <alignment vertical="center" shrinkToFit="1"/>
    </xf>
    <xf numFmtId="179" fontId="51" fillId="0" borderId="72" xfId="0" applyNumberFormat="1" applyFont="1" applyFill="1" applyBorder="1" applyAlignment="1">
      <alignment vertical="center" shrinkToFit="1"/>
    </xf>
    <xf numFmtId="179" fontId="51" fillId="0" borderId="73" xfId="0" applyNumberFormat="1" applyFont="1" applyFill="1" applyBorder="1" applyAlignment="1">
      <alignment vertical="center" shrinkToFit="1"/>
    </xf>
    <xf numFmtId="179" fontId="22" fillId="0" borderId="73" xfId="0" applyNumberFormat="1" applyFont="1" applyFill="1" applyBorder="1" applyAlignment="1">
      <alignment vertical="center" shrinkToFit="1"/>
    </xf>
    <xf numFmtId="0" fontId="48" fillId="4" borderId="16" xfId="8" applyFont="1" applyFill="1" applyBorder="1" applyAlignment="1">
      <alignment horizontal="distributed" vertical="center" shrinkToFit="1"/>
    </xf>
    <xf numFmtId="179" fontId="22" fillId="0" borderId="70" xfId="0" applyNumberFormat="1" applyFont="1" applyFill="1" applyBorder="1" applyAlignment="1">
      <alignment vertical="center" shrinkToFit="1"/>
    </xf>
    <xf numFmtId="179" fontId="22" fillId="0" borderId="72" xfId="0" applyNumberFormat="1" applyFont="1" applyFill="1" applyBorder="1" applyAlignment="1">
      <alignment vertical="center" shrinkToFit="1"/>
    </xf>
    <xf numFmtId="179" fontId="22" fillId="0" borderId="74" xfId="0" applyNumberFormat="1" applyFont="1" applyFill="1" applyBorder="1" applyAlignment="1">
      <alignment vertical="center" shrinkToFit="1"/>
    </xf>
    <xf numFmtId="179" fontId="51" fillId="0" borderId="74" xfId="0" applyNumberFormat="1" applyFont="1" applyFill="1" applyBorder="1" applyAlignment="1">
      <alignment vertical="center" shrinkToFit="1"/>
    </xf>
    <xf numFmtId="0" fontId="48" fillId="4" borderId="19" xfId="8" applyFont="1" applyFill="1" applyBorder="1" applyAlignment="1">
      <alignment horizontal="distributed" vertical="center" shrinkToFit="1"/>
    </xf>
    <xf numFmtId="179" fontId="22" fillId="0" borderId="75" xfId="0" applyNumberFormat="1" applyFont="1" applyFill="1" applyBorder="1" applyAlignment="1">
      <alignment vertical="center" shrinkToFit="1"/>
    </xf>
    <xf numFmtId="179" fontId="22" fillId="0" borderId="20" xfId="0" applyNumberFormat="1" applyFont="1" applyFill="1" applyBorder="1" applyAlignment="1">
      <alignment vertical="center" shrinkToFit="1"/>
    </xf>
    <xf numFmtId="0" fontId="49" fillId="0" borderId="16" xfId="0" applyFont="1" applyBorder="1" applyAlignment="1">
      <alignment horizontal="distributed" vertical="center" shrinkToFit="1"/>
    </xf>
    <xf numFmtId="0" fontId="49" fillId="0" borderId="76" xfId="0" applyFont="1" applyBorder="1" applyAlignment="1">
      <alignment horizontal="center" vertical="center" shrinkToFit="1"/>
    </xf>
    <xf numFmtId="179" fontId="47" fillId="0" borderId="75" xfId="0" applyNumberFormat="1" applyFont="1" applyFill="1" applyBorder="1" applyAlignment="1">
      <alignment vertical="center" shrinkToFit="1"/>
    </xf>
    <xf numFmtId="0" fontId="49" fillId="0" borderId="78" xfId="0" applyFont="1" applyBorder="1" applyAlignment="1">
      <alignment horizontal="center" vertical="center" shrinkToFit="1"/>
    </xf>
    <xf numFmtId="179" fontId="47" fillId="0" borderId="79" xfId="0" applyNumberFormat="1" applyFont="1" applyFill="1" applyBorder="1" applyAlignment="1">
      <alignment vertical="center" shrinkToFit="1"/>
    </xf>
    <xf numFmtId="179" fontId="22" fillId="0" borderId="79" xfId="0" applyNumberFormat="1" applyFont="1" applyFill="1" applyBorder="1" applyAlignment="1">
      <alignment vertical="center" shrinkToFit="1"/>
    </xf>
    <xf numFmtId="0" fontId="49" fillId="0" borderId="17" xfId="0" applyFont="1" applyBorder="1" applyAlignment="1">
      <alignment horizontal="distributed" vertical="center" shrinkToFit="1"/>
    </xf>
    <xf numFmtId="179" fontId="22" fillId="0" borderId="19" xfId="0" applyNumberFormat="1" applyFont="1" applyFill="1" applyBorder="1" applyAlignment="1">
      <alignment vertical="center" shrinkToFit="1"/>
    </xf>
    <xf numFmtId="179" fontId="22" fillId="0" borderId="81" xfId="0" applyNumberFormat="1" applyFont="1" applyFill="1" applyBorder="1" applyAlignment="1">
      <alignment vertical="center" shrinkToFit="1"/>
    </xf>
    <xf numFmtId="0" fontId="49" fillId="0" borderId="82" xfId="0" applyFont="1" applyBorder="1" applyAlignment="1">
      <alignment horizontal="distributed" vertical="center" shrinkToFit="1"/>
    </xf>
    <xf numFmtId="0" fontId="49" fillId="0" borderId="83" xfId="0" applyFont="1" applyBorder="1" applyAlignment="1">
      <alignment horizontal="distributed" vertical="center" shrinkToFit="1"/>
    </xf>
    <xf numFmtId="0" fontId="48" fillId="4" borderId="20" xfId="8" applyFont="1" applyFill="1" applyBorder="1" applyAlignment="1">
      <alignment horizontal="distributed" vertical="center" shrinkToFit="1"/>
    </xf>
    <xf numFmtId="0" fontId="52" fillId="4" borderId="0" xfId="8" applyFont="1" applyFill="1" applyBorder="1" applyAlignment="1">
      <alignment horizontal="left" vertical="center" shrinkToFit="1"/>
    </xf>
    <xf numFmtId="0" fontId="53" fillId="0" borderId="0" xfId="0" applyFont="1" applyBorder="1" applyAlignment="1">
      <alignment horizontal="center" vertical="center" shrinkToFit="1"/>
    </xf>
    <xf numFmtId="179" fontId="39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0" fontId="15" fillId="2" borderId="1" xfId="10" applyFont="1" applyFill="1" applyBorder="1" applyAlignment="1">
      <alignment horizontal="center" vertical="center" shrinkToFit="1"/>
    </xf>
    <xf numFmtId="0" fontId="15" fillId="2" borderId="24" xfId="10" applyFont="1" applyFill="1" applyBorder="1" applyAlignment="1">
      <alignment horizontal="center" vertical="center" shrinkToFit="1"/>
    </xf>
    <xf numFmtId="0" fontId="55" fillId="2" borderId="27" xfId="10" applyFont="1" applyFill="1" applyBorder="1" applyAlignment="1">
      <alignment horizontal="center" vertical="center" shrinkToFit="1"/>
    </xf>
    <xf numFmtId="0" fontId="55" fillId="2" borderId="1" xfId="10" applyFont="1" applyFill="1" applyBorder="1" applyAlignment="1">
      <alignment horizontal="center" vertical="center" shrinkToFit="1"/>
    </xf>
    <xf numFmtId="179" fontId="15" fillId="0" borderId="86" xfId="11" applyNumberFormat="1" applyFont="1" applyFill="1" applyBorder="1" applyAlignment="1">
      <alignment vertical="center" shrinkToFit="1"/>
    </xf>
    <xf numFmtId="179" fontId="15" fillId="0" borderId="87" xfId="11" applyNumberFormat="1" applyFont="1" applyFill="1" applyBorder="1" applyAlignment="1">
      <alignment vertical="center" shrinkToFit="1"/>
    </xf>
    <xf numFmtId="179" fontId="15" fillId="0" borderId="88" xfId="11" applyNumberFormat="1" applyFont="1" applyFill="1" applyBorder="1" applyAlignment="1">
      <alignment vertical="center" shrinkToFit="1"/>
    </xf>
    <xf numFmtId="179" fontId="15" fillId="0" borderId="20" xfId="11" applyNumberFormat="1" applyFont="1" applyFill="1" applyBorder="1" applyAlignment="1">
      <alignment vertical="center" shrinkToFit="1"/>
    </xf>
    <xf numFmtId="177" fontId="27" fillId="0" borderId="68" xfId="11" applyNumberFormat="1" applyFont="1" applyFill="1" applyBorder="1" applyAlignment="1">
      <alignment vertical="center" shrinkToFit="1"/>
    </xf>
    <xf numFmtId="176" fontId="27" fillId="0" borderId="20" xfId="2" applyNumberFormat="1" applyFont="1" applyFill="1" applyBorder="1" applyAlignment="1">
      <alignment vertical="center" shrinkToFit="1"/>
    </xf>
    <xf numFmtId="0" fontId="54" fillId="0" borderId="19" xfId="10" applyFont="1" applyFill="1" applyBorder="1" applyAlignment="1">
      <alignment horizontal="center" vertical="center"/>
    </xf>
    <xf numFmtId="179" fontId="15" fillId="0" borderId="89" xfId="11" applyNumberFormat="1" applyFont="1" applyFill="1" applyBorder="1" applyAlignment="1">
      <alignment vertical="center" shrinkToFit="1"/>
    </xf>
    <xf numFmtId="179" fontId="15" fillId="0" borderId="90" xfId="11" applyNumberFormat="1" applyFont="1" applyFill="1" applyBorder="1" applyAlignment="1">
      <alignment vertical="center" shrinkToFit="1"/>
    </xf>
    <xf numFmtId="179" fontId="15" fillId="0" borderId="91" xfId="11" applyNumberFormat="1" applyFont="1" applyFill="1" applyBorder="1" applyAlignment="1">
      <alignment vertical="center" shrinkToFit="1"/>
    </xf>
    <xf numFmtId="179" fontId="15" fillId="0" borderId="92" xfId="11" applyNumberFormat="1" applyFont="1" applyFill="1" applyBorder="1" applyAlignment="1">
      <alignment vertical="center" shrinkToFit="1"/>
    </xf>
    <xf numFmtId="177" fontId="27" fillId="0" borderId="36" xfId="11" applyNumberFormat="1" applyFont="1" applyFill="1" applyBorder="1" applyAlignment="1">
      <alignment vertical="center" shrinkToFit="1"/>
    </xf>
    <xf numFmtId="176" fontId="27" fillId="0" borderId="36" xfId="2" applyNumberFormat="1" applyFont="1" applyFill="1" applyBorder="1" applyAlignment="1">
      <alignment vertical="center" shrinkToFit="1"/>
    </xf>
    <xf numFmtId="0" fontId="54" fillId="0" borderId="17" xfId="1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54" fillId="0" borderId="14" xfId="11" applyFont="1" applyFill="1" applyBorder="1" applyAlignment="1">
      <alignment horizontal="center" vertical="center"/>
    </xf>
    <xf numFmtId="176" fontId="15" fillId="0" borderId="40" xfId="11" applyNumberFormat="1" applyFont="1" applyFill="1" applyBorder="1" applyAlignment="1">
      <alignment vertical="center" shrinkToFit="1"/>
    </xf>
    <xf numFmtId="0" fontId="54" fillId="0" borderId="32" xfId="10" applyFont="1" applyFill="1" applyBorder="1" applyAlignment="1">
      <alignment horizontal="center" vertical="center"/>
    </xf>
    <xf numFmtId="179" fontId="15" fillId="0" borderId="94" xfId="11" applyNumberFormat="1" applyFont="1" applyFill="1" applyBorder="1" applyAlignment="1">
      <alignment vertical="center" shrinkToFit="1"/>
    </xf>
    <xf numFmtId="179" fontId="15" fillId="0" borderId="95" xfId="11" applyNumberFormat="1" applyFont="1" applyFill="1" applyBorder="1" applyAlignment="1">
      <alignment vertical="center" shrinkToFit="1"/>
    </xf>
    <xf numFmtId="179" fontId="15" fillId="0" borderId="96" xfId="11" applyNumberFormat="1" applyFont="1" applyFill="1" applyBorder="1" applyAlignment="1">
      <alignment vertical="center" shrinkToFit="1"/>
    </xf>
    <xf numFmtId="179" fontId="15" fillId="0" borderId="97" xfId="11" applyNumberFormat="1" applyFont="1" applyFill="1" applyBorder="1" applyAlignment="1">
      <alignment vertical="center" shrinkToFit="1"/>
    </xf>
    <xf numFmtId="0" fontId="54" fillId="0" borderId="20" xfId="10" applyFont="1" applyFill="1" applyBorder="1" applyAlignment="1">
      <alignment horizontal="left" vertical="center"/>
    </xf>
    <xf numFmtId="176" fontId="15" fillId="0" borderId="38" xfId="10" applyNumberFormat="1" applyFont="1" applyFill="1" applyBorder="1" applyAlignment="1">
      <alignment vertical="center" shrinkToFit="1"/>
    </xf>
    <xf numFmtId="179" fontId="0" fillId="0" borderId="0" xfId="0" applyNumberFormat="1">
      <alignment vertical="center"/>
    </xf>
    <xf numFmtId="0" fontId="39" fillId="0" borderId="0" xfId="12" applyFont="1" applyFill="1" applyAlignment="1">
      <alignment vertical="center"/>
    </xf>
    <xf numFmtId="0" fontId="32" fillId="0" borderId="0" xfId="12" applyFont="1" applyFill="1" applyAlignment="1">
      <alignment vertical="center"/>
    </xf>
    <xf numFmtId="0" fontId="32" fillId="0" borderId="0" xfId="12" applyFont="1" applyFill="1" applyAlignment="1">
      <alignment horizontal="center" vertical="center"/>
    </xf>
    <xf numFmtId="0" fontId="32" fillId="0" borderId="0" xfId="12" applyFont="1" applyFill="1" applyAlignment="1">
      <alignment vertical="center" wrapText="1"/>
    </xf>
    <xf numFmtId="0" fontId="39" fillId="0" borderId="0" xfId="12" applyFont="1" applyFill="1" applyAlignment="1">
      <alignment vertical="center" wrapText="1"/>
    </xf>
    <xf numFmtId="179" fontId="19" fillId="0" borderId="105" xfId="13" applyNumberFormat="1" applyFont="1" applyFill="1" applyBorder="1" applyAlignment="1">
      <alignment vertical="center"/>
    </xf>
    <xf numFmtId="179" fontId="19" fillId="0" borderId="108" xfId="13" applyNumberFormat="1" applyFont="1" applyFill="1" applyBorder="1" applyAlignment="1">
      <alignment vertical="center"/>
    </xf>
    <xf numFmtId="0" fontId="56" fillId="0" borderId="16" xfId="12" applyFont="1" applyFill="1" applyBorder="1" applyAlignment="1">
      <alignment horizontal="center" vertical="center"/>
    </xf>
    <xf numFmtId="0" fontId="56" fillId="0" borderId="13" xfId="12" applyFont="1" applyFill="1" applyBorder="1" applyAlignment="1">
      <alignment horizontal="center" vertical="center"/>
    </xf>
    <xf numFmtId="0" fontId="56" fillId="0" borderId="109" xfId="12" applyFont="1" applyFill="1" applyBorder="1" applyAlignment="1">
      <alignment horizontal="center" vertical="center"/>
    </xf>
    <xf numFmtId="176" fontId="19" fillId="0" borderId="38" xfId="12" applyNumberFormat="1" applyFont="1" applyFill="1" applyBorder="1" applyAlignment="1">
      <alignment vertical="center" shrinkToFit="1"/>
    </xf>
    <xf numFmtId="176" fontId="19" fillId="0" borderId="39" xfId="12" applyNumberFormat="1" applyFont="1" applyFill="1" applyBorder="1" applyAlignment="1">
      <alignment vertical="center" shrinkToFit="1"/>
    </xf>
    <xf numFmtId="176" fontId="19" fillId="0" borderId="93" xfId="12" applyNumberFormat="1" applyFont="1" applyFill="1" applyBorder="1" applyAlignment="1">
      <alignment vertical="center" shrinkToFit="1"/>
    </xf>
    <xf numFmtId="179" fontId="19" fillId="0" borderId="1" xfId="13" applyNumberFormat="1" applyFont="1" applyFill="1" applyBorder="1" applyAlignment="1">
      <alignment vertical="center"/>
    </xf>
    <xf numFmtId="179" fontId="19" fillId="0" borderId="24" xfId="13" applyNumberFormat="1" applyFont="1" applyFill="1" applyBorder="1" applyAlignment="1">
      <alignment vertical="center"/>
    </xf>
    <xf numFmtId="179" fontId="19" fillId="0" borderId="25" xfId="13" applyNumberFormat="1" applyFont="1" applyFill="1" applyBorder="1" applyAlignment="1">
      <alignment vertical="center"/>
    </xf>
    <xf numFmtId="0" fontId="56" fillId="0" borderId="19" xfId="12" applyFont="1" applyFill="1" applyBorder="1" applyAlignment="1">
      <alignment horizontal="center" vertical="center"/>
    </xf>
    <xf numFmtId="0" fontId="56" fillId="0" borderId="110" xfId="12" applyFont="1" applyFill="1" applyBorder="1" applyAlignment="1">
      <alignment horizontal="center" vertical="center"/>
    </xf>
    <xf numFmtId="179" fontId="19" fillId="0" borderId="103" xfId="13" applyNumberFormat="1" applyFont="1" applyFill="1" applyBorder="1" applyAlignment="1">
      <alignment vertical="center"/>
    </xf>
    <xf numFmtId="179" fontId="19" fillId="0" borderId="104" xfId="13" applyNumberFormat="1" applyFont="1" applyFill="1" applyBorder="1" applyAlignment="1">
      <alignment vertical="center"/>
    </xf>
    <xf numFmtId="179" fontId="19" fillId="0" borderId="19" xfId="13" applyNumberFormat="1" applyFont="1" applyFill="1" applyBorder="1" applyAlignment="1">
      <alignment vertical="center"/>
    </xf>
    <xf numFmtId="179" fontId="19" fillId="0" borderId="111" xfId="13" applyNumberFormat="1" applyFont="1" applyFill="1" applyBorder="1" applyAlignment="1">
      <alignment vertical="center"/>
    </xf>
    <xf numFmtId="0" fontId="56" fillId="0" borderId="24" xfId="12" applyFont="1" applyFill="1" applyBorder="1" applyAlignment="1">
      <alignment horizontal="center" vertical="center"/>
    </xf>
    <xf numFmtId="0" fontId="56" fillId="0" borderId="20" xfId="12" applyFont="1" applyFill="1" applyBorder="1" applyAlignment="1">
      <alignment horizontal="center" vertical="center"/>
    </xf>
    <xf numFmtId="0" fontId="57" fillId="0" borderId="0" xfId="12" applyFont="1" applyFill="1" applyBorder="1" applyAlignment="1">
      <alignment horizontal="center" vertical="center"/>
    </xf>
    <xf numFmtId="179" fontId="25" fillId="0" borderId="0" xfId="13" applyNumberFormat="1" applyFont="1" applyFill="1" applyBorder="1" applyAlignment="1">
      <alignment vertical="center"/>
    </xf>
    <xf numFmtId="0" fontId="39" fillId="0" borderId="0" xfId="12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32" fillId="3" borderId="1" xfId="14" applyFont="1" applyFill="1" applyBorder="1" applyAlignment="1">
      <alignment horizontal="center" vertical="center"/>
    </xf>
    <xf numFmtId="178" fontId="60" fillId="3" borderId="1" xfId="14" applyNumberFormat="1" applyFont="1" applyFill="1" applyBorder="1" applyAlignment="1">
      <alignment horizontal="center" vertical="center"/>
    </xf>
    <xf numFmtId="176" fontId="60" fillId="3" borderId="1" xfId="14" applyNumberFormat="1" applyFont="1" applyFill="1" applyBorder="1" applyAlignment="1">
      <alignment horizontal="center" vertical="center"/>
    </xf>
    <xf numFmtId="179" fontId="32" fillId="0" borderId="112" xfId="14" applyNumberFormat="1" applyFont="1" applyFill="1" applyBorder="1" applyAlignment="1">
      <alignment vertical="center"/>
    </xf>
    <xf numFmtId="178" fontId="26" fillId="0" borderId="112" xfId="14" applyNumberFormat="1" applyFont="1" applyFill="1" applyBorder="1" applyAlignment="1">
      <alignment vertical="center"/>
    </xf>
    <xf numFmtId="176" fontId="32" fillId="0" borderId="112" xfId="2" applyNumberFormat="1" applyFont="1" applyFill="1" applyBorder="1" applyAlignment="1">
      <alignment vertical="center"/>
    </xf>
    <xf numFmtId="0" fontId="56" fillId="0" borderId="19" xfId="14" applyFont="1" applyFill="1" applyBorder="1" applyAlignment="1">
      <alignment horizontal="distributed" vertical="center"/>
    </xf>
    <xf numFmtId="0" fontId="56" fillId="0" borderId="20" xfId="14" applyFont="1" applyFill="1" applyBorder="1" applyAlignment="1">
      <alignment horizontal="distributed" vertical="center" shrinkToFit="1"/>
    </xf>
    <xf numFmtId="178" fontId="32" fillId="0" borderId="112" xfId="14" applyNumberFormat="1" applyFont="1" applyFill="1" applyBorder="1" applyAlignment="1">
      <alignment vertical="center"/>
    </xf>
    <xf numFmtId="178" fontId="34" fillId="0" borderId="112" xfId="14" applyNumberFormat="1" applyFont="1" applyFill="1" applyBorder="1" applyAlignment="1">
      <alignment vertical="center"/>
    </xf>
    <xf numFmtId="176" fontId="34" fillId="0" borderId="112" xfId="2" applyNumberFormat="1" applyFont="1" applyFill="1" applyBorder="1" applyAlignment="1">
      <alignment vertical="center"/>
    </xf>
    <xf numFmtId="0" fontId="61" fillId="0" borderId="20" xfId="14" applyFont="1" applyFill="1" applyBorder="1" applyAlignment="1">
      <alignment horizontal="distributed" vertical="center" shrinkToFit="1"/>
    </xf>
    <xf numFmtId="0" fontId="56" fillId="0" borderId="20" xfId="14" applyFont="1" applyFill="1" applyBorder="1" applyAlignment="1">
      <alignment horizontal="distributed" vertical="center"/>
    </xf>
    <xf numFmtId="0" fontId="56" fillId="0" borderId="1" xfId="14" applyFont="1" applyFill="1" applyBorder="1" applyAlignment="1">
      <alignment horizontal="distributed" vertical="center" shrinkToFit="1"/>
    </xf>
    <xf numFmtId="179" fontId="32" fillId="0" borderId="113" xfId="14" applyNumberFormat="1" applyFont="1" applyFill="1" applyBorder="1" applyAlignment="1">
      <alignment vertical="center"/>
    </xf>
    <xf numFmtId="178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9" fontId="60" fillId="0" borderId="112" xfId="14" applyNumberFormat="1" applyFont="1" applyFill="1" applyBorder="1" applyAlignment="1">
      <alignment horizontal="center" vertical="center"/>
    </xf>
    <xf numFmtId="0" fontId="38" fillId="0" borderId="20" xfId="14" applyFont="1" applyFill="1" applyBorder="1" applyAlignment="1">
      <alignment horizontal="distributed" vertical="center" shrinkToFi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42" fillId="0" borderId="0" xfId="0" applyNumberFormat="1" applyFont="1">
      <alignment vertical="center"/>
    </xf>
    <xf numFmtId="176" fontId="42" fillId="0" borderId="0" xfId="0" applyNumberFormat="1" applyFont="1">
      <alignment vertical="center"/>
    </xf>
    <xf numFmtId="0" fontId="62" fillId="2" borderId="0" xfId="15" applyFont="1" applyFill="1" applyBorder="1" applyAlignment="1">
      <alignment horizontal="center" vertical="center" wrapText="1"/>
    </xf>
    <xf numFmtId="0" fontId="62" fillId="2" borderId="21" xfId="15" applyFont="1" applyFill="1" applyBorder="1" applyAlignment="1">
      <alignment horizontal="center" vertical="center" wrapText="1"/>
    </xf>
    <xf numFmtId="0" fontId="62" fillId="2" borderId="116" xfId="15" applyFont="1" applyFill="1" applyBorder="1" applyAlignment="1">
      <alignment horizontal="center" vertical="center" wrapText="1"/>
    </xf>
    <xf numFmtId="0" fontId="62" fillId="2" borderId="117" xfId="15" applyFont="1" applyFill="1" applyBorder="1" applyAlignment="1">
      <alignment horizontal="center" vertical="center" shrinkToFit="1"/>
    </xf>
    <xf numFmtId="0" fontId="62" fillId="2" borderId="118" xfId="15" applyFont="1" applyFill="1" applyBorder="1" applyAlignment="1">
      <alignment horizontal="center" vertical="center" shrinkToFit="1"/>
    </xf>
    <xf numFmtId="177" fontId="63" fillId="0" borderId="0" xfId="15" applyNumberFormat="1" applyFont="1" applyFill="1" applyBorder="1" applyAlignment="1">
      <alignment horizontal="right" vertical="center"/>
    </xf>
    <xf numFmtId="177" fontId="15" fillId="0" borderId="21" xfId="15" applyNumberFormat="1" applyFont="1" applyFill="1" applyBorder="1" applyAlignment="1">
      <alignment horizontal="right" vertical="center"/>
    </xf>
    <xf numFmtId="177" fontId="15" fillId="0" borderId="82" xfId="15" applyNumberFormat="1" applyFont="1" applyFill="1" applyBorder="1" applyAlignment="1">
      <alignment horizontal="right" vertical="center"/>
    </xf>
    <xf numFmtId="177" fontId="15" fillId="0" borderId="119" xfId="15" applyNumberFormat="1" applyFont="1" applyFill="1" applyBorder="1" applyAlignment="1">
      <alignment horizontal="right" vertical="center"/>
    </xf>
    <xf numFmtId="177" fontId="15" fillId="0" borderId="120" xfId="15" applyNumberFormat="1" applyFont="1" applyFill="1" applyBorder="1" applyAlignment="1">
      <alignment horizontal="right" vertical="center"/>
    </xf>
    <xf numFmtId="177" fontId="15" fillId="0" borderId="115" xfId="15" applyNumberFormat="1" applyFont="1" applyFill="1" applyBorder="1" applyAlignment="1">
      <alignment horizontal="right" vertical="center"/>
    </xf>
    <xf numFmtId="177" fontId="15" fillId="0" borderId="21" xfId="15" applyNumberFormat="1" applyFont="1" applyFill="1" applyBorder="1" applyAlignment="1">
      <alignment horizontal="right" vertical="center" shrinkToFit="1"/>
    </xf>
    <xf numFmtId="177" fontId="15" fillId="0" borderId="121" xfId="15" applyNumberFormat="1" applyFont="1" applyFill="1" applyBorder="1" applyAlignment="1">
      <alignment horizontal="right" vertical="center"/>
    </xf>
    <xf numFmtId="0" fontId="63" fillId="0" borderId="13" xfId="15" applyFont="1" applyFill="1" applyBorder="1" applyAlignment="1">
      <alignment horizontal="left" vertical="center"/>
    </xf>
    <xf numFmtId="0" fontId="62" fillId="0" borderId="118" xfId="15" applyNumberFormat="1" applyFont="1" applyFill="1" applyBorder="1" applyAlignment="1">
      <alignment horizontal="center" vertical="center" shrinkToFit="1"/>
    </xf>
    <xf numFmtId="176" fontId="15" fillId="0" borderId="33" xfId="15" applyNumberFormat="1" applyFont="1" applyFill="1" applyBorder="1" applyAlignment="1">
      <alignment horizontal="right" vertical="center" shrinkToFit="1"/>
    </xf>
    <xf numFmtId="176" fontId="15" fillId="0" borderId="122" xfId="15" applyNumberFormat="1" applyFont="1" applyFill="1" applyBorder="1" applyAlignment="1">
      <alignment horizontal="right" vertical="center" shrinkToFit="1"/>
    </xf>
    <xf numFmtId="176" fontId="15" fillId="0" borderId="116" xfId="15" applyNumberFormat="1" applyFont="1" applyFill="1" applyBorder="1" applyAlignment="1">
      <alignment horizontal="right" vertical="center" shrinkToFit="1"/>
    </xf>
    <xf numFmtId="176" fontId="15" fillId="0" borderId="117" xfId="15" applyNumberFormat="1" applyFont="1" applyFill="1" applyBorder="1" applyAlignment="1">
      <alignment horizontal="right" vertical="center" shrinkToFit="1"/>
    </xf>
    <xf numFmtId="0" fontId="15" fillId="0" borderId="53" xfId="15" applyFont="1" applyFill="1" applyBorder="1" applyAlignment="1">
      <alignment horizontal="left" vertical="center"/>
    </xf>
    <xf numFmtId="176" fontId="15" fillId="0" borderId="123" xfId="15" applyNumberFormat="1" applyFont="1" applyFill="1" applyBorder="1" applyAlignment="1">
      <alignment horizontal="right" vertical="center" shrinkToFit="1"/>
    </xf>
    <xf numFmtId="176" fontId="15" fillId="0" borderId="124" xfId="15" applyNumberFormat="1" applyFont="1" applyFill="1" applyBorder="1" applyAlignment="1">
      <alignment horizontal="right" vertical="center"/>
    </xf>
    <xf numFmtId="176" fontId="15" fillId="0" borderId="125" xfId="15" applyNumberFormat="1" applyFont="1" applyFill="1" applyBorder="1" applyAlignment="1">
      <alignment horizontal="right" vertical="center"/>
    </xf>
    <xf numFmtId="176" fontId="15" fillId="0" borderId="126" xfId="15" applyNumberFormat="1" applyFont="1" applyFill="1" applyBorder="1" applyAlignment="1">
      <alignment horizontal="right" vertical="center"/>
    </xf>
    <xf numFmtId="0" fontId="62" fillId="0" borderId="19" xfId="15" applyFont="1" applyFill="1" applyBorder="1" applyAlignment="1">
      <alignment horizontal="distributed" vertical="center"/>
    </xf>
    <xf numFmtId="0" fontId="63" fillId="0" borderId="41" xfId="15" applyFont="1" applyFill="1" applyBorder="1" applyAlignment="1">
      <alignment horizontal="left" vertical="center"/>
    </xf>
    <xf numFmtId="177" fontId="15" fillId="0" borderId="26" xfId="15" applyNumberFormat="1" applyFont="1" applyFill="1" applyBorder="1" applyAlignment="1">
      <alignment horizontal="right" vertical="center"/>
    </xf>
    <xf numFmtId="177" fontId="15" fillId="0" borderId="127" xfId="15" applyNumberFormat="1" applyFont="1" applyFill="1" applyBorder="1" applyAlignment="1">
      <alignment horizontal="right" vertical="center"/>
    </xf>
    <xf numFmtId="177" fontId="15" fillId="0" borderId="128" xfId="15" applyNumberFormat="1" applyFont="1" applyFill="1" applyBorder="1" applyAlignment="1">
      <alignment horizontal="right" vertical="center"/>
    </xf>
    <xf numFmtId="177" fontId="15" fillId="0" borderId="129" xfId="15" applyNumberFormat="1" applyFont="1" applyFill="1" applyBorder="1" applyAlignment="1">
      <alignment horizontal="right" vertical="center"/>
    </xf>
    <xf numFmtId="177" fontId="15" fillId="0" borderId="114" xfId="15" applyNumberFormat="1" applyFont="1" applyFill="1" applyBorder="1" applyAlignment="1">
      <alignment horizontal="left" vertical="center"/>
    </xf>
    <xf numFmtId="177" fontId="15" fillId="0" borderId="26" xfId="15" applyNumberFormat="1" applyFont="1" applyFill="1" applyBorder="1" applyAlignment="1">
      <alignment horizontal="right" vertical="center" shrinkToFit="1"/>
    </xf>
    <xf numFmtId="177" fontId="15" fillId="0" borderId="65" xfId="15" applyNumberFormat="1" applyFont="1" applyFill="1" applyBorder="1" applyAlignment="1">
      <alignment horizontal="right" vertical="center"/>
    </xf>
    <xf numFmtId="177" fontId="15" fillId="0" borderId="130" xfId="15" applyNumberFormat="1" applyFont="1" applyFill="1" applyBorder="1" applyAlignment="1">
      <alignment horizontal="right" vertical="center"/>
    </xf>
    <xf numFmtId="177" fontId="15" fillId="0" borderId="131" xfId="15" applyNumberFormat="1" applyFont="1" applyFill="1" applyBorder="1" applyAlignment="1">
      <alignment horizontal="right" vertical="center"/>
    </xf>
    <xf numFmtId="0" fontId="63" fillId="0" borderId="0" xfId="15" applyFont="1" applyFill="1" applyBorder="1" applyAlignment="1">
      <alignment horizontal="left" vertical="center"/>
    </xf>
    <xf numFmtId="0" fontId="62" fillId="0" borderId="77" xfId="15" applyNumberFormat="1" applyFont="1" applyFill="1" applyBorder="1" applyAlignment="1">
      <alignment horizontal="center" vertical="center" shrinkToFit="1"/>
    </xf>
    <xf numFmtId="176" fontId="15" fillId="0" borderId="132" xfId="15" applyNumberFormat="1" applyFont="1" applyFill="1" applyBorder="1" applyAlignment="1">
      <alignment horizontal="right" vertical="center" shrinkToFit="1"/>
    </xf>
    <xf numFmtId="176" fontId="15" fillId="0" borderId="133" xfId="15" applyNumberFormat="1" applyFont="1" applyFill="1" applyBorder="1" applyAlignment="1">
      <alignment horizontal="right" vertical="center" shrinkToFit="1"/>
    </xf>
    <xf numFmtId="176" fontId="15" fillId="0" borderId="134" xfId="15" applyNumberFormat="1" applyFont="1" applyFill="1" applyBorder="1" applyAlignment="1">
      <alignment horizontal="right" vertical="center" shrinkToFit="1"/>
    </xf>
    <xf numFmtId="176" fontId="15" fillId="0" borderId="135" xfId="15" applyNumberFormat="1" applyFont="1" applyFill="1" applyBorder="1" applyAlignment="1">
      <alignment horizontal="right" vertical="center" shrinkToFit="1"/>
    </xf>
    <xf numFmtId="0" fontId="15" fillId="0" borderId="115" xfId="15" applyFont="1" applyFill="1" applyBorder="1" applyAlignment="1">
      <alignment horizontal="left" vertical="center"/>
    </xf>
    <xf numFmtId="176" fontId="15" fillId="0" borderId="133" xfId="15" applyNumberFormat="1" applyFont="1" applyFill="1" applyBorder="1" applyAlignment="1">
      <alignment horizontal="right" vertical="center"/>
    </xf>
    <xf numFmtId="176" fontId="15" fillId="0" borderId="134" xfId="15" applyNumberFormat="1" applyFont="1" applyFill="1" applyBorder="1" applyAlignment="1">
      <alignment horizontal="right" vertical="center"/>
    </xf>
    <xf numFmtId="176" fontId="15" fillId="0" borderId="77" xfId="15" applyNumberFormat="1" applyFont="1" applyFill="1" applyBorder="1" applyAlignment="1">
      <alignment horizontal="right" vertical="center"/>
    </xf>
    <xf numFmtId="0" fontId="63" fillId="0" borderId="138" xfId="15" applyFont="1" applyFill="1" applyBorder="1" applyAlignment="1">
      <alignment horizontal="left" vertical="center"/>
    </xf>
    <xf numFmtId="177" fontId="15" fillId="0" borderId="139" xfId="15" applyNumberFormat="1" applyFont="1" applyFill="1" applyBorder="1" applyAlignment="1">
      <alignment horizontal="right" vertical="center"/>
    </xf>
    <xf numFmtId="177" fontId="15" fillId="0" borderId="133" xfId="15" applyNumberFormat="1" applyFont="1" applyFill="1" applyBorder="1" applyAlignment="1">
      <alignment horizontal="right" vertical="center"/>
    </xf>
    <xf numFmtId="177" fontId="15" fillId="0" borderId="134" xfId="15" applyNumberFormat="1" applyFont="1" applyFill="1" applyBorder="1" applyAlignment="1">
      <alignment horizontal="right" vertical="center"/>
    </xf>
    <xf numFmtId="177" fontId="15" fillId="0" borderId="135" xfId="15" applyNumberFormat="1" applyFont="1" applyFill="1" applyBorder="1" applyAlignment="1">
      <alignment horizontal="right" vertical="center"/>
    </xf>
    <xf numFmtId="177" fontId="15" fillId="0" borderId="140" xfId="15" applyNumberFormat="1" applyFont="1" applyFill="1" applyBorder="1" applyAlignment="1">
      <alignment horizontal="left" vertical="center"/>
    </xf>
    <xf numFmtId="177" fontId="15" fillId="0" borderId="139" xfId="15" applyNumberFormat="1" applyFont="1" applyFill="1" applyBorder="1" applyAlignment="1">
      <alignment horizontal="right" vertical="center" shrinkToFit="1"/>
    </xf>
    <xf numFmtId="177" fontId="15" fillId="0" borderId="77" xfId="15" applyNumberFormat="1" applyFont="1" applyFill="1" applyBorder="1" applyAlignment="1">
      <alignment horizontal="right" vertical="center"/>
    </xf>
    <xf numFmtId="176" fontId="15" fillId="0" borderId="122" xfId="15" applyNumberFormat="1" applyFont="1" applyFill="1" applyBorder="1" applyAlignment="1">
      <alignment horizontal="right" vertical="center"/>
    </xf>
    <xf numFmtId="176" fontId="15" fillId="0" borderId="116" xfId="15" applyNumberFormat="1" applyFont="1" applyFill="1" applyBorder="1" applyAlignment="1">
      <alignment horizontal="right" vertical="center"/>
    </xf>
    <xf numFmtId="176" fontId="15" fillId="0" borderId="118" xfId="15" applyNumberFormat="1" applyFont="1" applyFill="1" applyBorder="1" applyAlignment="1">
      <alignment horizontal="right" vertical="center"/>
    </xf>
    <xf numFmtId="177" fontId="15" fillId="0" borderId="142" xfId="15" applyNumberFormat="1" applyFont="1" applyFill="1" applyBorder="1" applyAlignment="1">
      <alignment horizontal="right" vertical="center"/>
    </xf>
    <xf numFmtId="0" fontId="62" fillId="0" borderId="16" xfId="15" applyFont="1" applyFill="1" applyBorder="1" applyAlignment="1">
      <alignment horizontal="distributed" vertical="center"/>
    </xf>
    <xf numFmtId="0" fontId="62" fillId="0" borderId="17" xfId="15" applyFont="1" applyFill="1" applyBorder="1" applyAlignment="1">
      <alignment horizontal="distributed" vertical="center"/>
    </xf>
    <xf numFmtId="0" fontId="62" fillId="0" borderId="20" xfId="15" applyFont="1" applyFill="1" applyBorder="1" applyAlignment="1">
      <alignment horizontal="distributed" vertical="center"/>
    </xf>
    <xf numFmtId="0" fontId="11" fillId="2" borderId="32" xfId="7" applyFont="1" applyFill="1" applyBorder="1" applyAlignment="1">
      <alignment horizontal="center" vertical="center" shrinkToFit="1"/>
    </xf>
    <xf numFmtId="0" fontId="11" fillId="2" borderId="41" xfId="7" applyFont="1" applyFill="1" applyBorder="1" applyAlignment="1">
      <alignment horizontal="center" vertical="center" shrinkToFit="1"/>
    </xf>
    <xf numFmtId="178" fontId="11" fillId="2" borderId="32" xfId="7" applyNumberFormat="1" applyFont="1" applyFill="1" applyBorder="1" applyAlignment="1">
      <alignment horizontal="center" vertical="center" shrinkToFit="1"/>
    </xf>
    <xf numFmtId="176" fontId="11" fillId="2" borderId="1" xfId="7" applyNumberFormat="1" applyFont="1" applyFill="1" applyBorder="1" applyAlignment="1">
      <alignment horizontal="center" vertical="center" shrinkToFit="1"/>
    </xf>
    <xf numFmtId="0" fontId="17" fillId="0" borderId="36" xfId="7" applyFont="1" applyBorder="1" applyAlignment="1">
      <alignment horizontal="distributed" vertical="center" shrinkToFit="1"/>
    </xf>
    <xf numFmtId="177" fontId="11" fillId="0" borderId="36" xfId="7" applyNumberFormat="1" applyFont="1" applyBorder="1" applyAlignment="1">
      <alignment vertical="center" shrinkToFit="1"/>
    </xf>
    <xf numFmtId="177" fontId="11" fillId="0" borderId="47" xfId="7" applyNumberFormat="1" applyFont="1" applyBorder="1" applyAlignment="1">
      <alignment vertical="center" shrinkToFit="1"/>
    </xf>
    <xf numFmtId="177" fontId="11" fillId="0" borderId="66" xfId="7" applyNumberFormat="1" applyFont="1" applyBorder="1" applyAlignment="1">
      <alignment vertical="center" shrinkToFit="1"/>
    </xf>
    <xf numFmtId="178" fontId="11" fillId="0" borderId="36" xfId="7" applyNumberFormat="1" applyFont="1" applyBorder="1" applyAlignment="1">
      <alignment vertical="center" shrinkToFit="1"/>
    </xf>
    <xf numFmtId="176" fontId="11" fillId="0" borderId="36" xfId="17" applyNumberFormat="1" applyFont="1" applyBorder="1" applyAlignment="1">
      <alignment vertical="center" shrinkToFit="1"/>
    </xf>
    <xf numFmtId="0" fontId="17" fillId="0" borderId="33" xfId="7" applyFont="1" applyBorder="1" applyAlignment="1">
      <alignment horizontal="distributed" vertical="center" shrinkToFit="1"/>
    </xf>
    <xf numFmtId="177" fontId="11" fillId="0" borderId="33" xfId="7" applyNumberFormat="1" applyFont="1" applyBorder="1" applyAlignment="1">
      <alignment vertical="center" shrinkToFit="1"/>
    </xf>
    <xf numFmtId="177" fontId="11" fillId="0" borderId="34" xfId="7" applyNumberFormat="1" applyFont="1" applyBorder="1" applyAlignment="1">
      <alignment vertical="center" shrinkToFit="1"/>
    </xf>
    <xf numFmtId="177" fontId="11" fillId="0" borderId="146" xfId="7" applyNumberFormat="1" applyFont="1" applyBorder="1" applyAlignment="1">
      <alignment vertical="center" shrinkToFit="1"/>
    </xf>
    <xf numFmtId="178" fontId="11" fillId="0" borderId="33" xfId="7" applyNumberFormat="1" applyFont="1" applyBorder="1" applyAlignment="1">
      <alignment vertical="center" shrinkToFit="1"/>
    </xf>
    <xf numFmtId="176" fontId="11" fillId="0" borderId="33" xfId="17" applyNumberFormat="1" applyFont="1" applyBorder="1" applyAlignment="1">
      <alignment vertical="center" shrinkToFit="1"/>
    </xf>
    <xf numFmtId="176" fontId="27" fillId="0" borderId="36" xfId="17" applyNumberFormat="1" applyFont="1" applyBorder="1" applyAlignment="1">
      <alignment vertical="center" shrinkToFit="1"/>
    </xf>
    <xf numFmtId="176" fontId="27" fillId="0" borderId="33" xfId="17" applyNumberFormat="1" applyFont="1" applyBorder="1" applyAlignment="1">
      <alignment vertical="center" shrinkToFit="1"/>
    </xf>
    <xf numFmtId="178" fontId="47" fillId="0" borderId="13" xfId="8" applyNumberFormat="1" applyFont="1" applyBorder="1" applyAlignment="1">
      <alignment vertical="center" shrinkToFit="1"/>
    </xf>
    <xf numFmtId="178" fontId="22" fillId="0" borderId="13" xfId="0" applyNumberFormat="1" applyFont="1" applyBorder="1" applyAlignment="1">
      <alignment vertical="center" shrinkToFit="1"/>
    </xf>
    <xf numFmtId="0" fontId="12" fillId="2" borderId="41" xfId="0" applyFont="1" applyFill="1" applyBorder="1" applyAlignment="1">
      <alignment vertical="center" shrinkToFit="1"/>
    </xf>
    <xf numFmtId="178" fontId="12" fillId="2" borderId="41" xfId="0" applyNumberFormat="1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 shrinkToFit="1"/>
    </xf>
    <xf numFmtId="178" fontId="12" fillId="2" borderId="27" xfId="0" applyNumberFormat="1" applyFont="1" applyFill="1" applyBorder="1" applyAlignment="1">
      <alignment vertical="center" shrinkToFit="1"/>
    </xf>
    <xf numFmtId="0" fontId="15" fillId="2" borderId="32" xfId="8" applyFont="1" applyFill="1" applyBorder="1" applyAlignment="1">
      <alignment horizontal="center" shrinkToFit="1"/>
    </xf>
    <xf numFmtId="178" fontId="62" fillId="2" borderId="26" xfId="8" applyNumberFormat="1" applyFont="1" applyFill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179" fontId="15" fillId="0" borderId="70" xfId="0" applyNumberFormat="1" applyFont="1" applyFill="1" applyBorder="1" applyAlignment="1">
      <alignment vertical="center" shrinkToFit="1"/>
    </xf>
    <xf numFmtId="179" fontId="11" fillId="0" borderId="32" xfId="0" applyNumberFormat="1" applyFont="1" applyFill="1" applyBorder="1" applyAlignment="1">
      <alignment vertical="center" shrinkToFit="1"/>
    </xf>
    <xf numFmtId="0" fontId="12" fillId="0" borderId="71" xfId="0" applyFont="1" applyBorder="1" applyAlignment="1">
      <alignment horizontal="center" vertical="center" shrinkToFit="1"/>
    </xf>
    <xf numFmtId="179" fontId="15" fillId="0" borderId="72" xfId="0" applyNumberFormat="1" applyFont="1" applyFill="1" applyBorder="1" applyAlignment="1">
      <alignment vertical="center" shrinkToFit="1"/>
    </xf>
    <xf numFmtId="179" fontId="11" fillId="0" borderId="73" xfId="0" applyNumberFormat="1" applyFont="1" applyFill="1" applyBorder="1" applyAlignment="1">
      <alignment vertical="center" shrinkToFit="1"/>
    </xf>
    <xf numFmtId="0" fontId="62" fillId="4" borderId="16" xfId="8" applyFont="1" applyFill="1" applyBorder="1" applyAlignment="1">
      <alignment horizontal="distributed" vertical="center" shrinkToFit="1"/>
    </xf>
    <xf numFmtId="179" fontId="11" fillId="0" borderId="70" xfId="0" applyNumberFormat="1" applyFont="1" applyFill="1" applyBorder="1" applyAlignment="1">
      <alignment vertical="center" shrinkToFit="1"/>
    </xf>
    <xf numFmtId="179" fontId="11" fillId="0" borderId="74" xfId="0" applyNumberFormat="1" applyFont="1" applyFill="1" applyBorder="1" applyAlignment="1">
      <alignment vertical="center" shrinkToFit="1"/>
    </xf>
    <xf numFmtId="0" fontId="62" fillId="4" borderId="20" xfId="8" applyFont="1" applyFill="1" applyBorder="1" applyAlignment="1">
      <alignment horizontal="distributed" vertical="center" shrinkToFit="1"/>
    </xf>
    <xf numFmtId="179" fontId="11" fillId="0" borderId="20" xfId="0" applyNumberFormat="1" applyFont="1" applyFill="1" applyBorder="1" applyAlignment="1">
      <alignment vertical="center" shrinkToFit="1"/>
    </xf>
    <xf numFmtId="178" fontId="23" fillId="0" borderId="0" xfId="0" applyNumberFormat="1" applyFont="1" applyFill="1" applyBorder="1" applyAlignment="1">
      <alignment vertical="center" shrinkToFit="1"/>
    </xf>
    <xf numFmtId="177" fontId="15" fillId="0" borderId="68" xfId="11" applyNumberFormat="1" applyFont="1" applyFill="1" applyBorder="1" applyAlignment="1">
      <alignment vertical="center" shrinkToFit="1"/>
    </xf>
    <xf numFmtId="176" fontId="15" fillId="0" borderId="20" xfId="2" applyNumberFormat="1" applyFont="1" applyFill="1" applyBorder="1" applyAlignment="1">
      <alignment vertical="center" shrinkToFit="1"/>
    </xf>
    <xf numFmtId="179" fontId="15" fillId="0" borderId="37" xfId="11" applyNumberFormat="1" applyFont="1" applyFill="1" applyBorder="1" applyAlignment="1">
      <alignment vertical="center" shrinkToFit="1"/>
    </xf>
    <xf numFmtId="177" fontId="15" fillId="0" borderId="37" xfId="11" applyNumberFormat="1" applyFont="1" applyFill="1" applyBorder="1" applyAlignment="1">
      <alignment vertical="center" shrinkToFit="1"/>
    </xf>
    <xf numFmtId="176" fontId="15" fillId="0" borderId="37" xfId="2" applyNumberFormat="1" applyFont="1" applyFill="1" applyBorder="1" applyAlignment="1">
      <alignment vertical="center" shrinkToFit="1"/>
    </xf>
    <xf numFmtId="176" fontId="15" fillId="0" borderId="68" xfId="11" applyNumberFormat="1" applyFont="1" applyFill="1" applyBorder="1" applyAlignment="1">
      <alignment vertical="center" shrinkToFit="1"/>
    </xf>
    <xf numFmtId="187" fontId="27" fillId="0" borderId="39" xfId="11" applyNumberFormat="1" applyFont="1" applyFill="1" applyBorder="1" applyAlignment="1">
      <alignment vertical="center" shrinkToFit="1"/>
    </xf>
    <xf numFmtId="186" fontId="28" fillId="0" borderId="40" xfId="10" applyNumberFormat="1" applyFont="1" applyFill="1" applyBorder="1" applyAlignment="1">
      <alignment vertical="center" shrinkToFit="1"/>
    </xf>
    <xf numFmtId="176" fontId="15" fillId="0" borderId="20" xfId="10" applyNumberFormat="1" applyFont="1" applyFill="1" applyBorder="1" applyAlignment="1">
      <alignment vertical="center" shrinkToFit="1"/>
    </xf>
    <xf numFmtId="187" fontId="15" fillId="0" borderId="39" xfId="11" applyNumberFormat="1" applyFont="1" applyFill="1" applyBorder="1" applyAlignment="1">
      <alignment vertical="center" shrinkToFit="1"/>
    </xf>
    <xf numFmtId="186" fontId="55" fillId="0" borderId="40" xfId="1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55" fillId="3" borderId="19" xfId="12" applyFont="1" applyFill="1" applyBorder="1" applyAlignment="1">
      <alignment horizontal="center" vertical="center" wrapText="1"/>
    </xf>
    <xf numFmtId="0" fontId="55" fillId="3" borderId="32" xfId="12" applyFont="1" applyFill="1" applyBorder="1" applyAlignment="1">
      <alignment horizontal="center" vertical="center" wrapText="1"/>
    </xf>
    <xf numFmtId="0" fontId="55" fillId="3" borderId="32" xfId="12" applyFont="1" applyFill="1" applyBorder="1" applyAlignment="1">
      <alignment horizontal="center" vertical="center" shrinkToFit="1"/>
    </xf>
    <xf numFmtId="0" fontId="48" fillId="3" borderId="32" xfId="12" applyFont="1" applyFill="1" applyBorder="1" applyAlignment="1">
      <alignment horizontal="center" vertical="center" wrapText="1"/>
    </xf>
    <xf numFmtId="0" fontId="55" fillId="0" borderId="0" xfId="12" applyFont="1" applyFill="1" applyBorder="1" applyAlignment="1">
      <alignment horizontal="center" vertical="center" wrapText="1"/>
    </xf>
    <xf numFmtId="179" fontId="11" fillId="5" borderId="1" xfId="0" applyNumberFormat="1" applyFont="1" applyFill="1" applyBorder="1" applyAlignment="1">
      <alignment vertical="center"/>
    </xf>
    <xf numFmtId="179" fontId="11" fillId="5" borderId="0" xfId="0" applyNumberFormat="1" applyFont="1" applyFill="1" applyBorder="1" applyAlignment="1">
      <alignment vertical="center"/>
    </xf>
    <xf numFmtId="179" fontId="11" fillId="5" borderId="108" xfId="0" applyNumberFormat="1" applyFont="1" applyFill="1" applyBorder="1" applyAlignment="1">
      <alignment vertical="center"/>
    </xf>
    <xf numFmtId="0" fontId="55" fillId="5" borderId="16" xfId="12" applyFont="1" applyFill="1" applyBorder="1" applyAlignment="1">
      <alignment horizontal="center" vertical="center"/>
    </xf>
    <xf numFmtId="0" fontId="55" fillId="5" borderId="13" xfId="12" applyFont="1" applyFill="1" applyBorder="1" applyAlignment="1">
      <alignment horizontal="center" vertical="center"/>
    </xf>
    <xf numFmtId="0" fontId="55" fillId="5" borderId="109" xfId="12" applyFont="1" applyFill="1" applyBorder="1" applyAlignment="1">
      <alignment horizontal="center" vertical="center"/>
    </xf>
    <xf numFmtId="176" fontId="11" fillId="5" borderId="38" xfId="12" applyNumberFormat="1" applyFont="1" applyFill="1" applyBorder="1" applyAlignment="1">
      <alignment vertical="center" shrinkToFit="1"/>
    </xf>
    <xf numFmtId="176" fontId="11" fillId="5" borderId="0" xfId="12" applyNumberFormat="1" applyFont="1" applyFill="1" applyBorder="1" applyAlignment="1">
      <alignment vertical="center" shrinkToFit="1"/>
    </xf>
    <xf numFmtId="0" fontId="55" fillId="5" borderId="19" xfId="12" applyFont="1" applyFill="1" applyBorder="1" applyAlignment="1">
      <alignment horizontal="center" vertical="center"/>
    </xf>
    <xf numFmtId="179" fontId="11" fillId="5" borderId="32" xfId="0" applyNumberFormat="1" applyFont="1" applyFill="1" applyBorder="1" applyAlignment="1">
      <alignment vertical="center"/>
    </xf>
    <xf numFmtId="179" fontId="11" fillId="5" borderId="105" xfId="0" applyNumberFormat="1" applyFont="1" applyFill="1" applyBorder="1" applyAlignment="1">
      <alignment vertical="center"/>
    </xf>
    <xf numFmtId="0" fontId="55" fillId="5" borderId="24" xfId="12" applyFont="1" applyFill="1" applyBorder="1" applyAlignment="1">
      <alignment horizontal="center" vertical="center"/>
    </xf>
    <xf numFmtId="0" fontId="55" fillId="5" borderId="20" xfId="12" applyFont="1" applyFill="1" applyBorder="1" applyAlignment="1">
      <alignment horizontal="center" vertical="center"/>
    </xf>
    <xf numFmtId="188" fontId="41" fillId="0" borderId="0" xfId="0" applyNumberFormat="1" applyFont="1">
      <alignment vertical="center"/>
    </xf>
    <xf numFmtId="176" fontId="41" fillId="0" borderId="0" xfId="0" applyNumberFormat="1" applyFont="1">
      <alignment vertical="center"/>
    </xf>
    <xf numFmtId="188" fontId="43" fillId="0" borderId="0" xfId="0" applyNumberFormat="1" applyFont="1">
      <alignment vertical="center"/>
    </xf>
    <xf numFmtId="176" fontId="43" fillId="0" borderId="0" xfId="0" applyNumberFormat="1" applyFont="1">
      <alignment vertical="center"/>
    </xf>
    <xf numFmtId="188" fontId="30" fillId="3" borderId="1" xfId="14" applyNumberFormat="1" applyFont="1" applyFill="1" applyBorder="1" applyAlignment="1">
      <alignment horizontal="center" vertical="center"/>
    </xf>
    <xf numFmtId="176" fontId="30" fillId="3" borderId="1" xfId="14" applyNumberFormat="1" applyFont="1" applyFill="1" applyBorder="1" applyAlignment="1">
      <alignment horizontal="center" vertical="center"/>
    </xf>
    <xf numFmtId="188" fontId="19" fillId="0" borderId="112" xfId="14" applyNumberFormat="1" applyFont="1" applyFill="1" applyBorder="1" applyAlignment="1">
      <alignment vertical="center"/>
    </xf>
    <xf numFmtId="176" fontId="19" fillId="0" borderId="112" xfId="2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5" fillId="0" borderId="48" xfId="1" applyFont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1" xfId="0" applyNumberFormat="1" applyFont="1" applyBorder="1">
      <alignment vertical="center"/>
    </xf>
    <xf numFmtId="0" fontId="46" fillId="0" borderId="1" xfId="0" applyFont="1" applyBorder="1" applyAlignment="1">
      <alignment horizontal="distributed" vertical="center"/>
    </xf>
    <xf numFmtId="38" fontId="5" fillId="0" borderId="65" xfId="1" applyFont="1" applyBorder="1" applyAlignment="1">
      <alignment horizontal="right"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67" xfId="1" applyFont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46" fillId="0" borderId="1" xfId="0" applyFont="1" applyBorder="1" applyAlignment="1">
      <alignment horizontal="distributed" vertical="center" wrapText="1"/>
    </xf>
    <xf numFmtId="38" fontId="21" fillId="0" borderId="67" xfId="1" applyFont="1" applyBorder="1" applyAlignment="1">
      <alignment horizontal="center" vertical="center"/>
    </xf>
    <xf numFmtId="0" fontId="33" fillId="0" borderId="1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0" applyNumberFormat="1" applyFont="1" applyBorder="1">
      <alignment vertical="center"/>
    </xf>
    <xf numFmtId="176" fontId="27" fillId="0" borderId="0" xfId="2" applyNumberFormat="1" applyFont="1" applyBorder="1">
      <alignment vertical="center"/>
    </xf>
    <xf numFmtId="0" fontId="44" fillId="0" borderId="0" xfId="0" applyFont="1" applyFill="1" applyBorder="1" applyAlignment="1">
      <alignment horizontal="distributed" vertical="center"/>
    </xf>
    <xf numFmtId="38" fontId="9" fillId="0" borderId="0" xfId="0" applyNumberFormat="1" applyFont="1">
      <alignment vertical="center"/>
    </xf>
    <xf numFmtId="0" fontId="57" fillId="6" borderId="25" xfId="18" applyFont="1" applyFill="1" applyBorder="1" applyAlignment="1">
      <alignment vertical="center"/>
    </xf>
    <xf numFmtId="0" fontId="57" fillId="6" borderId="27" xfId="1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7" fillId="6" borderId="25" xfId="18" applyFont="1" applyFill="1" applyBorder="1" applyAlignment="1">
      <alignment horizontal="center" vertical="center"/>
    </xf>
    <xf numFmtId="0" fontId="57" fillId="6" borderId="27" xfId="18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vertical="center"/>
    </xf>
    <xf numFmtId="0" fontId="57" fillId="6" borderId="26" xfId="18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vertical="center"/>
    </xf>
    <xf numFmtId="0" fontId="57" fillId="6" borderId="1" xfId="18" applyFont="1" applyFill="1" applyBorder="1" applyAlignment="1">
      <alignment horizontal="center" vertical="center" wrapText="1" shrinkToFit="1"/>
    </xf>
    <xf numFmtId="0" fontId="57" fillId="6" borderId="1" xfId="18" applyFont="1" applyFill="1" applyBorder="1" applyAlignment="1">
      <alignment horizontal="center" vertical="center" shrinkToFit="1"/>
    </xf>
    <xf numFmtId="177" fontId="59" fillId="0" borderId="25" xfId="18" applyNumberFormat="1" applyFont="1" applyFill="1" applyBorder="1" applyAlignment="1">
      <alignment vertical="center"/>
    </xf>
    <xf numFmtId="177" fontId="59" fillId="0" borderId="148" xfId="18" applyNumberFormat="1" applyFont="1" applyFill="1" applyBorder="1" applyAlignment="1">
      <alignment vertical="center"/>
    </xf>
    <xf numFmtId="177" fontId="59" fillId="0" borderId="149" xfId="18" applyNumberFormat="1" applyFont="1" applyFill="1" applyBorder="1" applyAlignment="1">
      <alignment vertical="center"/>
    </xf>
    <xf numFmtId="177" fontId="59" fillId="0" borderId="150" xfId="18" applyNumberFormat="1" applyFont="1" applyFill="1" applyBorder="1" applyAlignment="1">
      <alignment vertical="center"/>
    </xf>
    <xf numFmtId="177" fontId="59" fillId="0" borderId="23" xfId="18" applyNumberFormat="1" applyFont="1" applyFill="1" applyBorder="1" applyAlignment="1">
      <alignment vertical="center"/>
    </xf>
    <xf numFmtId="177" fontId="59" fillId="0" borderId="151" xfId="18" applyNumberFormat="1" applyFont="1" applyFill="1" applyBorder="1" applyAlignment="1">
      <alignment vertical="center"/>
    </xf>
    <xf numFmtId="177" fontId="59" fillId="0" borderId="152" xfId="18" applyNumberFormat="1" applyFont="1" applyFill="1" applyBorder="1" applyAlignment="1">
      <alignment vertical="center"/>
    </xf>
    <xf numFmtId="177" fontId="59" fillId="0" borderId="27" xfId="18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177" fontId="59" fillId="0" borderId="41" xfId="18" applyNumberFormat="1" applyFont="1" applyFill="1" applyBorder="1" applyAlignment="1">
      <alignment vertical="center"/>
    </xf>
    <xf numFmtId="177" fontId="59" fillId="0" borderId="153" xfId="18" applyNumberFormat="1" applyFont="1" applyFill="1" applyBorder="1" applyAlignment="1">
      <alignment vertical="center"/>
    </xf>
    <xf numFmtId="177" fontId="59" fillId="0" borderId="154" xfId="18" applyNumberFormat="1" applyFont="1" applyFill="1" applyBorder="1" applyAlignment="1">
      <alignment vertical="center"/>
    </xf>
    <xf numFmtId="177" fontId="59" fillId="0" borderId="32" xfId="18" applyNumberFormat="1" applyFont="1" applyFill="1" applyBorder="1" applyAlignment="1">
      <alignment vertical="center"/>
    </xf>
    <xf numFmtId="177" fontId="59" fillId="0" borderId="85" xfId="18" applyNumberFormat="1" applyFont="1" applyFill="1" applyBorder="1" applyAlignment="1">
      <alignment vertical="center"/>
    </xf>
    <xf numFmtId="0" fontId="6" fillId="0" borderId="155" xfId="0" applyFont="1" applyFill="1" applyBorder="1" applyAlignment="1">
      <alignment horizontal="right" vertical="center" wrapText="1"/>
    </xf>
    <xf numFmtId="177" fontId="59" fillId="0" borderId="26" xfId="18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71" fillId="0" borderId="17" xfId="0" applyFont="1" applyBorder="1" applyAlignment="1">
      <alignment vertical="center"/>
    </xf>
    <xf numFmtId="176" fontId="57" fillId="0" borderId="23" xfId="18" applyNumberFormat="1" applyFont="1" applyFill="1" applyBorder="1" applyAlignment="1">
      <alignment horizontal="center" vertical="center"/>
    </xf>
    <xf numFmtId="176" fontId="59" fillId="0" borderId="23" xfId="18" applyNumberFormat="1" applyFont="1" applyFill="1" applyBorder="1" applyAlignment="1">
      <alignment vertical="center"/>
    </xf>
    <xf numFmtId="176" fontId="59" fillId="0" borderId="156" xfId="18" applyNumberFormat="1" applyFont="1" applyFill="1" applyBorder="1" applyAlignment="1">
      <alignment vertical="center"/>
    </xf>
    <xf numFmtId="176" fontId="59" fillId="0" borderId="27" xfId="18" applyNumberFormat="1" applyFont="1" applyFill="1" applyBorder="1" applyAlignment="1">
      <alignment vertical="center"/>
    </xf>
    <xf numFmtId="0" fontId="54" fillId="0" borderId="0" xfId="18" applyFont="1" applyFill="1" applyBorder="1" applyAlignment="1">
      <alignment vertical="center" wrapText="1" shrinkToFit="1"/>
    </xf>
    <xf numFmtId="0" fontId="14" fillId="0" borderId="0" xfId="0" applyFont="1" applyBorder="1" applyAlignment="1">
      <alignment vertical="center" shrinkToFit="1"/>
    </xf>
    <xf numFmtId="0" fontId="72" fillId="0" borderId="0" xfId="0" applyFo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179" fontId="25" fillId="0" borderId="20" xfId="0" applyNumberFormat="1" applyFont="1" applyBorder="1" applyAlignment="1">
      <alignment vertical="center"/>
    </xf>
    <xf numFmtId="176" fontId="25" fillId="0" borderId="45" xfId="0" applyNumberFormat="1" applyFont="1" applyBorder="1" applyAlignment="1">
      <alignment vertical="center"/>
    </xf>
    <xf numFmtId="179" fontId="25" fillId="0" borderId="68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9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9" fontId="25" fillId="0" borderId="0" xfId="0" applyNumberFormat="1" applyFont="1" applyBorder="1" applyAlignment="1">
      <alignment horizontal="center" vertical="center"/>
    </xf>
    <xf numFmtId="0" fontId="71" fillId="6" borderId="156" xfId="0" applyFont="1" applyFill="1" applyBorder="1" applyAlignment="1">
      <alignment horizontal="center" vertical="center"/>
    </xf>
    <xf numFmtId="0" fontId="57" fillId="6" borderId="23" xfId="18" applyFont="1" applyFill="1" applyBorder="1" applyAlignment="1">
      <alignment horizontal="center" vertical="center" wrapText="1" shrinkToFit="1"/>
    </xf>
    <xf numFmtId="0" fontId="57" fillId="6" borderId="156" xfId="18" applyFont="1" applyFill="1" applyBorder="1" applyAlignment="1">
      <alignment horizontal="center" vertical="center" shrinkToFit="1"/>
    </xf>
    <xf numFmtId="0" fontId="57" fillId="6" borderId="23" xfId="18" applyFont="1" applyFill="1" applyBorder="1" applyAlignment="1">
      <alignment horizontal="center" vertical="center" shrinkToFit="1"/>
    </xf>
    <xf numFmtId="177" fontId="59" fillId="0" borderId="156" xfId="18" applyNumberFormat="1" applyFont="1" applyFill="1" applyBorder="1" applyAlignment="1">
      <alignment vertical="center"/>
    </xf>
    <xf numFmtId="38" fontId="6" fillId="0" borderId="158" xfId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188" fontId="0" fillId="0" borderId="0" xfId="0" applyNumberFormat="1">
      <alignment vertical="center"/>
    </xf>
    <xf numFmtId="176" fontId="74" fillId="0" borderId="23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5" fillId="0" borderId="23" xfId="1" applyFont="1" applyBorder="1">
      <alignment vertical="center"/>
    </xf>
    <xf numFmtId="38" fontId="5" fillId="0" borderId="48" xfId="1" applyFont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" fontId="5" fillId="0" borderId="23" xfId="0" applyNumberFormat="1" applyFont="1" applyBorder="1">
      <alignment vertical="center"/>
    </xf>
    <xf numFmtId="176" fontId="5" fillId="0" borderId="23" xfId="2" applyNumberFormat="1" applyFont="1" applyBorder="1">
      <alignment vertical="center"/>
    </xf>
    <xf numFmtId="0" fontId="4" fillId="0" borderId="23" xfId="0" applyFont="1" applyBorder="1" applyAlignment="1">
      <alignment horizontal="distributed" vertical="center"/>
    </xf>
    <xf numFmtId="38" fontId="5" fillId="0" borderId="65" xfId="1" applyFont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67" xfId="1" applyFont="1" applyBorder="1" applyAlignment="1">
      <alignment vertical="center"/>
    </xf>
    <xf numFmtId="38" fontId="5" fillId="0" borderId="156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 shrinkToFit="1"/>
    </xf>
    <xf numFmtId="38" fontId="5" fillId="0" borderId="156" xfId="1" applyFont="1" applyFill="1" applyBorder="1" applyAlignment="1">
      <alignment horizontal="right" vertical="center"/>
    </xf>
    <xf numFmtId="0" fontId="33" fillId="0" borderId="23" xfId="0" applyFont="1" applyBorder="1" applyAlignment="1">
      <alignment horizontal="distributed" vertical="center" wrapText="1"/>
    </xf>
    <xf numFmtId="38" fontId="5" fillId="0" borderId="67" xfId="1" applyFont="1" applyFill="1" applyBorder="1" applyAlignment="1">
      <alignment horizontal="right" vertical="center"/>
    </xf>
    <xf numFmtId="3" fontId="27" fillId="0" borderId="23" xfId="0" applyNumberFormat="1" applyFont="1" applyBorder="1">
      <alignment vertical="center"/>
    </xf>
    <xf numFmtId="176" fontId="27" fillId="0" borderId="23" xfId="2" applyNumberFormat="1" applyFont="1" applyBorder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188" fontId="11" fillId="0" borderId="0" xfId="3" applyNumberFormat="1" applyFont="1" applyBorder="1">
      <alignment vertical="center"/>
    </xf>
    <xf numFmtId="188" fontId="25" fillId="0" borderId="0" xfId="3" applyNumberFormat="1" applyFont="1" applyBorder="1">
      <alignment vertical="center"/>
    </xf>
    <xf numFmtId="188" fontId="19" fillId="2" borderId="1" xfId="4" applyNumberFormat="1" applyFont="1" applyFill="1" applyBorder="1" applyAlignment="1">
      <alignment horizontal="center" vertical="center"/>
    </xf>
    <xf numFmtId="188" fontId="19" fillId="0" borderId="1" xfId="3" applyNumberFormat="1" applyFont="1" applyFill="1" applyBorder="1" applyAlignment="1">
      <alignment horizontal="right" vertical="center"/>
    </xf>
    <xf numFmtId="188" fontId="19" fillId="0" borderId="37" xfId="3" applyNumberFormat="1" applyFont="1" applyFill="1" applyBorder="1" applyAlignment="1">
      <alignment horizontal="right" vertical="center"/>
    </xf>
    <xf numFmtId="188" fontId="34" fillId="0" borderId="32" xfId="3" applyNumberFormat="1" applyFont="1" applyFill="1" applyBorder="1" applyAlignment="1">
      <alignment horizontal="right" vertical="center"/>
    </xf>
    <xf numFmtId="188" fontId="34" fillId="0" borderId="37" xfId="3" applyNumberFormat="1" applyFont="1" applyFill="1" applyBorder="1" applyAlignment="1">
      <alignment horizontal="right" vertical="center"/>
    </xf>
    <xf numFmtId="188" fontId="19" fillId="0" borderId="0" xfId="3" applyNumberFormat="1" applyFont="1" applyFill="1" applyBorder="1" applyAlignment="1">
      <alignment vertical="center"/>
    </xf>
    <xf numFmtId="188" fontId="19" fillId="0" borderId="1" xfId="3" applyNumberFormat="1" applyFont="1" applyFill="1" applyBorder="1" applyAlignment="1">
      <alignment vertical="center"/>
    </xf>
    <xf numFmtId="188" fontId="19" fillId="0" borderId="37" xfId="3" applyNumberFormat="1" applyFont="1" applyFill="1" applyBorder="1" applyAlignment="1">
      <alignment vertical="center"/>
    </xf>
    <xf numFmtId="188" fontId="19" fillId="0" borderId="32" xfId="3" applyNumberFormat="1" applyFont="1" applyFill="1" applyBorder="1" applyAlignment="1">
      <alignment vertical="center"/>
    </xf>
    <xf numFmtId="188" fontId="34" fillId="0" borderId="37" xfId="3" applyNumberFormat="1" applyFont="1" applyFill="1" applyBorder="1" applyAlignment="1">
      <alignment vertical="center"/>
    </xf>
    <xf numFmtId="188" fontId="11" fillId="0" borderId="0" xfId="3" applyNumberFormat="1" applyFont="1" applyFill="1" applyBorder="1" applyAlignment="1">
      <alignment vertical="center"/>
    </xf>
    <xf numFmtId="181" fontId="19" fillId="0" borderId="39" xfId="3" applyNumberFormat="1" applyFont="1" applyFill="1" applyBorder="1" applyAlignment="1">
      <alignment horizontal="right" vertical="center"/>
    </xf>
    <xf numFmtId="181" fontId="34" fillId="0" borderId="39" xfId="3" applyNumberFormat="1" applyFont="1" applyFill="1" applyBorder="1" applyAlignment="1">
      <alignment horizontal="right" vertical="center"/>
    </xf>
    <xf numFmtId="0" fontId="46" fillId="0" borderId="23" xfId="0" applyFont="1" applyBorder="1" applyAlignment="1">
      <alignment horizontal="distributed" vertical="center" wrapText="1"/>
    </xf>
    <xf numFmtId="0" fontId="56" fillId="3" borderId="41" xfId="12" applyFont="1" applyFill="1" applyBorder="1" applyAlignment="1">
      <alignment horizontal="center" vertical="center" wrapText="1"/>
    </xf>
    <xf numFmtId="0" fontId="56" fillId="3" borderId="26" xfId="12" applyFont="1" applyFill="1" applyBorder="1" applyAlignment="1">
      <alignment horizontal="center" vertical="center" wrapText="1"/>
    </xf>
    <xf numFmtId="0" fontId="56" fillId="3" borderId="32" xfId="12" applyFont="1" applyFill="1" applyBorder="1" applyAlignment="1">
      <alignment horizontal="center" vertical="center" shrinkToFit="1"/>
    </xf>
    <xf numFmtId="0" fontId="56" fillId="3" borderId="20" xfId="12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38" fontId="11" fillId="2" borderId="6" xfId="1" applyFont="1" applyFill="1" applyBorder="1" applyAlignment="1">
      <alignment horizontal="center" vertical="center" shrinkToFit="1"/>
    </xf>
    <xf numFmtId="38" fontId="11" fillId="2" borderId="7" xfId="1" applyFont="1" applyFill="1" applyBorder="1" applyAlignment="1">
      <alignment horizontal="center" vertical="center" shrinkToFit="1"/>
    </xf>
    <xf numFmtId="38" fontId="11" fillId="2" borderId="11" xfId="1" applyFont="1" applyFill="1" applyBorder="1" applyAlignment="1">
      <alignment horizontal="center" vertical="center" shrinkToFit="1"/>
    </xf>
    <xf numFmtId="38" fontId="11" fillId="2" borderId="12" xfId="1" applyFont="1" applyFill="1" applyBorder="1" applyAlignment="1">
      <alignment horizontal="center" vertical="center" shrinkToFit="1"/>
    </xf>
    <xf numFmtId="38" fontId="12" fillId="2" borderId="8" xfId="1" applyFont="1" applyFill="1" applyBorder="1" applyAlignment="1">
      <alignment horizontal="center" vertical="center" shrinkToFit="1"/>
    </xf>
    <xf numFmtId="38" fontId="12" fillId="2" borderId="9" xfId="1" applyFont="1" applyFill="1" applyBorder="1" applyAlignment="1">
      <alignment horizontal="center" vertical="center" shrinkToFit="1"/>
    </xf>
    <xf numFmtId="38" fontId="12" fillId="2" borderId="10" xfId="1" applyFont="1" applyFill="1" applyBorder="1" applyAlignment="1">
      <alignment horizontal="center" vertical="center" shrinkToFit="1"/>
    </xf>
    <xf numFmtId="38" fontId="11" fillId="3" borderId="6" xfId="1" applyFont="1" applyFill="1" applyBorder="1" applyAlignment="1">
      <alignment horizontal="center" vertical="center" shrinkToFit="1"/>
    </xf>
    <xf numFmtId="38" fontId="11" fillId="3" borderId="7" xfId="1" applyFont="1" applyFill="1" applyBorder="1" applyAlignment="1">
      <alignment horizontal="center" vertical="center" shrinkToFit="1"/>
    </xf>
    <xf numFmtId="38" fontId="11" fillId="3" borderId="11" xfId="1" applyFont="1" applyFill="1" applyBorder="1" applyAlignment="1">
      <alignment horizontal="center" vertical="center" shrinkToFit="1"/>
    </xf>
    <xf numFmtId="38" fontId="11" fillId="3" borderId="12" xfId="1" applyFont="1" applyFill="1" applyBorder="1" applyAlignment="1">
      <alignment horizontal="center" vertical="center" shrinkToFit="1"/>
    </xf>
    <xf numFmtId="38" fontId="12" fillId="3" borderId="8" xfId="1" applyFont="1" applyFill="1" applyBorder="1" applyAlignment="1">
      <alignment horizontal="center" vertical="center" shrinkToFit="1"/>
    </xf>
    <xf numFmtId="38" fontId="12" fillId="3" borderId="9" xfId="1" applyFont="1" applyFill="1" applyBorder="1" applyAlignment="1">
      <alignment horizontal="center" vertical="center" shrinkToFit="1"/>
    </xf>
    <xf numFmtId="38" fontId="12" fillId="3" borderId="10" xfId="1" applyFont="1" applyFill="1" applyBorder="1" applyAlignment="1">
      <alignment horizontal="center" vertical="center" shrinkToFit="1"/>
    </xf>
    <xf numFmtId="38" fontId="12" fillId="0" borderId="8" xfId="1" applyFont="1" applyFill="1" applyBorder="1" applyAlignment="1">
      <alignment horizontal="distributed" vertical="center" shrinkToFit="1"/>
    </xf>
    <xf numFmtId="38" fontId="12" fillId="0" borderId="10" xfId="1" applyFont="1" applyFill="1" applyBorder="1" applyAlignment="1">
      <alignment horizontal="distributed" vertical="center" shrinkToFit="1"/>
    </xf>
    <xf numFmtId="38" fontId="14" fillId="0" borderId="29" xfId="4" applyFont="1" applyFill="1" applyBorder="1" applyAlignment="1">
      <alignment horizontal="distributed" vertical="center"/>
    </xf>
    <xf numFmtId="38" fontId="14" fillId="0" borderId="27" xfId="4" applyFont="1" applyFill="1" applyBorder="1" applyAlignment="1">
      <alignment horizontal="distributed" vertical="center"/>
    </xf>
    <xf numFmtId="38" fontId="14" fillId="3" borderId="30" xfId="4" applyFont="1" applyFill="1" applyBorder="1" applyAlignment="1">
      <alignment horizontal="center" vertical="center"/>
    </xf>
    <xf numFmtId="38" fontId="14" fillId="3" borderId="31" xfId="4" applyFont="1" applyFill="1" applyBorder="1" applyAlignment="1">
      <alignment horizontal="center" vertical="center"/>
    </xf>
    <xf numFmtId="179" fontId="14" fillId="0" borderId="29" xfId="4" applyNumberFormat="1" applyFont="1" applyFill="1" applyBorder="1" applyAlignment="1">
      <alignment horizontal="distributed" vertical="center"/>
    </xf>
    <xf numFmtId="179" fontId="14" fillId="0" borderId="27" xfId="4" applyNumberFormat="1" applyFont="1" applyFill="1" applyBorder="1" applyAlignment="1">
      <alignment horizontal="distributed" vertical="center"/>
    </xf>
    <xf numFmtId="0" fontId="20" fillId="0" borderId="1" xfId="3" applyFont="1" applyFill="1" applyBorder="1" applyAlignment="1">
      <alignment horizontal="distributed" vertical="center"/>
    </xf>
    <xf numFmtId="0" fontId="20" fillId="0" borderId="32" xfId="3" applyFont="1" applyFill="1" applyBorder="1" applyAlignment="1">
      <alignment horizontal="distributed" vertical="center"/>
    </xf>
    <xf numFmtId="0" fontId="20" fillId="0" borderId="20" xfId="3" applyFont="1" applyFill="1" applyBorder="1" applyAlignment="1">
      <alignment horizontal="distributed" vertical="center"/>
    </xf>
    <xf numFmtId="38" fontId="29" fillId="2" borderId="30" xfId="4" applyFont="1" applyFill="1" applyBorder="1" applyAlignment="1">
      <alignment horizontal="center" vertical="center"/>
    </xf>
    <xf numFmtId="38" fontId="29" fillId="2" borderId="31" xfId="4" applyFont="1" applyFill="1" applyBorder="1" applyAlignment="1">
      <alignment horizontal="center" vertical="center"/>
    </xf>
    <xf numFmtId="38" fontId="31" fillId="0" borderId="29" xfId="4" applyFont="1" applyFill="1" applyBorder="1" applyAlignment="1">
      <alignment horizontal="center" vertical="center" shrinkToFit="1"/>
    </xf>
    <xf numFmtId="38" fontId="31" fillId="0" borderId="27" xfId="4" applyFont="1" applyFill="1" applyBorder="1" applyAlignment="1">
      <alignment horizontal="center" vertical="center" shrinkToFit="1"/>
    </xf>
    <xf numFmtId="0" fontId="33" fillId="0" borderId="1" xfId="3" applyFont="1" applyFill="1" applyBorder="1" applyAlignment="1">
      <alignment horizontal="distributed" vertical="center"/>
    </xf>
    <xf numFmtId="0" fontId="36" fillId="2" borderId="1" xfId="5" applyFont="1" applyFill="1" applyBorder="1" applyAlignment="1">
      <alignment horizontal="center" vertical="center"/>
    </xf>
    <xf numFmtId="0" fontId="23" fillId="2" borderId="2" xfId="7" applyFont="1" applyFill="1" applyBorder="1" applyAlignment="1">
      <alignment vertical="center"/>
    </xf>
    <xf numFmtId="0" fontId="11" fillId="2" borderId="20" xfId="7" applyFont="1" applyFill="1" applyBorder="1" applyAlignment="1">
      <alignment horizontal="center" vertical="center"/>
    </xf>
    <xf numFmtId="0" fontId="11" fillId="2" borderId="20" xfId="5" applyFont="1" applyFill="1" applyBorder="1" applyAlignment="1">
      <alignment horizontal="center" vertical="center"/>
    </xf>
    <xf numFmtId="179" fontId="23" fillId="0" borderId="1" xfId="7" applyNumberFormat="1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36" fillId="0" borderId="1" xfId="7" applyFont="1" applyBorder="1" applyAlignment="1">
      <alignment horizontal="center" vertical="center"/>
    </xf>
    <xf numFmtId="0" fontId="36" fillId="0" borderId="32" xfId="7" applyFont="1" applyBorder="1" applyAlignment="1">
      <alignment horizontal="center" vertical="center"/>
    </xf>
    <xf numFmtId="176" fontId="23" fillId="0" borderId="1" xfId="7" applyNumberFormat="1" applyFont="1" applyBorder="1" applyAlignment="1">
      <alignment vertical="center"/>
    </xf>
    <xf numFmtId="0" fontId="36" fillId="0" borderId="16" xfId="7" applyFont="1" applyBorder="1" applyAlignment="1">
      <alignment horizontal="center" vertical="center"/>
    </xf>
    <xf numFmtId="0" fontId="36" fillId="0" borderId="17" xfId="5" applyFont="1" applyBorder="1" applyAlignment="1">
      <alignment horizontal="center" vertical="center"/>
    </xf>
    <xf numFmtId="0" fontId="36" fillId="0" borderId="19" xfId="7" applyFont="1" applyBorder="1" applyAlignment="1">
      <alignment horizontal="center" vertical="center"/>
    </xf>
    <xf numFmtId="0" fontId="36" fillId="0" borderId="20" xfId="5" applyFont="1" applyBorder="1" applyAlignment="1">
      <alignment horizontal="center" vertical="center"/>
    </xf>
    <xf numFmtId="179" fontId="23" fillId="0" borderId="0" xfId="7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79" fontId="23" fillId="0" borderId="16" xfId="7" applyNumberFormat="1" applyFont="1" applyBorder="1" applyAlignment="1">
      <alignment vertical="center"/>
    </xf>
    <xf numFmtId="177" fontId="23" fillId="0" borderId="1" xfId="7" applyNumberFormat="1" applyFont="1" applyBorder="1" applyAlignment="1">
      <alignment vertical="center"/>
    </xf>
    <xf numFmtId="0" fontId="36" fillId="0" borderId="20" xfId="7" applyFont="1" applyBorder="1" applyAlignment="1">
      <alignment horizontal="center" vertical="center"/>
    </xf>
    <xf numFmtId="179" fontId="23" fillId="0" borderId="41" xfId="7" applyNumberFormat="1" applyFont="1" applyBorder="1" applyAlignment="1">
      <alignment vertical="center"/>
    </xf>
    <xf numFmtId="0" fontId="23" fillId="0" borderId="41" xfId="5" applyFont="1" applyBorder="1" applyAlignment="1">
      <alignment vertical="center"/>
    </xf>
    <xf numFmtId="179" fontId="23" fillId="0" borderId="29" xfId="7" applyNumberFormat="1" applyFont="1" applyBorder="1" applyAlignment="1">
      <alignment vertical="center"/>
    </xf>
    <xf numFmtId="176" fontId="40" fillId="0" borderId="1" xfId="7" applyNumberFormat="1" applyFont="1" applyBorder="1" applyAlignment="1">
      <alignment vertical="center"/>
    </xf>
    <xf numFmtId="177" fontId="40" fillId="0" borderId="1" xfId="7" applyNumberFormat="1" applyFont="1" applyBorder="1" applyAlignment="1">
      <alignment vertical="center"/>
    </xf>
    <xf numFmtId="0" fontId="36" fillId="0" borderId="32" xfId="7" applyFont="1" applyBorder="1" applyAlignment="1">
      <alignment horizontal="center" wrapText="1"/>
    </xf>
    <xf numFmtId="0" fontId="36" fillId="0" borderId="19" xfId="7" applyFont="1" applyBorder="1" applyAlignment="1">
      <alignment horizontal="center"/>
    </xf>
    <xf numFmtId="0" fontId="36" fillId="0" borderId="20" xfId="5" applyFont="1" applyBorder="1" applyAlignment="1">
      <alignment horizontal="center"/>
    </xf>
    <xf numFmtId="177" fontId="40" fillId="0" borderId="1" xfId="5" applyNumberFormat="1" applyFont="1" applyBorder="1" applyAlignment="1">
      <alignment vertical="center"/>
    </xf>
    <xf numFmtId="0" fontId="23" fillId="2" borderId="2" xfId="5" applyFont="1" applyFill="1" applyBorder="1" applyAlignment="1">
      <alignment vertical="center"/>
    </xf>
    <xf numFmtId="0" fontId="15" fillId="2" borderId="13" xfId="8" applyFont="1" applyFill="1" applyBorder="1" applyAlignment="1">
      <alignment horizontal="center" vertical="center" shrinkToFit="1"/>
    </xf>
    <xf numFmtId="0" fontId="15" fillId="2" borderId="17" xfId="8" applyFont="1" applyFill="1" applyBorder="1" applyAlignment="1">
      <alignment horizontal="center" vertical="center" shrinkToFit="1"/>
    </xf>
    <xf numFmtId="182" fontId="39" fillId="4" borderId="24" xfId="8" applyNumberFormat="1" applyFont="1" applyFill="1" applyBorder="1" applyAlignment="1">
      <alignment horizontal="right" vertical="center"/>
    </xf>
    <xf numFmtId="182" fontId="39" fillId="4" borderId="25" xfId="8" applyNumberFormat="1" applyFont="1" applyFill="1" applyBorder="1" applyAlignment="1">
      <alignment horizontal="right" vertical="center"/>
    </xf>
    <xf numFmtId="182" fontId="39" fillId="4" borderId="27" xfId="8" applyNumberFormat="1" applyFont="1" applyFill="1" applyBorder="1" applyAlignment="1">
      <alignment horizontal="right" vertical="center"/>
    </xf>
    <xf numFmtId="0" fontId="38" fillId="4" borderId="29" xfId="8" applyFont="1" applyFill="1" applyBorder="1" applyAlignment="1">
      <alignment horizontal="center" vertical="center"/>
    </xf>
    <xf numFmtId="0" fontId="38" fillId="0" borderId="41" xfId="8" applyFont="1" applyBorder="1" applyAlignment="1">
      <alignment horizontal="center" vertical="center"/>
    </xf>
    <xf numFmtId="0" fontId="36" fillId="0" borderId="16" xfId="5" applyFont="1" applyBorder="1" applyAlignment="1">
      <alignment horizontal="center" vertical="center"/>
    </xf>
    <xf numFmtId="0" fontId="36" fillId="0" borderId="0" xfId="5" applyFont="1" applyBorder="1" applyAlignment="1">
      <alignment horizontal="center" vertical="center"/>
    </xf>
    <xf numFmtId="176" fontId="23" fillId="0" borderId="1" xfId="5" applyNumberFormat="1" applyFont="1" applyBorder="1" applyAlignment="1">
      <alignment vertical="center"/>
    </xf>
    <xf numFmtId="0" fontId="38" fillId="4" borderId="32" xfId="8" applyFont="1" applyFill="1" applyBorder="1" applyAlignment="1">
      <alignment horizontal="center" vertical="center" wrapText="1" shrinkToFit="1"/>
    </xf>
    <xf numFmtId="0" fontId="38" fillId="4" borderId="19" xfId="8" applyFont="1" applyFill="1" applyBorder="1" applyAlignment="1">
      <alignment horizontal="center" vertical="center" wrapText="1" shrinkToFit="1"/>
    </xf>
    <xf numFmtId="0" fontId="36" fillId="0" borderId="19" xfId="5" applyFont="1" applyBorder="1" applyAlignment="1">
      <alignment horizontal="center" vertical="center" wrapText="1" shrinkToFit="1"/>
    </xf>
    <xf numFmtId="0" fontId="36" fillId="0" borderId="20" xfId="5" applyFont="1" applyBorder="1" applyAlignment="1">
      <alignment horizontal="center" vertical="center" wrapText="1" shrinkToFit="1"/>
    </xf>
    <xf numFmtId="182" fontId="39" fillId="4" borderId="1" xfId="8" applyNumberFormat="1" applyFont="1" applyFill="1" applyBorder="1" applyAlignment="1">
      <alignment horizontal="right" vertical="center"/>
    </xf>
    <xf numFmtId="177" fontId="23" fillId="0" borderId="1" xfId="5" applyNumberFormat="1" applyFont="1" applyBorder="1" applyAlignment="1">
      <alignment vertical="center"/>
    </xf>
    <xf numFmtId="0" fontId="38" fillId="4" borderId="1" xfId="8" applyFont="1" applyFill="1" applyBorder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8" fillId="4" borderId="1" xfId="8" applyFont="1" applyFill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shrinkToFit="1"/>
    </xf>
    <xf numFmtId="176" fontId="40" fillId="0" borderId="1" xfId="5" applyNumberFormat="1" applyFont="1" applyBorder="1" applyAlignment="1">
      <alignment vertical="center"/>
    </xf>
    <xf numFmtId="0" fontId="38" fillId="0" borderId="1" xfId="8" applyFont="1" applyBorder="1" applyAlignment="1">
      <alignment horizontal="center" vertical="center"/>
    </xf>
    <xf numFmtId="182" fontId="39" fillId="0" borderId="1" xfId="8" applyNumberFormat="1" applyFont="1" applyBorder="1" applyAlignment="1">
      <alignment horizontal="right" vertical="center"/>
    </xf>
    <xf numFmtId="0" fontId="38" fillId="0" borderId="1" xfId="8" applyFont="1" applyBorder="1" applyAlignment="1">
      <alignment horizontal="center" vertical="center" shrinkToFit="1"/>
    </xf>
    <xf numFmtId="177" fontId="23" fillId="0" borderId="1" xfId="5" applyNumberFormat="1" applyFont="1" applyBorder="1" applyAlignment="1">
      <alignment horizontal="right" vertical="center"/>
    </xf>
    <xf numFmtId="0" fontId="36" fillId="0" borderId="32" xfId="7" applyFont="1" applyBorder="1" applyAlignment="1">
      <alignment horizontal="center" vertical="center" wrapText="1"/>
    </xf>
    <xf numFmtId="178" fontId="21" fillId="2" borderId="42" xfId="1" applyNumberFormat="1" applyFont="1" applyFill="1" applyBorder="1" applyAlignment="1">
      <alignment horizontal="center" vertical="center" wrapText="1"/>
    </xf>
    <xf numFmtId="178" fontId="21" fillId="2" borderId="43" xfId="1" applyNumberFormat="1" applyFont="1" applyFill="1" applyBorder="1" applyAlignment="1">
      <alignment horizontal="center" vertical="center" wrapText="1"/>
    </xf>
    <xf numFmtId="38" fontId="4" fillId="2" borderId="29" xfId="1" applyFont="1" applyFill="1" applyBorder="1" applyAlignment="1">
      <alignment horizontal="distributed" vertical="distributed"/>
    </xf>
    <xf numFmtId="38" fontId="4" fillId="2" borderId="27" xfId="1" applyFont="1" applyFill="1" applyBorder="1" applyAlignment="1">
      <alignment horizontal="distributed" vertical="distributed"/>
    </xf>
    <xf numFmtId="38" fontId="4" fillId="2" borderId="24" xfId="1" applyFont="1" applyFill="1" applyBorder="1" applyAlignment="1">
      <alignment horizontal="distributed" vertical="distributed"/>
    </xf>
    <xf numFmtId="0" fontId="11" fillId="2" borderId="42" xfId="1" applyNumberFormat="1" applyFont="1" applyFill="1" applyBorder="1" applyAlignment="1">
      <alignment horizontal="right" vertical="center"/>
    </xf>
    <xf numFmtId="0" fontId="11" fillId="2" borderId="43" xfId="1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distributed" vertical="distributed"/>
    </xf>
    <xf numFmtId="38" fontId="4" fillId="0" borderId="16" xfId="1" applyFont="1" applyFill="1" applyBorder="1" applyAlignment="1">
      <alignment horizontal="distributed" vertical="distributed"/>
    </xf>
    <xf numFmtId="38" fontId="4" fillId="0" borderId="17" xfId="1" applyFont="1" applyFill="1" applyBorder="1" applyAlignment="1">
      <alignment horizontal="distributed" vertical="distributed"/>
    </xf>
    <xf numFmtId="38" fontId="4" fillId="0" borderId="24" xfId="1" applyFont="1" applyFill="1" applyBorder="1" applyAlignment="1">
      <alignment horizontal="distributed" vertical="distributed"/>
    </xf>
    <xf numFmtId="38" fontId="4" fillId="0" borderId="27" xfId="1" applyFont="1" applyFill="1" applyBorder="1" applyAlignment="1">
      <alignment horizontal="distributed" vertical="distributed"/>
    </xf>
    <xf numFmtId="0" fontId="27" fillId="0" borderId="42" xfId="1" applyNumberFormat="1" applyFont="1" applyFill="1" applyBorder="1" applyAlignment="1">
      <alignment horizontal="right" vertical="center"/>
    </xf>
    <xf numFmtId="0" fontId="27" fillId="0" borderId="43" xfId="1" applyNumberFormat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distributed" vertical="distributed"/>
    </xf>
    <xf numFmtId="38" fontId="4" fillId="0" borderId="48" xfId="1" applyFont="1" applyFill="1" applyBorder="1" applyAlignment="1">
      <alignment horizontal="distributed" vertical="distributed"/>
    </xf>
    <xf numFmtId="0" fontId="27" fillId="0" borderId="49" xfId="1" applyNumberFormat="1" applyFont="1" applyFill="1" applyBorder="1" applyAlignment="1">
      <alignment horizontal="right" vertical="center"/>
    </xf>
    <xf numFmtId="0" fontId="27" fillId="0" borderId="50" xfId="1" applyNumberFormat="1" applyFont="1" applyFill="1" applyBorder="1" applyAlignment="1">
      <alignment horizontal="right" vertical="center"/>
    </xf>
    <xf numFmtId="38" fontId="4" fillId="0" borderId="51" xfId="1" applyFont="1" applyFill="1" applyBorder="1" applyAlignment="1">
      <alignment horizontal="distributed" vertical="distributed"/>
    </xf>
    <xf numFmtId="38" fontId="4" fillId="0" borderId="35" xfId="1" applyFont="1" applyFill="1" applyBorder="1" applyAlignment="1">
      <alignment horizontal="distributed" vertical="distributed"/>
    </xf>
    <xf numFmtId="0" fontId="27" fillId="0" borderId="53" xfId="1" applyNumberFormat="1" applyFont="1" applyFill="1" applyBorder="1" applyAlignment="1">
      <alignment horizontal="right" vertical="center"/>
    </xf>
    <xf numFmtId="0" fontId="27" fillId="0" borderId="54" xfId="1" applyNumberFormat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distributed" vertical="distributed"/>
    </xf>
    <xf numFmtId="0" fontId="11" fillId="0" borderId="42" xfId="1" applyNumberFormat="1" applyFont="1" applyFill="1" applyBorder="1" applyAlignment="1">
      <alignment horizontal="right" vertical="center"/>
    </xf>
    <xf numFmtId="0" fontId="11" fillId="0" borderId="43" xfId="1" applyNumberFormat="1" applyFont="1" applyFill="1" applyBorder="1" applyAlignment="1">
      <alignment horizontal="right" vertical="center"/>
    </xf>
    <xf numFmtId="0" fontId="11" fillId="0" borderId="49" xfId="1" applyNumberFormat="1" applyFont="1" applyFill="1" applyBorder="1" applyAlignment="1">
      <alignment horizontal="right" vertical="center"/>
    </xf>
    <xf numFmtId="0" fontId="11" fillId="0" borderId="50" xfId="1" applyNumberFormat="1" applyFont="1" applyFill="1" applyBorder="1" applyAlignment="1">
      <alignment horizontal="right" vertical="center"/>
    </xf>
    <xf numFmtId="0" fontId="11" fillId="0" borderId="53" xfId="1" applyNumberFormat="1" applyFont="1" applyFill="1" applyBorder="1" applyAlignment="1">
      <alignment horizontal="right" vertical="center"/>
    </xf>
    <xf numFmtId="0" fontId="11" fillId="0" borderId="54" xfId="1" applyNumberFormat="1" applyFont="1" applyFill="1" applyBorder="1" applyAlignment="1">
      <alignment horizontal="right" vertical="center"/>
    </xf>
    <xf numFmtId="38" fontId="33" fillId="0" borderId="29" xfId="1" applyFont="1" applyFill="1" applyBorder="1" applyAlignment="1">
      <alignment horizontal="distributed" vertical="distributed"/>
    </xf>
    <xf numFmtId="38" fontId="33" fillId="0" borderId="26" xfId="1" applyFont="1" applyFill="1" applyBorder="1" applyAlignment="1">
      <alignment horizontal="distributed" vertical="distributed"/>
    </xf>
    <xf numFmtId="184" fontId="11" fillId="0" borderId="42" xfId="2" quotePrefix="1" applyNumberFormat="1" applyFont="1" applyFill="1" applyBorder="1" applyAlignment="1">
      <alignment horizontal="center" vertical="center" wrapText="1"/>
    </xf>
    <xf numFmtId="184" fontId="11" fillId="0" borderId="25" xfId="0" applyNumberFormat="1" applyFont="1" applyBorder="1" applyAlignment="1">
      <alignment horizontal="center" vertical="center" wrapText="1"/>
    </xf>
    <xf numFmtId="184" fontId="11" fillId="0" borderId="27" xfId="0" applyNumberFormat="1" applyFont="1" applyBorder="1" applyAlignment="1">
      <alignment horizontal="center" vertical="center" wrapText="1"/>
    </xf>
    <xf numFmtId="38" fontId="4" fillId="0" borderId="29" xfId="1" applyFont="1" applyFill="1" applyBorder="1" applyAlignment="1">
      <alignment horizontal="distributed" vertical="distributed"/>
    </xf>
    <xf numFmtId="38" fontId="4" fillId="0" borderId="41" xfId="1" applyFont="1" applyFill="1" applyBorder="1" applyAlignment="1">
      <alignment horizontal="distributed" vertical="distributed"/>
    </xf>
    <xf numFmtId="38" fontId="4" fillId="0" borderId="26" xfId="1" applyFont="1" applyFill="1" applyBorder="1" applyAlignment="1">
      <alignment horizontal="distributed" vertical="distributed"/>
    </xf>
    <xf numFmtId="178" fontId="11" fillId="0" borderId="42" xfId="1" applyNumberFormat="1" applyFont="1" applyFill="1" applyBorder="1" applyAlignment="1">
      <alignment horizontal="right" vertical="center"/>
    </xf>
    <xf numFmtId="178" fontId="11" fillId="0" borderId="43" xfId="1" applyNumberFormat="1" applyFont="1" applyFill="1" applyBorder="1" applyAlignment="1">
      <alignment horizontal="right" vertical="center"/>
    </xf>
    <xf numFmtId="38" fontId="33" fillId="0" borderId="24" xfId="1" applyFont="1" applyFill="1" applyBorder="1" applyAlignment="1">
      <alignment horizontal="distributed" vertical="distributed"/>
    </xf>
    <xf numFmtId="38" fontId="33" fillId="0" borderId="27" xfId="1" applyFont="1" applyFill="1" applyBorder="1" applyAlignment="1">
      <alignment horizontal="distributed" vertical="distributed"/>
    </xf>
    <xf numFmtId="183" fontId="27" fillId="0" borderId="42" xfId="2" quotePrefix="1" applyNumberFormat="1" applyFont="1" applyFill="1" applyBorder="1" applyAlignment="1">
      <alignment horizontal="center" vertical="center" wrapText="1"/>
    </xf>
    <xf numFmtId="183" fontId="27" fillId="0" borderId="25" xfId="0" applyNumberFormat="1" applyFont="1" applyBorder="1" applyAlignment="1">
      <alignment horizontal="center" vertical="center" wrapText="1"/>
    </xf>
    <xf numFmtId="183" fontId="27" fillId="0" borderId="27" xfId="0" applyNumberFormat="1" applyFont="1" applyBorder="1" applyAlignment="1">
      <alignment horizontal="center" vertical="center" wrapText="1"/>
    </xf>
    <xf numFmtId="38" fontId="4" fillId="2" borderId="26" xfId="1" applyFont="1" applyFill="1" applyBorder="1" applyAlignment="1">
      <alignment horizontal="distributed" vertical="distributed"/>
    </xf>
    <xf numFmtId="178" fontId="5" fillId="2" borderId="42" xfId="1" applyNumberFormat="1" applyFont="1" applyFill="1" applyBorder="1" applyAlignment="1">
      <alignment horizontal="right" vertical="center"/>
    </xf>
    <xf numFmtId="178" fontId="5" fillId="2" borderId="43" xfId="1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distributed" vertical="distributed"/>
    </xf>
    <xf numFmtId="178" fontId="5" fillId="0" borderId="42" xfId="1" applyNumberFormat="1" applyFont="1" applyFill="1" applyBorder="1" applyAlignment="1">
      <alignment horizontal="right" vertical="center"/>
    </xf>
    <xf numFmtId="178" fontId="5" fillId="0" borderId="43" xfId="1" applyNumberFormat="1" applyFont="1" applyFill="1" applyBorder="1" applyAlignment="1">
      <alignment horizontal="right" vertical="center"/>
    </xf>
    <xf numFmtId="178" fontId="5" fillId="0" borderId="49" xfId="1" applyNumberFormat="1" applyFont="1" applyFill="1" applyBorder="1" applyAlignment="1">
      <alignment horizontal="right" vertical="center"/>
    </xf>
    <xf numFmtId="178" fontId="5" fillId="0" borderId="50" xfId="1" applyNumberFormat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distributed" vertical="distributed"/>
    </xf>
    <xf numFmtId="178" fontId="5" fillId="0" borderId="59" xfId="1" applyNumberFormat="1" applyFont="1" applyFill="1" applyBorder="1" applyAlignment="1">
      <alignment horizontal="right" vertical="center"/>
    </xf>
    <xf numFmtId="178" fontId="5" fillId="0" borderId="60" xfId="1" applyNumberFormat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distributed" vertical="distributed"/>
    </xf>
    <xf numFmtId="178" fontId="27" fillId="2" borderId="42" xfId="1" applyNumberFormat="1" applyFont="1" applyFill="1" applyBorder="1" applyAlignment="1">
      <alignment horizontal="right" vertical="center"/>
    </xf>
    <xf numFmtId="178" fontId="27" fillId="2" borderId="43" xfId="1" applyNumberFormat="1" applyFont="1" applyFill="1" applyBorder="1" applyAlignment="1">
      <alignment horizontal="right" vertical="center"/>
    </xf>
    <xf numFmtId="185" fontId="4" fillId="0" borderId="47" xfId="1" applyNumberFormat="1" applyFont="1" applyFill="1" applyBorder="1" applyAlignment="1">
      <alignment horizontal="distributed" vertical="distributed"/>
    </xf>
    <xf numFmtId="185" fontId="4" fillId="0" borderId="48" xfId="1" applyNumberFormat="1" applyFont="1" applyFill="1" applyBorder="1" applyAlignment="1">
      <alignment horizontal="distributed" vertical="distributed"/>
    </xf>
    <xf numFmtId="178" fontId="27" fillId="0" borderId="49" xfId="1" applyNumberFormat="1" applyFont="1" applyFill="1" applyBorder="1" applyAlignment="1">
      <alignment horizontal="right" vertical="center"/>
    </xf>
    <xf numFmtId="178" fontId="27" fillId="0" borderId="50" xfId="1" applyNumberFormat="1" applyFont="1" applyFill="1" applyBorder="1" applyAlignment="1">
      <alignment horizontal="right" vertical="center"/>
    </xf>
    <xf numFmtId="178" fontId="11" fillId="0" borderId="59" xfId="1" applyNumberFormat="1" applyFont="1" applyFill="1" applyBorder="1" applyAlignment="1">
      <alignment horizontal="right" vertical="center"/>
    </xf>
    <xf numFmtId="178" fontId="11" fillId="0" borderId="60" xfId="1" applyNumberFormat="1" applyFont="1" applyFill="1" applyBorder="1" applyAlignment="1">
      <alignment horizontal="right" vertical="center"/>
    </xf>
    <xf numFmtId="178" fontId="27" fillId="0" borderId="42" xfId="1" applyNumberFormat="1" applyFont="1" applyFill="1" applyBorder="1" applyAlignment="1">
      <alignment horizontal="right" vertical="center"/>
    </xf>
    <xf numFmtId="178" fontId="27" fillId="0" borderId="43" xfId="1" applyNumberFormat="1" applyFont="1" applyFill="1" applyBorder="1" applyAlignment="1">
      <alignment horizontal="right" vertical="center"/>
    </xf>
    <xf numFmtId="178" fontId="27" fillId="0" borderId="59" xfId="1" applyNumberFormat="1" applyFont="1" applyFill="1" applyBorder="1" applyAlignment="1">
      <alignment horizontal="right" vertical="center"/>
    </xf>
    <xf numFmtId="178" fontId="27" fillId="0" borderId="60" xfId="1" applyNumberFormat="1" applyFont="1" applyFill="1" applyBorder="1" applyAlignment="1">
      <alignment horizontal="right" vertical="center"/>
    </xf>
    <xf numFmtId="178" fontId="11" fillId="2" borderId="42" xfId="1" applyNumberFormat="1" applyFont="1" applyFill="1" applyBorder="1" applyAlignment="1">
      <alignment horizontal="right" vertical="center"/>
    </xf>
    <xf numFmtId="178" fontId="11" fillId="2" borderId="43" xfId="1" applyNumberFormat="1" applyFont="1" applyFill="1" applyBorder="1" applyAlignment="1">
      <alignment horizontal="right" vertical="center"/>
    </xf>
    <xf numFmtId="178" fontId="11" fillId="0" borderId="49" xfId="1" applyNumberFormat="1" applyFont="1" applyFill="1" applyBorder="1" applyAlignment="1">
      <alignment horizontal="right" vertical="center"/>
    </xf>
    <xf numFmtId="178" fontId="11" fillId="0" borderId="50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distributed"/>
    </xf>
    <xf numFmtId="0" fontId="4" fillId="2" borderId="24" xfId="0" applyFont="1" applyFill="1" applyBorder="1" applyAlignment="1">
      <alignment horizontal="center" vertical="center"/>
    </xf>
    <xf numFmtId="0" fontId="48" fillId="4" borderId="1" xfId="8" applyFont="1" applyFill="1" applyBorder="1" applyAlignment="1">
      <alignment horizontal="distributed" vertical="center" shrinkToFit="1"/>
    </xf>
    <xf numFmtId="0" fontId="49" fillId="0" borderId="1" xfId="0" applyFont="1" applyBorder="1" applyAlignment="1">
      <alignment horizontal="distributed" vertical="center" shrinkToFit="1"/>
    </xf>
    <xf numFmtId="0" fontId="48" fillId="2" borderId="2" xfId="8" applyFont="1" applyFill="1" applyBorder="1" applyAlignment="1">
      <alignment vertical="center" shrinkToFit="1"/>
    </xf>
    <xf numFmtId="0" fontId="49" fillId="2" borderId="2" xfId="0" applyFont="1" applyFill="1" applyBorder="1" applyAlignment="1">
      <alignment vertical="center" shrinkToFit="1"/>
    </xf>
    <xf numFmtId="0" fontId="48" fillId="2" borderId="0" xfId="8" applyFont="1" applyFill="1" applyBorder="1" applyAlignment="1">
      <alignment horizontal="center" vertical="center" shrinkToFit="1"/>
    </xf>
    <xf numFmtId="0" fontId="48" fillId="2" borderId="13" xfId="8" applyFont="1" applyFill="1" applyBorder="1" applyAlignment="1">
      <alignment horizontal="center" vertical="center" shrinkToFit="1"/>
    </xf>
    <xf numFmtId="0" fontId="48" fillId="2" borderId="68" xfId="8" applyFont="1" applyFill="1" applyBorder="1" applyAlignment="1">
      <alignment horizontal="center" vertical="center" shrinkToFit="1"/>
    </xf>
    <xf numFmtId="0" fontId="48" fillId="2" borderId="24" xfId="8" applyFont="1" applyFill="1" applyBorder="1" applyAlignment="1">
      <alignment horizontal="center" vertical="center" shrinkToFit="1"/>
    </xf>
    <xf numFmtId="0" fontId="49" fillId="2" borderId="25" xfId="0" applyFont="1" applyFill="1" applyBorder="1" applyAlignment="1">
      <alignment horizontal="center" vertical="center" shrinkToFit="1"/>
    </xf>
    <xf numFmtId="0" fontId="49" fillId="2" borderId="27" xfId="0" applyFont="1" applyFill="1" applyBorder="1" applyAlignment="1">
      <alignment horizontal="center" vertical="center" shrinkToFit="1"/>
    </xf>
    <xf numFmtId="0" fontId="49" fillId="2" borderId="27" xfId="0" applyFont="1" applyFill="1" applyBorder="1" applyAlignment="1">
      <alignment vertical="center" shrinkToFit="1"/>
    </xf>
    <xf numFmtId="0" fontId="48" fillId="4" borderId="16" xfId="8" applyFont="1" applyFill="1" applyBorder="1" applyAlignment="1">
      <alignment horizontal="distributed" vertical="center" shrinkToFit="1"/>
    </xf>
    <xf numFmtId="0" fontId="48" fillId="0" borderId="0" xfId="8" applyFont="1" applyBorder="1" applyAlignment="1">
      <alignment horizontal="distributed" vertical="center" shrinkToFit="1"/>
    </xf>
    <xf numFmtId="0" fontId="48" fillId="0" borderId="21" xfId="8" applyFont="1" applyBorder="1" applyAlignment="1">
      <alignment horizontal="distributed" vertical="center" shrinkToFit="1"/>
    </xf>
    <xf numFmtId="0" fontId="49" fillId="0" borderId="16" xfId="0" applyFont="1" applyBorder="1" applyAlignment="1">
      <alignment horizontal="distributed" vertical="center" shrinkToFit="1"/>
    </xf>
    <xf numFmtId="0" fontId="49" fillId="0" borderId="0" xfId="0" applyFont="1" applyAlignment="1">
      <alignment horizontal="distributed" vertical="center" shrinkToFit="1"/>
    </xf>
    <xf numFmtId="0" fontId="49" fillId="0" borderId="21" xfId="0" applyFont="1" applyBorder="1" applyAlignment="1">
      <alignment horizontal="distributed" vertical="center" shrinkToFit="1"/>
    </xf>
    <xf numFmtId="0" fontId="48" fillId="4" borderId="29" xfId="8" applyFont="1" applyFill="1" applyBorder="1" applyAlignment="1">
      <alignment horizontal="distributed" vertical="center" shrinkToFit="1"/>
    </xf>
    <xf numFmtId="0" fontId="48" fillId="0" borderId="41" xfId="8" applyFont="1" applyBorder="1" applyAlignment="1">
      <alignment horizontal="distributed" vertical="center" shrinkToFit="1"/>
    </xf>
    <xf numFmtId="0" fontId="48" fillId="0" borderId="26" xfId="8" applyFont="1" applyBorder="1" applyAlignment="1">
      <alignment horizontal="distributed" vertical="center" shrinkToFit="1"/>
    </xf>
    <xf numFmtId="0" fontId="48" fillId="2" borderId="25" xfId="8" applyFont="1" applyFill="1" applyBorder="1" applyAlignment="1">
      <alignment horizontal="center" vertical="center" shrinkToFit="1"/>
    </xf>
    <xf numFmtId="0" fontId="48" fillId="2" borderId="27" xfId="8" applyFont="1" applyFill="1" applyBorder="1" applyAlignment="1">
      <alignment horizontal="center" vertical="center" shrinkToFit="1"/>
    </xf>
    <xf numFmtId="0" fontId="48" fillId="4" borderId="29" xfId="8" applyFont="1" applyFill="1" applyBorder="1" applyAlignment="1">
      <alignment horizontal="distributed" vertical="center" wrapText="1" shrinkToFit="1"/>
    </xf>
    <xf numFmtId="0" fontId="48" fillId="4" borderId="41" xfId="8" applyFont="1" applyFill="1" applyBorder="1" applyAlignment="1">
      <alignment horizontal="distributed" vertical="center" wrapText="1" shrinkToFit="1"/>
    </xf>
    <xf numFmtId="0" fontId="48" fillId="4" borderId="26" xfId="8" applyFont="1" applyFill="1" applyBorder="1" applyAlignment="1">
      <alignment horizontal="distributed" vertical="center" wrapText="1" shrinkToFit="1"/>
    </xf>
    <xf numFmtId="0" fontId="48" fillId="4" borderId="17" xfId="8" applyFont="1" applyFill="1" applyBorder="1" applyAlignment="1">
      <alignment horizontal="distributed" vertical="center" wrapText="1" shrinkToFit="1"/>
    </xf>
    <xf numFmtId="0" fontId="48" fillId="4" borderId="13" xfId="8" applyFont="1" applyFill="1" applyBorder="1" applyAlignment="1">
      <alignment horizontal="distributed" vertical="center" wrapText="1" shrinkToFit="1"/>
    </xf>
    <xf numFmtId="0" fontId="48" fillId="4" borderId="68" xfId="8" applyFont="1" applyFill="1" applyBorder="1" applyAlignment="1">
      <alignment horizontal="distributed" vertical="center" wrapText="1" shrinkToFit="1"/>
    </xf>
    <xf numFmtId="0" fontId="49" fillId="0" borderId="17" xfId="0" applyFont="1" applyBorder="1" applyAlignment="1">
      <alignment horizontal="distributed" vertical="center" shrinkToFit="1"/>
    </xf>
    <xf numFmtId="0" fontId="49" fillId="0" borderId="13" xfId="0" applyFont="1" applyBorder="1" applyAlignment="1">
      <alignment horizontal="distributed" vertical="center" shrinkToFit="1"/>
    </xf>
    <xf numFmtId="0" fontId="49" fillId="0" borderId="68" xfId="0" applyFont="1" applyBorder="1" applyAlignment="1">
      <alignment horizontal="distributed" vertical="center" shrinkToFit="1"/>
    </xf>
    <xf numFmtId="0" fontId="49" fillId="0" borderId="0" xfId="0" applyFont="1" applyBorder="1" applyAlignment="1">
      <alignment horizontal="distributed" vertical="center" shrinkToFit="1"/>
    </xf>
    <xf numFmtId="0" fontId="49" fillId="0" borderId="32" xfId="0" applyFont="1" applyBorder="1" applyAlignment="1">
      <alignment horizontal="distributed" vertical="center" shrinkToFit="1"/>
    </xf>
    <xf numFmtId="0" fontId="18" fillId="0" borderId="77" xfId="0" applyFont="1" applyBorder="1" applyAlignment="1">
      <alignment horizontal="center" vertical="center" wrapText="1" shrinkToFit="1"/>
    </xf>
    <xf numFmtId="0" fontId="18" fillId="0" borderId="80" xfId="0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distributed" vertical="center" wrapText="1" shrinkToFit="1"/>
    </xf>
    <xf numFmtId="0" fontId="49" fillId="0" borderId="29" xfId="0" applyFont="1" applyBorder="1" applyAlignment="1">
      <alignment horizontal="distributed" vertical="center" shrinkToFit="1"/>
    </xf>
    <xf numFmtId="0" fontId="49" fillId="0" borderId="26" xfId="0" applyFont="1" applyBorder="1" applyAlignment="1">
      <alignment horizontal="distributed" vertical="center" shrinkToFit="1"/>
    </xf>
    <xf numFmtId="0" fontId="48" fillId="4" borderId="41" xfId="8" applyFont="1" applyFill="1" applyBorder="1" applyAlignment="1">
      <alignment horizontal="distributed" vertical="center" shrinkToFit="1"/>
    </xf>
    <xf numFmtId="0" fontId="48" fillId="4" borderId="26" xfId="8" applyFont="1" applyFill="1" applyBorder="1" applyAlignment="1">
      <alignment horizontal="distributed" vertical="center" shrinkToFit="1"/>
    </xf>
    <xf numFmtId="0" fontId="48" fillId="4" borderId="17" xfId="8" applyFont="1" applyFill="1" applyBorder="1" applyAlignment="1">
      <alignment horizontal="distributed" vertical="center" shrinkToFit="1"/>
    </xf>
    <xf numFmtId="0" fontId="48" fillId="4" borderId="13" xfId="8" applyFont="1" applyFill="1" applyBorder="1" applyAlignment="1">
      <alignment horizontal="distributed" vertical="center" shrinkToFit="1"/>
    </xf>
    <xf numFmtId="0" fontId="48" fillId="4" borderId="68" xfId="8" applyFont="1" applyFill="1" applyBorder="1" applyAlignment="1">
      <alignment horizontal="distributed" vertical="center" shrinkToFit="1"/>
    </xf>
    <xf numFmtId="186" fontId="27" fillId="0" borderId="93" xfId="10" applyNumberFormat="1" applyFont="1" applyFill="1" applyBorder="1" applyAlignment="1">
      <alignment horizontal="center" vertical="center" shrinkToFit="1"/>
    </xf>
    <xf numFmtId="186" fontId="27" fillId="0" borderId="40" xfId="10" applyNumberFormat="1" applyFont="1" applyFill="1" applyBorder="1" applyAlignment="1">
      <alignment horizontal="center" vertical="center" shrinkToFit="1"/>
    </xf>
    <xf numFmtId="0" fontId="54" fillId="2" borderId="30" xfId="10" applyFont="1" applyFill="1" applyBorder="1" applyAlignment="1">
      <alignment vertical="center"/>
    </xf>
    <xf numFmtId="0" fontId="54" fillId="2" borderId="84" xfId="1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54" fillId="0" borderId="29" xfId="11" applyFont="1" applyFill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54" fillId="0" borderId="29" xfId="11" applyFont="1" applyFill="1" applyBorder="1" applyAlignment="1">
      <alignment horizontal="center" vertical="center"/>
    </xf>
    <xf numFmtId="0" fontId="54" fillId="0" borderId="26" xfId="11" applyFont="1" applyFill="1" applyBorder="1" applyAlignment="1">
      <alignment horizontal="center" vertical="center"/>
    </xf>
    <xf numFmtId="186" fontId="15" fillId="0" borderId="93" xfId="10" applyNumberFormat="1" applyFont="1" applyFill="1" applyBorder="1" applyAlignment="1">
      <alignment horizontal="center" vertical="center" shrinkToFit="1"/>
    </xf>
    <xf numFmtId="186" fontId="15" fillId="0" borderId="40" xfId="10" applyNumberFormat="1" applyFont="1" applyFill="1" applyBorder="1" applyAlignment="1">
      <alignment horizontal="center" vertical="center" shrinkToFit="1"/>
    </xf>
    <xf numFmtId="0" fontId="56" fillId="3" borderId="32" xfId="12" applyFont="1" applyFill="1" applyBorder="1" applyAlignment="1">
      <alignment horizontal="center" vertical="center" wrapText="1" shrinkToFit="1"/>
    </xf>
    <xf numFmtId="0" fontId="56" fillId="3" borderId="19" xfId="12" applyFont="1" applyFill="1" applyBorder="1" applyAlignment="1">
      <alignment horizontal="center" vertical="center" shrinkToFit="1"/>
    </xf>
    <xf numFmtId="0" fontId="56" fillId="3" borderId="20" xfId="12" applyFont="1" applyFill="1" applyBorder="1" applyAlignment="1">
      <alignment horizontal="center" vertical="center" shrinkToFit="1"/>
    </xf>
    <xf numFmtId="0" fontId="56" fillId="0" borderId="103" xfId="12" applyFont="1" applyFill="1" applyBorder="1" applyAlignment="1">
      <alignment horizontal="center" vertical="center"/>
    </xf>
    <xf numFmtId="0" fontId="56" fillId="0" borderId="104" xfId="12" applyFont="1" applyFill="1" applyBorder="1" applyAlignment="1">
      <alignment horizontal="center" vertical="center"/>
    </xf>
    <xf numFmtId="0" fontId="58" fillId="0" borderId="0" xfId="12" applyFont="1" applyFill="1" applyAlignment="1">
      <alignment horizontal="left" vertical="center"/>
    </xf>
    <xf numFmtId="0" fontId="59" fillId="0" borderId="0" xfId="12" applyFont="1" applyFill="1" applyAlignment="1">
      <alignment horizontal="left" vertical="center"/>
    </xf>
    <xf numFmtId="0" fontId="29" fillId="3" borderId="6" xfId="13" applyFont="1" applyFill="1" applyBorder="1" applyAlignment="1">
      <alignment vertical="center" wrapText="1"/>
    </xf>
    <xf numFmtId="0" fontId="29" fillId="3" borderId="98" xfId="13" applyFont="1" applyFill="1" applyBorder="1" applyAlignment="1">
      <alignment vertical="center" wrapText="1"/>
    </xf>
    <xf numFmtId="0" fontId="29" fillId="3" borderId="7" xfId="13" applyFont="1" applyFill="1" applyBorder="1" applyAlignment="1">
      <alignment vertical="center" wrapText="1"/>
    </xf>
    <xf numFmtId="0" fontId="29" fillId="3" borderId="99" xfId="13" applyFont="1" applyFill="1" applyBorder="1" applyAlignment="1">
      <alignment vertical="center" wrapText="1"/>
    </xf>
    <xf numFmtId="0" fontId="29" fillId="3" borderId="100" xfId="13" applyFont="1" applyFill="1" applyBorder="1" applyAlignment="1">
      <alignment vertical="center" wrapText="1"/>
    </xf>
    <xf numFmtId="0" fontId="29" fillId="3" borderId="101" xfId="13" applyFont="1" applyFill="1" applyBorder="1" applyAlignment="1">
      <alignment vertical="center" wrapText="1"/>
    </xf>
    <xf numFmtId="0" fontId="29" fillId="3" borderId="11" xfId="13" applyFont="1" applyFill="1" applyBorder="1" applyAlignment="1">
      <alignment vertical="center" wrapText="1"/>
    </xf>
    <xf numFmtId="0" fontId="29" fillId="3" borderId="102" xfId="13" applyFont="1" applyFill="1" applyBorder="1" applyAlignment="1">
      <alignment vertical="center" wrapText="1"/>
    </xf>
    <xf numFmtId="0" fontId="29" fillId="3" borderId="12" xfId="13" applyFont="1" applyFill="1" applyBorder="1" applyAlignment="1">
      <alignment vertical="center" wrapText="1"/>
    </xf>
    <xf numFmtId="0" fontId="56" fillId="3" borderId="32" xfId="12" applyFont="1" applyFill="1" applyBorder="1" applyAlignment="1">
      <alignment horizontal="center" vertical="center" wrapText="1"/>
    </xf>
    <xf numFmtId="0" fontId="56" fillId="3" borderId="19" xfId="12" applyFont="1" applyFill="1" applyBorder="1" applyAlignment="1">
      <alignment horizontal="center" vertical="center" wrapText="1"/>
    </xf>
    <xf numFmtId="0" fontId="56" fillId="3" borderId="20" xfId="12" applyFont="1" applyFill="1" applyBorder="1" applyAlignment="1">
      <alignment horizontal="center" vertical="center" wrapText="1"/>
    </xf>
    <xf numFmtId="0" fontId="56" fillId="3" borderId="29" xfId="12" applyFont="1" applyFill="1" applyBorder="1" applyAlignment="1">
      <alignment horizontal="center" vertical="center" wrapText="1"/>
    </xf>
    <xf numFmtId="0" fontId="56" fillId="3" borderId="16" xfId="12" applyFont="1" applyFill="1" applyBorder="1" applyAlignment="1">
      <alignment horizontal="center" vertical="center" wrapText="1"/>
    </xf>
    <xf numFmtId="0" fontId="56" fillId="3" borderId="17" xfId="12" applyFont="1" applyFill="1" applyBorder="1" applyAlignment="1">
      <alignment horizontal="center" vertical="center" wrapText="1"/>
    </xf>
    <xf numFmtId="0" fontId="56" fillId="3" borderId="26" xfId="12" applyFont="1" applyFill="1" applyBorder="1" applyAlignment="1">
      <alignment horizontal="center" vertical="center" wrapText="1"/>
    </xf>
    <xf numFmtId="0" fontId="56" fillId="3" borderId="21" xfId="12" applyFont="1" applyFill="1" applyBorder="1" applyAlignment="1">
      <alignment horizontal="center" vertical="center" wrapText="1"/>
    </xf>
    <xf numFmtId="0" fontId="56" fillId="3" borderId="68" xfId="12" applyFont="1" applyFill="1" applyBorder="1" applyAlignment="1">
      <alignment horizontal="center" vertical="center" wrapText="1"/>
    </xf>
    <xf numFmtId="0" fontId="56" fillId="0" borderId="24" xfId="12" applyFont="1" applyFill="1" applyBorder="1" applyAlignment="1">
      <alignment horizontal="center" vertical="center"/>
    </xf>
    <xf numFmtId="0" fontId="56" fillId="0" borderId="27" xfId="12" applyFont="1" applyFill="1" applyBorder="1" applyAlignment="1">
      <alignment horizontal="center" vertical="center"/>
    </xf>
    <xf numFmtId="0" fontId="56" fillId="3" borderId="41" xfId="12" applyFont="1" applyFill="1" applyBorder="1" applyAlignment="1">
      <alignment horizontal="center" vertical="center" wrapText="1"/>
    </xf>
    <xf numFmtId="0" fontId="56" fillId="3" borderId="0" xfId="12" applyFont="1" applyFill="1" applyBorder="1" applyAlignment="1">
      <alignment horizontal="center" vertical="center" wrapText="1"/>
    </xf>
    <xf numFmtId="0" fontId="56" fillId="3" borderId="13" xfId="12" applyFont="1" applyFill="1" applyBorder="1" applyAlignment="1">
      <alignment horizontal="center" vertical="center" wrapText="1"/>
    </xf>
    <xf numFmtId="0" fontId="52" fillId="3" borderId="32" xfId="12" applyFont="1" applyFill="1" applyBorder="1" applyAlignment="1">
      <alignment horizontal="center" vertical="center" wrapText="1"/>
    </xf>
    <xf numFmtId="0" fontId="52" fillId="3" borderId="19" xfId="12" applyFont="1" applyFill="1" applyBorder="1" applyAlignment="1">
      <alignment horizontal="center" vertical="center" wrapText="1"/>
    </xf>
    <xf numFmtId="0" fontId="52" fillId="3" borderId="20" xfId="12" applyFont="1" applyFill="1" applyBorder="1" applyAlignment="1">
      <alignment horizontal="center" vertical="center" wrapText="1"/>
    </xf>
    <xf numFmtId="0" fontId="56" fillId="0" borderId="106" xfId="12" applyFont="1" applyFill="1" applyBorder="1" applyAlignment="1">
      <alignment horizontal="center" vertical="center"/>
    </xf>
    <xf numFmtId="0" fontId="56" fillId="0" borderId="107" xfId="12" applyFont="1" applyFill="1" applyBorder="1" applyAlignment="1">
      <alignment horizontal="center" vertical="center"/>
    </xf>
    <xf numFmtId="0" fontId="56" fillId="0" borderId="25" xfId="12" applyFont="1" applyFill="1" applyBorder="1" applyAlignment="1">
      <alignment horizontal="center" vertical="center"/>
    </xf>
    <xf numFmtId="0" fontId="56" fillId="0" borderId="29" xfId="12" applyFont="1" applyFill="1" applyBorder="1" applyAlignment="1">
      <alignment horizontal="center" vertical="center"/>
    </xf>
    <xf numFmtId="0" fontId="56" fillId="0" borderId="41" xfId="12" applyFont="1" applyFill="1" applyBorder="1" applyAlignment="1">
      <alignment horizontal="center" vertical="center"/>
    </xf>
    <xf numFmtId="0" fontId="56" fillId="0" borderId="24" xfId="12" applyFont="1" applyFill="1" applyBorder="1" applyAlignment="1">
      <alignment horizontal="center" vertical="center" shrinkToFit="1"/>
    </xf>
    <xf numFmtId="0" fontId="56" fillId="0" borderId="25" xfId="12" applyFont="1" applyFill="1" applyBorder="1" applyAlignment="1">
      <alignment horizontal="center" vertical="center" shrinkToFit="1"/>
    </xf>
    <xf numFmtId="0" fontId="56" fillId="0" borderId="27" xfId="12" applyFont="1" applyFill="1" applyBorder="1" applyAlignment="1">
      <alignment horizontal="center" vertical="center" shrinkToFit="1"/>
    </xf>
    <xf numFmtId="0" fontId="56" fillId="0" borderId="16" xfId="12" applyFont="1" applyFill="1" applyBorder="1" applyAlignment="1">
      <alignment horizontal="center" vertical="center"/>
    </xf>
    <xf numFmtId="0" fontId="56" fillId="0" borderId="0" xfId="12" applyFont="1" applyFill="1" applyBorder="1" applyAlignment="1">
      <alignment horizontal="center" vertical="center"/>
    </xf>
    <xf numFmtId="0" fontId="56" fillId="0" borderId="21" xfId="12" applyFont="1" applyFill="1" applyBorder="1" applyAlignment="1">
      <alignment horizontal="center" vertical="center"/>
    </xf>
    <xf numFmtId="0" fontId="56" fillId="3" borderId="30" xfId="14" applyFont="1" applyFill="1" applyBorder="1" applyAlignment="1">
      <alignment vertical="center"/>
    </xf>
    <xf numFmtId="0" fontId="56" fillId="3" borderId="31" xfId="14" applyFont="1" applyFill="1" applyBorder="1" applyAlignment="1">
      <alignment vertical="center"/>
    </xf>
    <xf numFmtId="0" fontId="56" fillId="0" borderId="29" xfId="14" applyFont="1" applyFill="1" applyBorder="1" applyAlignment="1">
      <alignment horizontal="distributed" vertical="center"/>
    </xf>
    <xf numFmtId="0" fontId="56" fillId="0" borderId="85" xfId="14" applyFont="1" applyFill="1" applyBorder="1" applyAlignment="1">
      <alignment horizontal="distributed" vertical="center"/>
    </xf>
    <xf numFmtId="0" fontId="56" fillId="0" borderId="27" xfId="14" applyFont="1" applyFill="1" applyBorder="1" applyAlignment="1">
      <alignment horizontal="distributed" vertical="center"/>
    </xf>
    <xf numFmtId="0" fontId="62" fillId="2" borderId="41" xfId="15" applyFont="1" applyFill="1" applyBorder="1" applyAlignment="1">
      <alignment horizontal="center" vertical="center" wrapText="1"/>
    </xf>
    <xf numFmtId="0" fontId="62" fillId="2" borderId="41" xfId="15" applyFont="1" applyFill="1" applyBorder="1" applyAlignment="1">
      <alignment vertical="center" wrapText="1"/>
    </xf>
    <xf numFmtId="0" fontId="62" fillId="2" borderId="0" xfId="15" applyFont="1" applyFill="1" applyBorder="1" applyAlignment="1">
      <alignment horizontal="center" vertical="center" wrapText="1"/>
    </xf>
    <xf numFmtId="0" fontId="62" fillId="2" borderId="0" xfId="15" applyFont="1" applyFill="1" applyBorder="1" applyAlignment="1">
      <alignment vertical="center" wrapText="1"/>
    </xf>
    <xf numFmtId="0" fontId="62" fillId="2" borderId="13" xfId="15" applyFont="1" applyFill="1" applyBorder="1" applyAlignment="1">
      <alignment vertical="center" wrapText="1"/>
    </xf>
    <xf numFmtId="0" fontId="62" fillId="2" borderId="25" xfId="15" applyFont="1" applyFill="1" applyBorder="1" applyAlignment="1">
      <alignment horizontal="center" vertical="center" wrapText="1"/>
    </xf>
    <xf numFmtId="0" fontId="62" fillId="2" borderId="114" xfId="15" applyFont="1" applyFill="1" applyBorder="1" applyAlignment="1">
      <alignment horizontal="center" vertical="center" wrapText="1"/>
    </xf>
    <xf numFmtId="0" fontId="62" fillId="2" borderId="115" xfId="15" applyFont="1" applyFill="1" applyBorder="1" applyAlignment="1">
      <alignment horizontal="center" vertical="center" wrapText="1"/>
    </xf>
    <xf numFmtId="0" fontId="62" fillId="2" borderId="53" xfId="15" applyFont="1" applyFill="1" applyBorder="1" applyAlignment="1">
      <alignment vertical="center" wrapText="1"/>
    </xf>
    <xf numFmtId="0" fontId="62" fillId="2" borderId="27" xfId="15" applyFont="1" applyFill="1" applyBorder="1" applyAlignment="1">
      <alignment horizontal="center" vertical="center" wrapText="1"/>
    </xf>
    <xf numFmtId="0" fontId="62" fillId="2" borderId="32" xfId="15" applyFont="1" applyFill="1" applyBorder="1" applyAlignment="1">
      <alignment horizontal="center" vertical="center" wrapText="1"/>
    </xf>
    <xf numFmtId="0" fontId="12" fillId="2" borderId="20" xfId="16" applyFont="1" applyFill="1" applyBorder="1" applyAlignment="1">
      <alignment horizontal="center" vertical="center" wrapText="1"/>
    </xf>
    <xf numFmtId="0" fontId="12" fillId="2" borderId="13" xfId="16" applyFont="1" applyFill="1" applyBorder="1" applyAlignment="1">
      <alignment horizontal="center" vertical="center" wrapText="1"/>
    </xf>
    <xf numFmtId="0" fontId="62" fillId="0" borderId="16" xfId="15" applyFont="1" applyFill="1" applyBorder="1" applyAlignment="1">
      <alignment horizontal="distributed" vertical="center"/>
    </xf>
    <xf numFmtId="0" fontId="62" fillId="0" borderId="0" xfId="15" applyFont="1" applyFill="1" applyBorder="1" applyAlignment="1">
      <alignment horizontal="distributed" vertical="center"/>
    </xf>
    <xf numFmtId="0" fontId="62" fillId="0" borderId="21" xfId="15" applyFont="1" applyFill="1" applyBorder="1" applyAlignment="1">
      <alignment horizontal="distributed" vertical="center"/>
    </xf>
    <xf numFmtId="0" fontId="62" fillId="0" borderId="13" xfId="15" applyFont="1" applyFill="1" applyBorder="1" applyAlignment="1">
      <alignment horizontal="distributed" vertical="center"/>
    </xf>
    <xf numFmtId="0" fontId="62" fillId="0" borderId="68" xfId="15" applyFont="1" applyFill="1" applyBorder="1" applyAlignment="1">
      <alignment horizontal="distributed" vertical="center"/>
    </xf>
    <xf numFmtId="0" fontId="62" fillId="0" borderId="29" xfId="15" applyFont="1" applyFill="1" applyBorder="1" applyAlignment="1">
      <alignment horizontal="distributed" vertical="center"/>
    </xf>
    <xf numFmtId="0" fontId="62" fillId="0" borderId="41" xfId="15" applyFont="1" applyFill="1" applyBorder="1" applyAlignment="1">
      <alignment horizontal="distributed" vertical="center"/>
    </xf>
    <xf numFmtId="0" fontId="62" fillId="0" borderId="26" xfId="15" applyFont="1" applyFill="1" applyBorder="1" applyAlignment="1">
      <alignment horizontal="distributed" vertical="center"/>
    </xf>
    <xf numFmtId="0" fontId="62" fillId="0" borderId="136" xfId="15" applyFont="1" applyFill="1" applyBorder="1" applyAlignment="1">
      <alignment horizontal="distributed" vertical="center"/>
    </xf>
    <xf numFmtId="0" fontId="62" fillId="0" borderId="137" xfId="15" applyFont="1" applyFill="1" applyBorder="1" applyAlignment="1">
      <alignment horizontal="distributed" vertical="center"/>
    </xf>
    <xf numFmtId="0" fontId="62" fillId="0" borderId="141" xfId="15" applyFont="1" applyFill="1" applyBorder="1" applyAlignment="1">
      <alignment horizontal="distributed" vertical="center"/>
    </xf>
    <xf numFmtId="0" fontId="62" fillId="0" borderId="35" xfId="15" applyFont="1" applyFill="1" applyBorder="1" applyAlignment="1">
      <alignment horizontal="distributed" vertical="center"/>
    </xf>
    <xf numFmtId="0" fontId="62" fillId="2" borderId="6" xfId="15" applyFont="1" applyFill="1" applyBorder="1" applyAlignment="1">
      <alignment horizontal="center" vertical="center"/>
    </xf>
    <xf numFmtId="0" fontId="62" fillId="2" borderId="98" xfId="15" applyFont="1" applyFill="1" applyBorder="1" applyAlignment="1">
      <alignment horizontal="center" vertical="center"/>
    </xf>
    <xf numFmtId="0" fontId="62" fillId="2" borderId="7" xfId="15" applyFont="1" applyFill="1" applyBorder="1" applyAlignment="1">
      <alignment horizontal="center" vertical="center"/>
    </xf>
    <xf numFmtId="0" fontId="62" fillId="2" borderId="99" xfId="15" applyFont="1" applyFill="1" applyBorder="1" applyAlignment="1">
      <alignment horizontal="center" vertical="center"/>
    </xf>
    <xf numFmtId="0" fontId="62" fillId="2" borderId="100" xfId="15" applyFont="1" applyFill="1" applyBorder="1" applyAlignment="1">
      <alignment horizontal="center" vertical="center"/>
    </xf>
    <xf numFmtId="0" fontId="62" fillId="2" borderId="101" xfId="15" applyFont="1" applyFill="1" applyBorder="1" applyAlignment="1">
      <alignment horizontal="center" vertical="center"/>
    </xf>
    <xf numFmtId="0" fontId="62" fillId="2" borderId="11" xfId="15" applyFont="1" applyFill="1" applyBorder="1" applyAlignment="1">
      <alignment horizontal="center" vertical="center"/>
    </xf>
    <xf numFmtId="0" fontId="62" fillId="2" borderId="102" xfId="15" applyFont="1" applyFill="1" applyBorder="1" applyAlignment="1">
      <alignment horizontal="center" vertical="center"/>
    </xf>
    <xf numFmtId="0" fontId="62" fillId="2" borderId="12" xfId="15" applyFont="1" applyFill="1" applyBorder="1" applyAlignment="1">
      <alignment horizontal="center" vertical="center"/>
    </xf>
    <xf numFmtId="0" fontId="62" fillId="0" borderId="143" xfId="15" applyFont="1" applyFill="1" applyBorder="1" applyAlignment="1">
      <alignment horizontal="distributed" vertical="center" wrapText="1"/>
    </xf>
    <xf numFmtId="0" fontId="62" fillId="0" borderId="139" xfId="15" applyFont="1" applyFill="1" applyBorder="1" applyAlignment="1">
      <alignment horizontal="distributed" vertical="center" wrapText="1"/>
    </xf>
    <xf numFmtId="0" fontId="62" fillId="0" borderId="145" xfId="15" applyFont="1" applyFill="1" applyBorder="1" applyAlignment="1">
      <alignment horizontal="distributed" vertical="center" wrapText="1"/>
    </xf>
    <xf numFmtId="0" fontId="62" fillId="0" borderId="68" xfId="15" applyFont="1" applyFill="1" applyBorder="1" applyAlignment="1">
      <alignment horizontal="distributed" vertical="center" wrapText="1"/>
    </xf>
    <xf numFmtId="0" fontId="62" fillId="0" borderId="17" xfId="15" applyFont="1" applyFill="1" applyBorder="1" applyAlignment="1">
      <alignment horizontal="distributed" vertical="center"/>
    </xf>
    <xf numFmtId="0" fontId="68" fillId="0" borderId="0" xfId="15" applyFont="1" applyFill="1" applyBorder="1" applyAlignment="1">
      <alignment horizontal="left" vertical="center"/>
    </xf>
    <xf numFmtId="0" fontId="69" fillId="0" borderId="0" xfId="16" applyFont="1" applyFill="1" applyBorder="1" applyAlignment="1">
      <alignment horizontal="left" vertical="center"/>
    </xf>
    <xf numFmtId="0" fontId="62" fillId="0" borderId="144" xfId="15" applyFont="1" applyFill="1" applyBorder="1" applyAlignment="1">
      <alignment horizontal="distributed" vertical="center" wrapText="1"/>
    </xf>
    <xf numFmtId="0" fontId="62" fillId="0" borderId="21" xfId="15" applyFont="1" applyFill="1" applyBorder="1" applyAlignment="1">
      <alignment horizontal="distributed" vertical="center" wrapText="1"/>
    </xf>
    <xf numFmtId="0" fontId="62" fillId="0" borderId="119" xfId="15" applyFont="1" applyFill="1" applyBorder="1" applyAlignment="1">
      <alignment horizontal="distributed" vertical="center"/>
    </xf>
    <xf numFmtId="0" fontId="62" fillId="0" borderId="77" xfId="15" applyFont="1" applyFill="1" applyBorder="1" applyAlignment="1">
      <alignment horizontal="distributed" vertical="center" wrapText="1" shrinkToFit="1"/>
    </xf>
    <xf numFmtId="0" fontId="12" fillId="0" borderId="121" xfId="0" applyFont="1" applyFill="1" applyBorder="1" applyAlignment="1">
      <alignment horizontal="distributed" vertical="center" shrinkToFit="1"/>
    </xf>
    <xf numFmtId="0" fontId="64" fillId="0" borderId="143" xfId="15" applyFont="1" applyFill="1" applyBorder="1" applyAlignment="1">
      <alignment horizontal="distributed" vertical="center" wrapText="1"/>
    </xf>
    <xf numFmtId="0" fontId="64" fillId="0" borderId="139" xfId="15" applyFont="1" applyFill="1" applyBorder="1" applyAlignment="1">
      <alignment horizontal="distributed" vertical="center" wrapText="1"/>
    </xf>
    <xf numFmtId="0" fontId="64" fillId="0" borderId="144" xfId="15" applyFont="1" applyFill="1" applyBorder="1" applyAlignment="1">
      <alignment horizontal="distributed" vertical="center" wrapText="1"/>
    </xf>
    <xf numFmtId="0" fontId="64" fillId="0" borderId="21" xfId="15" applyFont="1" applyFill="1" applyBorder="1" applyAlignment="1">
      <alignment horizontal="distributed" vertical="center" wrapText="1"/>
    </xf>
    <xf numFmtId="0" fontId="70" fillId="2" borderId="6" xfId="7" applyFont="1" applyFill="1" applyBorder="1" applyAlignment="1">
      <alignment horizontal="center" vertical="center" shrinkToFit="1"/>
    </xf>
    <xf numFmtId="0" fontId="70" fillId="2" borderId="98" xfId="7" applyFont="1" applyFill="1" applyBorder="1" applyAlignment="1">
      <alignment horizontal="center" vertical="center" shrinkToFit="1"/>
    </xf>
    <xf numFmtId="0" fontId="70" fillId="2" borderId="7" xfId="7" applyFont="1" applyFill="1" applyBorder="1" applyAlignment="1">
      <alignment horizontal="center" vertical="center" shrinkToFit="1"/>
    </xf>
    <xf numFmtId="0" fontId="17" fillId="0" borderId="1" xfId="7" applyFont="1" applyBorder="1" applyAlignment="1">
      <alignment horizontal="distributed" vertical="center" shrinkToFit="1"/>
    </xf>
    <xf numFmtId="0" fontId="17" fillId="0" borderId="32" xfId="7" applyFont="1" applyBorder="1" applyAlignment="1">
      <alignment horizontal="distributed" vertical="center" shrinkToFit="1"/>
    </xf>
    <xf numFmtId="0" fontId="17" fillId="0" borderId="20" xfId="7" applyFont="1" applyBorder="1" applyAlignment="1">
      <alignment horizontal="center" vertical="center" shrinkToFit="1"/>
    </xf>
    <xf numFmtId="0" fontId="17" fillId="0" borderId="1" xfId="7" applyFont="1" applyBorder="1" applyAlignment="1">
      <alignment horizontal="center" vertical="center" shrinkToFit="1"/>
    </xf>
    <xf numFmtId="0" fontId="17" fillId="0" borderId="20" xfId="7" applyFont="1" applyBorder="1" applyAlignment="1">
      <alignment horizontal="distributed" vertical="center" shrinkToFit="1"/>
    </xf>
    <xf numFmtId="178" fontId="17" fillId="0" borderId="32" xfId="7" applyNumberFormat="1" applyFont="1" applyBorder="1" applyAlignment="1">
      <alignment horizontal="distributed" vertical="center" shrinkToFit="1"/>
    </xf>
    <xf numFmtId="178" fontId="17" fillId="0" borderId="20" xfId="7" applyNumberFormat="1" applyFont="1" applyBorder="1" applyAlignment="1">
      <alignment horizontal="distributed" vertical="center" shrinkToFit="1"/>
    </xf>
    <xf numFmtId="0" fontId="17" fillId="0" borderId="1" xfId="7" applyFont="1" applyBorder="1" applyAlignment="1">
      <alignment horizontal="distributed" vertical="center" wrapText="1" shrinkToFit="1"/>
    </xf>
    <xf numFmtId="0" fontId="62" fillId="4" borderId="29" xfId="8" applyFont="1" applyFill="1" applyBorder="1" applyAlignment="1">
      <alignment horizontal="distributed" vertical="center" shrinkToFit="1"/>
    </xf>
    <xf numFmtId="0" fontId="62" fillId="4" borderId="41" xfId="8" applyFont="1" applyFill="1" applyBorder="1" applyAlignment="1">
      <alignment horizontal="distributed" vertical="center" shrinkToFit="1"/>
    </xf>
    <xf numFmtId="0" fontId="62" fillId="4" borderId="26" xfId="8" applyFont="1" applyFill="1" applyBorder="1" applyAlignment="1">
      <alignment horizontal="distributed" vertical="center" shrinkToFit="1"/>
    </xf>
    <xf numFmtId="0" fontId="62" fillId="4" borderId="17" xfId="8" applyFont="1" applyFill="1" applyBorder="1" applyAlignment="1">
      <alignment horizontal="distributed" vertical="center" shrinkToFit="1"/>
    </xf>
    <xf numFmtId="0" fontId="62" fillId="4" borderId="13" xfId="8" applyFont="1" applyFill="1" applyBorder="1" applyAlignment="1">
      <alignment horizontal="distributed" vertical="center" shrinkToFit="1"/>
    </xf>
    <xf numFmtId="0" fontId="62" fillId="4" borderId="68" xfId="8" applyFont="1" applyFill="1" applyBorder="1" applyAlignment="1">
      <alignment horizontal="distributed" vertical="center" shrinkToFit="1"/>
    </xf>
    <xf numFmtId="0" fontId="62" fillId="4" borderId="29" xfId="8" applyFont="1" applyFill="1" applyBorder="1" applyAlignment="1">
      <alignment horizontal="distributed" vertical="center" wrapText="1" shrinkToFit="1"/>
    </xf>
    <xf numFmtId="0" fontId="62" fillId="4" borderId="41" xfId="8" applyFont="1" applyFill="1" applyBorder="1" applyAlignment="1">
      <alignment horizontal="distributed" vertical="center" wrapText="1" shrinkToFit="1"/>
    </xf>
    <xf numFmtId="0" fontId="62" fillId="4" borderId="26" xfId="8" applyFont="1" applyFill="1" applyBorder="1" applyAlignment="1">
      <alignment horizontal="distributed" vertical="center" wrapText="1" shrinkToFit="1"/>
    </xf>
    <xf numFmtId="0" fontId="62" fillId="4" borderId="17" xfId="8" applyFont="1" applyFill="1" applyBorder="1" applyAlignment="1">
      <alignment horizontal="distributed" vertical="center" wrapText="1" shrinkToFit="1"/>
    </xf>
    <xf numFmtId="0" fontId="62" fillId="4" borderId="13" xfId="8" applyFont="1" applyFill="1" applyBorder="1" applyAlignment="1">
      <alignment horizontal="distributed" vertical="center" wrapText="1" shrinkToFit="1"/>
    </xf>
    <xf numFmtId="0" fontId="62" fillId="4" borderId="68" xfId="8" applyFont="1" applyFill="1" applyBorder="1" applyAlignment="1">
      <alignment horizontal="distributed" vertical="center" wrapText="1" shrinkToFit="1"/>
    </xf>
    <xf numFmtId="0" fontId="62" fillId="2" borderId="24" xfId="8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62" fillId="4" borderId="16" xfId="8" applyFont="1" applyFill="1" applyBorder="1" applyAlignment="1">
      <alignment horizontal="distributed" vertical="center" shrinkToFit="1"/>
    </xf>
    <xf numFmtId="0" fontId="62" fillId="0" borderId="0" xfId="8" applyFont="1" applyBorder="1" applyAlignment="1">
      <alignment horizontal="distributed" vertical="center" shrinkToFit="1"/>
    </xf>
    <xf numFmtId="0" fontId="62" fillId="0" borderId="21" xfId="8" applyFont="1" applyBorder="1" applyAlignment="1">
      <alignment horizontal="distributed" vertical="center" shrinkToFit="1"/>
    </xf>
    <xf numFmtId="0" fontId="12" fillId="0" borderId="16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21" xfId="0" applyFont="1" applyBorder="1" applyAlignment="1">
      <alignment horizontal="distributed" vertical="center" shrinkToFit="1"/>
    </xf>
    <xf numFmtId="0" fontId="62" fillId="0" borderId="41" xfId="8" applyFont="1" applyBorder="1" applyAlignment="1">
      <alignment horizontal="distributed" vertical="center" shrinkToFit="1"/>
    </xf>
    <xf numFmtId="0" fontId="62" fillId="0" borderId="26" xfId="8" applyFont="1" applyBorder="1" applyAlignment="1">
      <alignment horizontal="distributed" vertical="center" shrinkToFit="1"/>
    </xf>
    <xf numFmtId="0" fontId="66" fillId="4" borderId="29" xfId="8" applyFont="1" applyFill="1" applyBorder="1" applyAlignment="1">
      <alignment horizontal="distributed" vertical="center" shrinkToFit="1"/>
    </xf>
    <xf numFmtId="0" fontId="66" fillId="0" borderId="41" xfId="8" applyFont="1" applyBorder="1" applyAlignment="1">
      <alignment horizontal="distributed" vertical="center" shrinkToFit="1"/>
    </xf>
    <xf numFmtId="0" fontId="66" fillId="0" borderId="26" xfId="8" applyFont="1" applyBorder="1" applyAlignment="1">
      <alignment horizontal="distributed" vertical="center" shrinkToFit="1"/>
    </xf>
    <xf numFmtId="0" fontId="67" fillId="0" borderId="17" xfId="0" applyFont="1" applyBorder="1" applyAlignment="1">
      <alignment horizontal="distributed" vertical="center" shrinkToFit="1"/>
    </xf>
    <xf numFmtId="0" fontId="67" fillId="0" borderId="13" xfId="0" applyFont="1" applyBorder="1" applyAlignment="1">
      <alignment horizontal="distributed" vertical="center" shrinkToFit="1"/>
    </xf>
    <xf numFmtId="0" fontId="67" fillId="0" borderId="68" xfId="0" applyFont="1" applyBorder="1" applyAlignment="1">
      <alignment horizontal="distributed" vertical="center" shrinkToFit="1"/>
    </xf>
    <xf numFmtId="0" fontId="67" fillId="0" borderId="16" xfId="0" applyFont="1" applyBorder="1" applyAlignment="1">
      <alignment horizontal="distributed" vertical="center" shrinkToFit="1"/>
    </xf>
    <xf numFmtId="0" fontId="67" fillId="0" borderId="0" xfId="0" applyFont="1" applyBorder="1" applyAlignment="1">
      <alignment horizontal="distributed" vertical="center" shrinkToFit="1"/>
    </xf>
    <xf numFmtId="0" fontId="67" fillId="0" borderId="21" xfId="0" applyFont="1" applyBorder="1" applyAlignment="1">
      <alignment horizontal="distributed" vertical="center" shrinkToFit="1"/>
    </xf>
    <xf numFmtId="0" fontId="64" fillId="2" borderId="2" xfId="8" applyFont="1" applyFill="1" applyBorder="1" applyAlignment="1">
      <alignment vertical="center" shrinkToFit="1"/>
    </xf>
    <xf numFmtId="0" fontId="65" fillId="2" borderId="2" xfId="0" applyFont="1" applyFill="1" applyBorder="1" applyAlignment="1">
      <alignment vertical="center" shrinkToFit="1"/>
    </xf>
    <xf numFmtId="0" fontId="62" fillId="2" borderId="41" xfId="8" applyFont="1" applyFill="1" applyBorder="1" applyAlignment="1">
      <alignment horizontal="center" vertical="center" shrinkToFit="1"/>
    </xf>
    <xf numFmtId="0" fontId="62" fillId="2" borderId="13" xfId="8" applyFont="1" applyFill="1" applyBorder="1" applyAlignment="1">
      <alignment horizontal="center" vertical="center" shrinkToFit="1"/>
    </xf>
    <xf numFmtId="0" fontId="62" fillId="2" borderId="68" xfId="8" applyFont="1" applyFill="1" applyBorder="1" applyAlignment="1">
      <alignment horizontal="center" vertical="center" shrinkToFit="1"/>
    </xf>
    <xf numFmtId="0" fontId="55" fillId="5" borderId="24" xfId="12" applyFont="1" applyFill="1" applyBorder="1" applyAlignment="1">
      <alignment horizontal="center" vertical="center" shrinkToFit="1"/>
    </xf>
    <xf numFmtId="0" fontId="55" fillId="5" borderId="27" xfId="12" applyFont="1" applyFill="1" applyBorder="1" applyAlignment="1">
      <alignment horizontal="center" vertical="center" shrinkToFit="1"/>
    </xf>
    <xf numFmtId="0" fontId="17" fillId="3" borderId="6" xfId="0" applyFont="1" applyFill="1" applyBorder="1" applyAlignment="1"/>
    <xf numFmtId="0" fontId="17" fillId="3" borderId="98" xfId="0" applyFont="1" applyFill="1" applyBorder="1" applyAlignment="1"/>
    <xf numFmtId="0" fontId="17" fillId="3" borderId="7" xfId="0" applyFont="1" applyFill="1" applyBorder="1" applyAlignment="1"/>
    <xf numFmtId="0" fontId="17" fillId="3" borderId="11" xfId="0" applyFont="1" applyFill="1" applyBorder="1" applyAlignment="1"/>
    <xf numFmtId="0" fontId="17" fillId="3" borderId="102" xfId="0" applyFont="1" applyFill="1" applyBorder="1" applyAlignment="1"/>
    <xf numFmtId="0" fontId="17" fillId="3" borderId="12" xfId="0" applyFont="1" applyFill="1" applyBorder="1" applyAlignment="1"/>
    <xf numFmtId="0" fontId="55" fillId="3" borderId="29" xfId="12" applyFont="1" applyFill="1" applyBorder="1" applyAlignment="1">
      <alignment horizontal="center" vertical="center" wrapText="1"/>
    </xf>
    <xf numFmtId="0" fontId="55" fillId="3" borderId="41" xfId="12" applyFont="1" applyFill="1" applyBorder="1" applyAlignment="1">
      <alignment horizontal="center" vertical="center" wrapText="1"/>
    </xf>
    <xf numFmtId="0" fontId="55" fillId="3" borderId="26" xfId="12" applyFont="1" applyFill="1" applyBorder="1" applyAlignment="1">
      <alignment horizontal="center" vertical="center" wrapText="1"/>
    </xf>
    <xf numFmtId="0" fontId="55" fillId="5" borderId="24" xfId="12" applyFont="1" applyFill="1" applyBorder="1" applyAlignment="1">
      <alignment horizontal="center" vertical="center"/>
    </xf>
    <xf numFmtId="0" fontId="55" fillId="5" borderId="25" xfId="12" applyFont="1" applyFill="1" applyBorder="1" applyAlignment="1">
      <alignment horizontal="center" vertical="center"/>
    </xf>
    <xf numFmtId="0" fontId="55" fillId="5" borderId="106" xfId="12" applyFont="1" applyFill="1" applyBorder="1" applyAlignment="1">
      <alignment horizontal="center" vertical="center"/>
    </xf>
    <xf numFmtId="0" fontId="55" fillId="5" borderId="107" xfId="12" applyFont="1" applyFill="1" applyBorder="1" applyAlignment="1">
      <alignment horizontal="center" vertical="center"/>
    </xf>
    <xf numFmtId="0" fontId="55" fillId="5" borderId="27" xfId="12" applyFont="1" applyFill="1" applyBorder="1" applyAlignment="1">
      <alignment horizontal="center" vertical="center"/>
    </xf>
    <xf numFmtId="0" fontId="55" fillId="5" borderId="29" xfId="12" applyFont="1" applyFill="1" applyBorder="1" applyAlignment="1">
      <alignment horizontal="center" vertical="center"/>
    </xf>
    <xf numFmtId="0" fontId="55" fillId="5" borderId="41" xfId="12" applyFont="1" applyFill="1" applyBorder="1" applyAlignment="1">
      <alignment horizontal="center" vertical="center"/>
    </xf>
    <xf numFmtId="0" fontId="55" fillId="5" borderId="147" xfId="12" applyFont="1" applyFill="1" applyBorder="1" applyAlignment="1">
      <alignment horizontal="center" vertical="center"/>
    </xf>
    <xf numFmtId="0" fontId="17" fillId="0" borderId="27" xfId="0" applyFont="1" applyBorder="1" applyAlignment="1">
      <alignment shrinkToFit="1"/>
    </xf>
    <xf numFmtId="0" fontId="46" fillId="0" borderId="16" xfId="0" applyFont="1" applyBorder="1" applyAlignment="1">
      <alignment horizontal="distributed" vertical="distributed" wrapText="1"/>
    </xf>
    <xf numFmtId="0" fontId="46" fillId="0" borderId="21" xfId="0" applyFont="1" applyBorder="1" applyAlignment="1">
      <alignment horizontal="distributed" vertical="distributed"/>
    </xf>
    <xf numFmtId="0" fontId="54" fillId="6" borderId="32" xfId="18" applyFont="1" applyFill="1" applyBorder="1" applyAlignment="1">
      <alignment horizontal="center" vertical="center" wrapText="1" shrinkToFit="1"/>
    </xf>
    <xf numFmtId="0" fontId="54" fillId="6" borderId="19" xfId="18" applyFont="1" applyFill="1" applyBorder="1" applyAlignment="1">
      <alignment horizontal="center" vertical="center" wrapText="1" shrinkToFit="1"/>
    </xf>
    <xf numFmtId="0" fontId="54" fillId="6" borderId="20" xfId="18" applyFont="1" applyFill="1" applyBorder="1" applyAlignment="1">
      <alignment horizontal="center" vertical="center" wrapText="1" shrinkToFit="1"/>
    </xf>
    <xf numFmtId="0" fontId="57" fillId="0" borderId="16" xfId="18" applyFont="1" applyFill="1" applyBorder="1" applyAlignment="1">
      <alignment horizontal="center" vertical="center" wrapText="1"/>
    </xf>
    <xf numFmtId="0" fontId="57" fillId="0" borderId="0" xfId="18" applyFont="1" applyFill="1" applyBorder="1" applyAlignment="1">
      <alignment horizontal="center" vertical="center" wrapText="1"/>
    </xf>
    <xf numFmtId="0" fontId="57" fillId="0" borderId="21" xfId="18" applyFont="1" applyFill="1" applyBorder="1" applyAlignment="1">
      <alignment horizontal="center" vertical="center" wrapText="1"/>
    </xf>
    <xf numFmtId="0" fontId="57" fillId="0" borderId="29" xfId="18" applyFont="1" applyFill="1" applyBorder="1" applyAlignment="1">
      <alignment horizontal="center" vertical="center"/>
    </xf>
    <xf numFmtId="0" fontId="57" fillId="0" borderId="26" xfId="18" applyFont="1" applyFill="1" applyBorder="1" applyAlignment="1">
      <alignment horizontal="center" vertical="center"/>
    </xf>
    <xf numFmtId="0" fontId="57" fillId="6" borderId="32" xfId="18" applyFont="1" applyFill="1" applyBorder="1" applyAlignment="1">
      <alignment horizontal="center" vertical="center"/>
    </xf>
    <xf numFmtId="0" fontId="57" fillId="6" borderId="19" xfId="18" applyFont="1" applyFill="1" applyBorder="1" applyAlignment="1">
      <alignment horizontal="center" vertical="center"/>
    </xf>
    <xf numFmtId="0" fontId="57" fillId="6" borderId="20" xfId="18" applyFont="1" applyFill="1" applyBorder="1" applyAlignment="1">
      <alignment horizontal="center" vertical="center"/>
    </xf>
    <xf numFmtId="0" fontId="71" fillId="6" borderId="32" xfId="0" applyFont="1" applyFill="1" applyBorder="1" applyAlignment="1">
      <alignment horizontal="center" vertical="center"/>
    </xf>
    <xf numFmtId="0" fontId="71" fillId="6" borderId="20" xfId="0" applyFont="1" applyFill="1" applyBorder="1" applyAlignment="1">
      <alignment horizontal="center" vertical="center"/>
    </xf>
    <xf numFmtId="0" fontId="57" fillId="6" borderId="24" xfId="18" applyFont="1" applyFill="1" applyBorder="1" applyAlignment="1">
      <alignment horizontal="center" vertical="center"/>
    </xf>
    <xf numFmtId="0" fontId="71" fillId="6" borderId="24" xfId="0" applyFont="1" applyFill="1" applyBorder="1" applyAlignment="1">
      <alignment horizontal="center" vertical="center"/>
    </xf>
    <xf numFmtId="0" fontId="57" fillId="6" borderId="24" xfId="18" applyFont="1" applyFill="1" applyBorder="1" applyAlignment="1">
      <alignment horizontal="center" vertical="center" wrapText="1"/>
    </xf>
    <xf numFmtId="0" fontId="57" fillId="6" borderId="29" xfId="18" applyFont="1" applyFill="1" applyBorder="1" applyAlignment="1">
      <alignment horizontal="center" vertical="center" wrapText="1" shrinkToFit="1"/>
    </xf>
    <xf numFmtId="0" fontId="71" fillId="6" borderId="17" xfId="0" applyFont="1" applyFill="1" applyBorder="1" applyAlignment="1">
      <alignment horizontal="center" vertical="center" shrinkToFit="1"/>
    </xf>
    <xf numFmtId="0" fontId="57" fillId="6" borderId="24" xfId="18" applyFont="1" applyFill="1" applyBorder="1" applyAlignment="1">
      <alignment horizontal="center" vertical="center" wrapText="1" shrinkToFit="1"/>
    </xf>
    <xf numFmtId="0" fontId="71" fillId="6" borderId="24" xfId="0" applyFont="1" applyFill="1" applyBorder="1" applyAlignment="1">
      <alignment horizontal="center" vertical="center" shrinkToFit="1"/>
    </xf>
    <xf numFmtId="0" fontId="54" fillId="6" borderId="24" xfId="18" applyFont="1" applyFill="1" applyBorder="1" applyAlignment="1">
      <alignment horizontal="center" vertical="center" wrapText="1" shrinkToFit="1"/>
    </xf>
    <xf numFmtId="0" fontId="14" fillId="6" borderId="24" xfId="0" applyFont="1" applyFill="1" applyBorder="1" applyAlignment="1">
      <alignment horizontal="center" vertical="center" shrinkToFit="1"/>
    </xf>
    <xf numFmtId="0" fontId="59" fillId="6" borderId="6" xfId="18" applyFont="1" applyFill="1" applyBorder="1" applyAlignment="1">
      <alignment horizontal="center" vertical="center"/>
    </xf>
    <xf numFmtId="0" fontId="59" fillId="6" borderId="98" xfId="18" applyFont="1" applyFill="1" applyBorder="1" applyAlignment="1">
      <alignment horizontal="center" vertical="center"/>
    </xf>
    <xf numFmtId="0" fontId="59" fillId="6" borderId="7" xfId="18" applyFont="1" applyFill="1" applyBorder="1" applyAlignment="1">
      <alignment horizontal="center" vertical="center"/>
    </xf>
    <xf numFmtId="0" fontId="59" fillId="6" borderId="99" xfId="18" applyFont="1" applyFill="1" applyBorder="1" applyAlignment="1">
      <alignment horizontal="center" vertical="center"/>
    </xf>
    <xf numFmtId="0" fontId="59" fillId="6" borderId="100" xfId="18" applyFont="1" applyFill="1" applyBorder="1" applyAlignment="1">
      <alignment horizontal="center" vertical="center"/>
    </xf>
    <xf numFmtId="0" fontId="59" fillId="6" borderId="101" xfId="18" applyFont="1" applyFill="1" applyBorder="1" applyAlignment="1">
      <alignment horizontal="center" vertical="center"/>
    </xf>
    <xf numFmtId="0" fontId="59" fillId="6" borderId="11" xfId="18" applyFont="1" applyFill="1" applyBorder="1" applyAlignment="1">
      <alignment horizontal="center" vertical="center"/>
    </xf>
    <xf numFmtId="0" fontId="59" fillId="6" borderId="102" xfId="18" applyFont="1" applyFill="1" applyBorder="1" applyAlignment="1">
      <alignment horizontal="center" vertical="center"/>
    </xf>
    <xf numFmtId="0" fontId="59" fillId="6" borderId="12" xfId="18" applyFont="1" applyFill="1" applyBorder="1" applyAlignment="1">
      <alignment horizontal="center" vertical="center"/>
    </xf>
    <xf numFmtId="0" fontId="57" fillId="6" borderId="41" xfId="18" applyFont="1" applyFill="1" applyBorder="1" applyAlignment="1">
      <alignment horizontal="center" vertical="center" wrapText="1"/>
    </xf>
    <xf numFmtId="0" fontId="57" fillId="6" borderId="0" xfId="18" applyFont="1" applyFill="1" applyBorder="1" applyAlignment="1">
      <alignment horizontal="center" vertical="center" wrapText="1"/>
    </xf>
    <xf numFmtId="0" fontId="57" fillId="6" borderId="13" xfId="18" applyFont="1" applyFill="1" applyBorder="1" applyAlignment="1">
      <alignment horizontal="center" vertical="center" wrapText="1"/>
    </xf>
    <xf numFmtId="0" fontId="71" fillId="6" borderId="1" xfId="0" applyFont="1" applyFill="1" applyBorder="1" applyAlignment="1">
      <alignment horizontal="center" vertical="center"/>
    </xf>
    <xf numFmtId="0" fontId="57" fillId="6" borderId="1" xfId="18" applyFont="1" applyFill="1" applyBorder="1" applyAlignment="1">
      <alignment horizontal="center" vertical="center"/>
    </xf>
    <xf numFmtId="0" fontId="57" fillId="6" borderId="25" xfId="18" applyFont="1" applyFill="1" applyBorder="1" applyAlignment="1">
      <alignment horizontal="center" vertical="center"/>
    </xf>
    <xf numFmtId="0" fontId="71" fillId="6" borderId="27" xfId="0" applyFont="1" applyFill="1" applyBorder="1" applyAlignment="1">
      <alignment horizontal="center" vertical="center"/>
    </xf>
    <xf numFmtId="0" fontId="71" fillId="6" borderId="25" xfId="0" applyFont="1" applyFill="1" applyBorder="1" applyAlignment="1">
      <alignment horizontal="center" vertical="center"/>
    </xf>
    <xf numFmtId="0" fontId="71" fillId="7" borderId="156" xfId="0" applyFont="1" applyFill="1" applyBorder="1" applyAlignment="1">
      <alignment horizontal="center" vertical="center"/>
    </xf>
    <xf numFmtId="0" fontId="71" fillId="7" borderId="27" xfId="0" applyFont="1" applyFill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79" fontId="25" fillId="0" borderId="29" xfId="0" applyNumberFormat="1" applyFont="1" applyBorder="1" applyAlignment="1">
      <alignment vertical="center"/>
    </xf>
    <xf numFmtId="179" fontId="25" fillId="0" borderId="157" xfId="0" applyNumberFormat="1" applyFont="1" applyBorder="1" applyAlignment="1">
      <alignment vertical="center"/>
    </xf>
    <xf numFmtId="179" fontId="25" fillId="0" borderId="41" xfId="0" applyNumberFormat="1" applyFont="1" applyBorder="1" applyAlignment="1">
      <alignment vertical="center"/>
    </xf>
    <xf numFmtId="179" fontId="25" fillId="0" borderId="26" xfId="0" applyNumberFormat="1" applyFont="1" applyBorder="1" applyAlignment="1">
      <alignment vertical="center"/>
    </xf>
    <xf numFmtId="0" fontId="25" fillId="7" borderId="30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71" fillId="7" borderId="43" xfId="0" applyFont="1" applyFill="1" applyBorder="1" applyAlignment="1">
      <alignment horizontal="center" vertical="center"/>
    </xf>
    <xf numFmtId="0" fontId="71" fillId="7" borderId="25" xfId="0" applyFont="1" applyFill="1" applyBorder="1" applyAlignment="1">
      <alignment horizontal="center" vertical="center"/>
    </xf>
    <xf numFmtId="0" fontId="71" fillId="7" borderId="156" xfId="0" applyFont="1" applyFill="1" applyBorder="1" applyAlignment="1">
      <alignment horizontal="center" vertical="center" shrinkToFit="1"/>
    </xf>
    <xf numFmtId="0" fontId="71" fillId="7" borderId="27" xfId="0" applyFont="1" applyFill="1" applyBorder="1" applyAlignment="1">
      <alignment horizontal="center" vertical="center" shrinkToFit="1"/>
    </xf>
    <xf numFmtId="179" fontId="25" fillId="0" borderId="29" xfId="0" applyNumberFormat="1" applyFont="1" applyBorder="1" applyAlignment="1">
      <alignment horizontal="right" vertical="center"/>
    </xf>
    <xf numFmtId="179" fontId="25" fillId="0" borderId="26" xfId="0" applyNumberFormat="1" applyFont="1" applyBorder="1" applyAlignment="1">
      <alignment horizontal="right" vertical="center"/>
    </xf>
    <xf numFmtId="179" fontId="25" fillId="0" borderId="157" xfId="0" applyNumberFormat="1" applyFont="1" applyBorder="1" applyAlignment="1">
      <alignment horizontal="right" vertical="center"/>
    </xf>
    <xf numFmtId="179" fontId="25" fillId="0" borderId="41" xfId="0" applyNumberFormat="1" applyFont="1" applyBorder="1" applyAlignment="1">
      <alignment horizontal="right" vertical="center"/>
    </xf>
    <xf numFmtId="179" fontId="25" fillId="0" borderId="6" xfId="0" applyNumberFormat="1" applyFont="1" applyBorder="1" applyAlignment="1">
      <alignment horizontal="center" vertical="center"/>
    </xf>
    <xf numFmtId="179" fontId="25" fillId="0" borderId="7" xfId="0" applyNumberFormat="1" applyFont="1" applyBorder="1" applyAlignment="1">
      <alignment horizontal="center" vertical="center"/>
    </xf>
    <xf numFmtId="179" fontId="25" fillId="0" borderId="11" xfId="0" applyNumberFormat="1" applyFont="1" applyBorder="1" applyAlignment="1">
      <alignment horizontal="center" vertical="center"/>
    </xf>
    <xf numFmtId="179" fontId="25" fillId="0" borderId="12" xfId="0" applyNumberFormat="1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57" fillId="6" borderId="23" xfId="18" applyFont="1" applyFill="1" applyBorder="1" applyAlignment="1">
      <alignment horizontal="center" vertical="center"/>
    </xf>
    <xf numFmtId="0" fontId="71" fillId="6" borderId="23" xfId="0" applyFont="1" applyFill="1" applyBorder="1" applyAlignment="1">
      <alignment horizontal="center" vertical="center"/>
    </xf>
    <xf numFmtId="0" fontId="54" fillId="6" borderId="26" xfId="18" applyFont="1" applyFill="1" applyBorder="1" applyAlignment="1">
      <alignment horizontal="center" vertical="center" wrapText="1" shrinkToFit="1"/>
    </xf>
    <xf numFmtId="0" fontId="14" fillId="6" borderId="21" xfId="0" applyFont="1" applyFill="1" applyBorder="1" applyAlignment="1">
      <alignment horizontal="center" vertical="center" shrinkToFit="1"/>
    </xf>
    <xf numFmtId="0" fontId="14" fillId="6" borderId="68" xfId="0" applyFont="1" applyFill="1" applyBorder="1" applyAlignment="1">
      <alignment horizontal="center" vertical="center" shrinkToFit="1"/>
    </xf>
    <xf numFmtId="0" fontId="57" fillId="6" borderId="156" xfId="18" applyFont="1" applyFill="1" applyBorder="1" applyAlignment="1">
      <alignment horizontal="center" vertical="center"/>
    </xf>
    <xf numFmtId="0" fontId="71" fillId="6" borderId="156" xfId="0" applyFont="1" applyFill="1" applyBorder="1" applyAlignment="1">
      <alignment horizontal="center" vertical="center"/>
    </xf>
    <xf numFmtId="0" fontId="57" fillId="6" borderId="156" xfId="18" applyFont="1" applyFill="1" applyBorder="1" applyAlignment="1">
      <alignment horizontal="center" vertical="center" wrapText="1"/>
    </xf>
    <xf numFmtId="0" fontId="74" fillId="6" borderId="29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57" fillId="6" borderId="156" xfId="18" applyFont="1" applyFill="1" applyBorder="1" applyAlignment="1">
      <alignment horizontal="center" vertical="center" wrapText="1" shrinkToFit="1"/>
    </xf>
    <xf numFmtId="0" fontId="71" fillId="6" borderId="156" xfId="0" applyFont="1" applyFill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/>
    </xf>
    <xf numFmtId="179" fontId="25" fillId="0" borderId="43" xfId="0" applyNumberFormat="1" applyFont="1" applyBorder="1" applyAlignment="1">
      <alignment vertical="center"/>
    </xf>
    <xf numFmtId="179" fontId="25" fillId="0" borderId="27" xfId="0" applyNumberFormat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29" xfId="0" applyFont="1" applyBorder="1" applyAlignment="1">
      <alignment horizontal="distributed" vertical="distributed" wrapText="1"/>
    </xf>
    <xf numFmtId="0" fontId="4" fillId="0" borderId="26" xfId="0" applyFont="1" applyBorder="1" applyAlignment="1">
      <alignment horizontal="distributed" vertical="distributed" wrapText="1"/>
    </xf>
  </cellXfs>
  <cellStyles count="19">
    <cellStyle name="パーセント" xfId="2" builtinId="5"/>
    <cellStyle name="パーセント 2" xfId="17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3" xfId="6" xr:uid="{00000000-0005-0000-0000-000005000000}"/>
    <cellStyle name="標準" xfId="0" builtinId="0"/>
    <cellStyle name="標準 2" xfId="5" xr:uid="{00000000-0005-0000-0000-000007000000}"/>
    <cellStyle name="標準 2 2" xfId="11" xr:uid="{00000000-0005-0000-0000-000008000000}"/>
    <cellStyle name="標準 3" xfId="3" xr:uid="{00000000-0005-0000-0000-000009000000}"/>
    <cellStyle name="標準 3 2" xfId="13" xr:uid="{00000000-0005-0000-0000-00000A000000}"/>
    <cellStyle name="標準_H16年報（確定数値 ﾃﾞｰﾀ集完成版）" xfId="16" xr:uid="{00000000-0005-0000-0000-00000B000000}"/>
    <cellStyle name="標準_刑件　国籍・罪名・手口詳細(04)" xfId="18" xr:uid="{00000000-0005-0000-0000-00000C000000}"/>
    <cellStyle name="標準_刑件　罪種・共犯形態040106" xfId="15" xr:uid="{00000000-0005-0000-0000-00000D000000}"/>
    <cellStyle name="標準_刑人　94-04　（在留資格・年）" xfId="10" xr:uid="{00000000-0005-0000-0000-00000E000000}"/>
    <cellStyle name="標準_刑人　9504(国籍・在留資格)検討用" xfId="14" xr:uid="{00000000-0005-0000-0000-00000F000000}"/>
    <cellStyle name="標準_刑人　在留資格・罪種040106　" xfId="12" xr:uid="{00000000-0005-0000-0000-000010000000}"/>
    <cellStyle name="標準_検挙状況　罪種等別国籍地域別　ｈ１６巻末" xfId="8" xr:uid="{00000000-0005-0000-0000-000011000000}"/>
    <cellStyle name="標準_新規・刑法犯包括罪種・経年表" xfId="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448175" y="5038725"/>
          <a:ext cx="3686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中国に台湾、香港等は含まない。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C1:T28"/>
  <sheetViews>
    <sheetView showGridLines="0" tabSelected="1" zoomScaleNormal="100" workbookViewId="0">
      <selection activeCell="C1" sqref="C1"/>
    </sheetView>
  </sheetViews>
  <sheetFormatPr defaultRowHeight="13.2"/>
  <cols>
    <col min="1" max="2" width="2.109375" customWidth="1"/>
    <col min="3" max="3" width="22.6640625" customWidth="1"/>
    <col min="4" max="7" width="9.109375" bestFit="1" customWidth="1"/>
    <col min="8" max="18" width="9.21875" bestFit="1" customWidth="1"/>
    <col min="35" max="35" width="2.44140625" customWidth="1"/>
    <col min="37" max="37" width="8.44140625" customWidth="1"/>
    <col min="38" max="38" width="3" customWidth="1"/>
    <col min="62" max="62" width="1.109375" customWidth="1"/>
    <col min="63" max="63" width="8" customWidth="1"/>
    <col min="72" max="72" width="6" customWidth="1"/>
  </cols>
  <sheetData>
    <row r="1" spans="3:20">
      <c r="C1" s="3"/>
    </row>
    <row r="2" spans="3:20" s="12" customFormat="1" ht="14.4">
      <c r="C2" s="12" t="s">
        <v>40</v>
      </c>
    </row>
    <row r="3" spans="3:20" s="12" customFormat="1" ht="14.4"/>
    <row r="4" spans="3:20" s="12" customFormat="1" ht="14.4">
      <c r="C4" s="12" t="s">
        <v>41</v>
      </c>
    </row>
    <row r="6" spans="3:20" ht="21" customHeight="1">
      <c r="C6" s="4"/>
      <c r="D6" s="5" t="s">
        <v>39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</row>
    <row r="7" spans="3:20" ht="21" customHeight="1">
      <c r="C7" s="2" t="s">
        <v>29</v>
      </c>
      <c r="D7" s="6">
        <v>5765</v>
      </c>
      <c r="E7" s="6">
        <v>6345</v>
      </c>
      <c r="F7" s="6">
        <v>10244</v>
      </c>
      <c r="G7" s="6">
        <v>12153</v>
      </c>
      <c r="H7" s="6">
        <v>19671</v>
      </c>
      <c r="I7" s="6">
        <v>21574</v>
      </c>
      <c r="J7" s="6">
        <v>24374</v>
      </c>
      <c r="K7" s="6">
        <v>27414</v>
      </c>
      <c r="L7" s="6">
        <v>32033</v>
      </c>
      <c r="M7" s="6">
        <v>31779</v>
      </c>
      <c r="N7" s="6">
        <v>34398</v>
      </c>
      <c r="O7" s="6">
        <v>30971</v>
      </c>
      <c r="P7" s="6">
        <v>27763</v>
      </c>
      <c r="Q7" s="6">
        <v>34746</v>
      </c>
      <c r="R7" s="6">
        <v>40615</v>
      </c>
    </row>
    <row r="8" spans="3:20" ht="21" customHeight="1">
      <c r="C8" s="2" t="s">
        <v>30</v>
      </c>
      <c r="D8" s="6">
        <v>3572</v>
      </c>
      <c r="E8" s="6">
        <v>4064</v>
      </c>
      <c r="F8" s="6">
        <v>6990</v>
      </c>
      <c r="G8" s="6">
        <v>7457</v>
      </c>
      <c r="H8" s="6">
        <v>12771</v>
      </c>
      <c r="I8" s="6">
        <v>13321</v>
      </c>
      <c r="J8" s="6">
        <v>17213</v>
      </c>
      <c r="K8" s="6">
        <v>19513</v>
      </c>
      <c r="L8" s="6">
        <v>21670</v>
      </c>
      <c r="M8" s="6">
        <v>21689</v>
      </c>
      <c r="N8" s="6">
        <v>25135</v>
      </c>
      <c r="O8" s="6">
        <v>22947</v>
      </c>
      <c r="P8" s="6">
        <v>18199</v>
      </c>
      <c r="Q8" s="6">
        <v>24258</v>
      </c>
      <c r="R8" s="6">
        <v>27258</v>
      </c>
    </row>
    <row r="9" spans="3:20" ht="21" customHeight="1">
      <c r="C9" s="2" t="s">
        <v>31</v>
      </c>
      <c r="D9" s="6">
        <v>2193</v>
      </c>
      <c r="E9" s="6">
        <v>2281</v>
      </c>
      <c r="F9" s="6">
        <v>3254</v>
      </c>
      <c r="G9" s="6">
        <v>4696</v>
      </c>
      <c r="H9" s="6">
        <v>6900</v>
      </c>
      <c r="I9" s="6">
        <v>8253</v>
      </c>
      <c r="J9" s="6">
        <v>7161</v>
      </c>
      <c r="K9" s="6">
        <v>7901</v>
      </c>
      <c r="L9" s="6">
        <v>10363</v>
      </c>
      <c r="M9" s="6">
        <v>10090</v>
      </c>
      <c r="N9" s="6">
        <v>9263</v>
      </c>
      <c r="O9" s="6">
        <v>8024</v>
      </c>
      <c r="P9" s="6">
        <v>9564</v>
      </c>
      <c r="Q9" s="6">
        <v>10488</v>
      </c>
      <c r="R9" s="6">
        <v>13357</v>
      </c>
    </row>
    <row r="10" spans="3:20" ht="21" customHeight="1"/>
    <row r="11" spans="3:20" ht="21" customHeight="1">
      <c r="C11" s="4"/>
      <c r="D11" s="5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5" t="s">
        <v>23</v>
      </c>
      <c r="N11" s="5" t="s">
        <v>24</v>
      </c>
      <c r="O11" s="5" t="s">
        <v>25</v>
      </c>
      <c r="P11" s="5" t="s">
        <v>26</v>
      </c>
      <c r="Q11" s="5" t="s">
        <v>27</v>
      </c>
      <c r="R11" s="5" t="s">
        <v>28</v>
      </c>
      <c r="S11" s="1" t="s">
        <v>36</v>
      </c>
      <c r="T11" s="1" t="s">
        <v>37</v>
      </c>
    </row>
    <row r="12" spans="3:20" ht="21" customHeight="1">
      <c r="C12" s="2" t="s">
        <v>29</v>
      </c>
      <c r="D12" s="6">
        <v>47128</v>
      </c>
      <c r="E12" s="6">
        <v>47865</v>
      </c>
      <c r="F12" s="6">
        <v>40128</v>
      </c>
      <c r="G12" s="6">
        <v>35782</v>
      </c>
      <c r="H12" s="6">
        <v>31252</v>
      </c>
      <c r="I12" s="6">
        <v>27836</v>
      </c>
      <c r="J12" s="6">
        <v>19809</v>
      </c>
      <c r="K12" s="6">
        <v>17272</v>
      </c>
      <c r="L12" s="6">
        <v>15368</v>
      </c>
      <c r="M12" s="6">
        <v>15419</v>
      </c>
      <c r="N12" s="6">
        <v>15215</v>
      </c>
      <c r="O12" s="6">
        <v>14267</v>
      </c>
      <c r="P12" s="6">
        <v>14133</v>
      </c>
      <c r="Q12" s="6">
        <v>17006</v>
      </c>
      <c r="R12" s="6">
        <v>16235</v>
      </c>
      <c r="S12" s="10">
        <v>-771</v>
      </c>
      <c r="T12" s="11">
        <v>-4.5336939903563446E-2</v>
      </c>
    </row>
    <row r="13" spans="3:20" ht="21" customHeight="1">
      <c r="C13" s="2" t="s">
        <v>30</v>
      </c>
      <c r="D13" s="6">
        <v>32087</v>
      </c>
      <c r="E13" s="6">
        <v>33037</v>
      </c>
      <c r="F13" s="6">
        <v>27453</v>
      </c>
      <c r="G13" s="6">
        <v>25730</v>
      </c>
      <c r="H13" s="6">
        <v>23202</v>
      </c>
      <c r="I13" s="6">
        <v>20561</v>
      </c>
      <c r="J13" s="6">
        <v>14025</v>
      </c>
      <c r="K13" s="6">
        <v>12582</v>
      </c>
      <c r="L13" s="6">
        <v>11142</v>
      </c>
      <c r="M13" s="6">
        <v>10674</v>
      </c>
      <c r="N13" s="6">
        <v>9664</v>
      </c>
      <c r="O13" s="6">
        <v>9417</v>
      </c>
      <c r="P13" s="6">
        <v>9043</v>
      </c>
      <c r="Q13" s="6">
        <v>11012</v>
      </c>
      <c r="R13" s="6">
        <v>9573</v>
      </c>
      <c r="S13" s="10">
        <v>-1439</v>
      </c>
      <c r="T13" s="11">
        <v>-0.13067562658917545</v>
      </c>
    </row>
    <row r="14" spans="3:20" ht="21" customHeight="1">
      <c r="C14" s="2" t="s">
        <v>31</v>
      </c>
      <c r="D14" s="6">
        <v>15041</v>
      </c>
      <c r="E14" s="6">
        <v>14828</v>
      </c>
      <c r="F14" s="6">
        <v>12675</v>
      </c>
      <c r="G14" s="6">
        <v>10052</v>
      </c>
      <c r="H14" s="6">
        <v>8050</v>
      </c>
      <c r="I14" s="6">
        <v>7275</v>
      </c>
      <c r="J14" s="6">
        <v>5784</v>
      </c>
      <c r="K14" s="6">
        <v>4690</v>
      </c>
      <c r="L14" s="6">
        <v>4226</v>
      </c>
      <c r="M14" s="6">
        <v>4745</v>
      </c>
      <c r="N14" s="6">
        <v>5551</v>
      </c>
      <c r="O14" s="6">
        <v>4850</v>
      </c>
      <c r="P14" s="6">
        <v>5090</v>
      </c>
      <c r="Q14" s="6">
        <v>5994</v>
      </c>
      <c r="R14" s="6">
        <v>6662</v>
      </c>
      <c r="S14" s="7">
        <v>668</v>
      </c>
      <c r="T14" s="8">
        <v>0.11144477811144478</v>
      </c>
    </row>
    <row r="18" spans="3:20" s="12" customFormat="1" ht="14.4">
      <c r="C18" s="12" t="s">
        <v>42</v>
      </c>
    </row>
    <row r="20" spans="3:20" ht="20.25" customHeight="1">
      <c r="C20" s="4"/>
      <c r="D20" s="5" t="s">
        <v>39</v>
      </c>
      <c r="E20" s="5" t="s">
        <v>0</v>
      </c>
      <c r="F20" s="5" t="s">
        <v>1</v>
      </c>
      <c r="G20" s="5" t="s">
        <v>2</v>
      </c>
      <c r="H20" s="5" t="s">
        <v>3</v>
      </c>
      <c r="I20" s="5" t="s">
        <v>4</v>
      </c>
      <c r="J20" s="5" t="s">
        <v>5</v>
      </c>
      <c r="K20" s="5" t="s">
        <v>6</v>
      </c>
      <c r="L20" s="5" t="s">
        <v>7</v>
      </c>
      <c r="M20" s="5" t="s">
        <v>8</v>
      </c>
      <c r="N20" s="5" t="s">
        <v>9</v>
      </c>
      <c r="O20" s="5" t="s">
        <v>10</v>
      </c>
      <c r="P20" s="5" t="s">
        <v>11</v>
      </c>
      <c r="Q20" s="5" t="s">
        <v>12</v>
      </c>
      <c r="R20" s="5" t="s">
        <v>13</v>
      </c>
    </row>
    <row r="21" spans="3:20" ht="20.25" customHeight="1">
      <c r="C21" s="2" t="s">
        <v>32</v>
      </c>
      <c r="D21" s="6">
        <v>4618</v>
      </c>
      <c r="E21" s="6">
        <v>4770</v>
      </c>
      <c r="F21" s="6">
        <v>7270</v>
      </c>
      <c r="G21" s="6">
        <v>9456</v>
      </c>
      <c r="H21" s="6">
        <v>12467</v>
      </c>
      <c r="I21" s="6">
        <v>13576</v>
      </c>
      <c r="J21" s="6">
        <v>11976</v>
      </c>
      <c r="K21" s="6">
        <v>11949</v>
      </c>
      <c r="L21" s="6">
        <v>13883</v>
      </c>
      <c r="M21" s="6">
        <v>13418</v>
      </c>
      <c r="N21" s="6">
        <v>13436</v>
      </c>
      <c r="O21" s="6">
        <v>12711</v>
      </c>
      <c r="P21" s="6">
        <v>14660</v>
      </c>
      <c r="Q21" s="6">
        <v>16212</v>
      </c>
      <c r="R21" s="6">
        <v>20007</v>
      </c>
    </row>
    <row r="22" spans="3:20" ht="20.25" customHeight="1">
      <c r="C22" s="2" t="s">
        <v>33</v>
      </c>
      <c r="D22" s="6">
        <v>2989</v>
      </c>
      <c r="E22" s="6">
        <v>2978</v>
      </c>
      <c r="F22" s="6">
        <v>4813</v>
      </c>
      <c r="G22" s="6">
        <v>5961</v>
      </c>
      <c r="H22" s="6">
        <v>7276</v>
      </c>
      <c r="I22" s="6">
        <v>6989</v>
      </c>
      <c r="J22" s="6">
        <v>6527</v>
      </c>
      <c r="K22" s="6">
        <v>6026</v>
      </c>
      <c r="L22" s="6">
        <v>5435</v>
      </c>
      <c r="M22" s="6">
        <v>5382</v>
      </c>
      <c r="N22" s="6">
        <v>5963</v>
      </c>
      <c r="O22" s="6">
        <v>6329</v>
      </c>
      <c r="P22" s="6">
        <v>7168</v>
      </c>
      <c r="Q22" s="6">
        <v>7690</v>
      </c>
      <c r="R22" s="6">
        <v>8725</v>
      </c>
    </row>
    <row r="23" spans="3:20" ht="20.25" customHeight="1">
      <c r="C23" s="2" t="s">
        <v>34</v>
      </c>
      <c r="D23" s="6">
        <v>1629</v>
      </c>
      <c r="E23" s="6">
        <v>1792</v>
      </c>
      <c r="F23" s="6">
        <v>2457</v>
      </c>
      <c r="G23" s="6">
        <v>3495</v>
      </c>
      <c r="H23" s="6">
        <v>5191</v>
      </c>
      <c r="I23" s="6">
        <v>6587</v>
      </c>
      <c r="J23" s="6">
        <v>5449</v>
      </c>
      <c r="K23" s="6">
        <v>5923</v>
      </c>
      <c r="L23" s="6">
        <v>8448</v>
      </c>
      <c r="M23" s="6">
        <v>8036</v>
      </c>
      <c r="N23" s="6">
        <v>7473</v>
      </c>
      <c r="O23" s="6">
        <v>6382</v>
      </c>
      <c r="P23" s="6">
        <v>7492</v>
      </c>
      <c r="Q23" s="6">
        <v>8522</v>
      </c>
      <c r="R23" s="6">
        <v>11282</v>
      </c>
    </row>
    <row r="24" spans="3:20" ht="20.25" customHeight="1"/>
    <row r="25" spans="3:20" ht="20.25" customHeight="1">
      <c r="C25" s="4"/>
      <c r="D25" s="5" t="s">
        <v>14</v>
      </c>
      <c r="E25" s="5" t="s">
        <v>15</v>
      </c>
      <c r="F25" s="5" t="s">
        <v>16</v>
      </c>
      <c r="G25" s="5" t="s">
        <v>17</v>
      </c>
      <c r="H25" s="5" t="s">
        <v>18</v>
      </c>
      <c r="I25" s="5" t="s">
        <v>19</v>
      </c>
      <c r="J25" s="5" t="s">
        <v>20</v>
      </c>
      <c r="K25" s="5" t="s">
        <v>21</v>
      </c>
      <c r="L25" s="5" t="s">
        <v>22</v>
      </c>
      <c r="M25" s="5" t="s">
        <v>23</v>
      </c>
      <c r="N25" s="5" t="s">
        <v>24</v>
      </c>
      <c r="O25" s="5" t="s">
        <v>25</v>
      </c>
      <c r="P25" s="5" t="s">
        <v>26</v>
      </c>
      <c r="Q25" s="5" t="s">
        <v>27</v>
      </c>
      <c r="R25" s="5" t="s">
        <v>28</v>
      </c>
      <c r="S25" s="1" t="s">
        <v>36</v>
      </c>
      <c r="T25" s="1" t="s">
        <v>37</v>
      </c>
    </row>
    <row r="26" spans="3:20" ht="20.25" customHeight="1">
      <c r="C26" s="2" t="s">
        <v>32</v>
      </c>
      <c r="D26" s="6">
        <v>21842</v>
      </c>
      <c r="E26" s="6">
        <v>21178</v>
      </c>
      <c r="F26" s="6">
        <v>18872</v>
      </c>
      <c r="G26" s="6">
        <v>15914</v>
      </c>
      <c r="H26" s="6">
        <v>13885</v>
      </c>
      <c r="I26" s="6">
        <v>13257</v>
      </c>
      <c r="J26" s="6">
        <v>11858</v>
      </c>
      <c r="K26" s="6">
        <v>10048</v>
      </c>
      <c r="L26" s="6">
        <v>9149</v>
      </c>
      <c r="M26" s="6">
        <v>9884</v>
      </c>
      <c r="N26" s="6">
        <v>10689</v>
      </c>
      <c r="O26" s="6">
        <v>10042</v>
      </c>
      <c r="P26" s="6">
        <v>10109</v>
      </c>
      <c r="Q26" s="6">
        <v>10828</v>
      </c>
      <c r="R26" s="6">
        <v>11082</v>
      </c>
      <c r="S26" s="7">
        <v>254</v>
      </c>
      <c r="T26" s="8">
        <v>2.3457702253417066E-2</v>
      </c>
    </row>
    <row r="27" spans="3:20" ht="20.25" customHeight="1">
      <c r="C27" s="2" t="s">
        <v>33</v>
      </c>
      <c r="D27" s="6">
        <v>8898</v>
      </c>
      <c r="E27" s="6">
        <v>8505</v>
      </c>
      <c r="F27" s="6">
        <v>8148</v>
      </c>
      <c r="G27" s="6">
        <v>7528</v>
      </c>
      <c r="H27" s="6">
        <v>7148</v>
      </c>
      <c r="I27" s="6">
        <v>7190</v>
      </c>
      <c r="J27" s="6">
        <v>6710</v>
      </c>
      <c r="K27" s="6">
        <v>5889</v>
      </c>
      <c r="L27" s="6">
        <v>5423</v>
      </c>
      <c r="M27" s="6">
        <v>5620</v>
      </c>
      <c r="N27" s="6">
        <v>5787</v>
      </c>
      <c r="O27" s="6">
        <v>6187</v>
      </c>
      <c r="P27" s="6">
        <v>6097</v>
      </c>
      <c r="Q27" s="6">
        <v>6113</v>
      </c>
      <c r="R27" s="6">
        <v>5844</v>
      </c>
      <c r="S27" s="10">
        <v>-269</v>
      </c>
      <c r="T27" s="11">
        <v>-4.400458040242107E-2</v>
      </c>
    </row>
    <row r="28" spans="3:20" ht="20.25" customHeight="1">
      <c r="C28" s="2" t="s">
        <v>34</v>
      </c>
      <c r="D28" s="6">
        <v>12944</v>
      </c>
      <c r="E28" s="6">
        <v>12673</v>
      </c>
      <c r="F28" s="6">
        <v>10724</v>
      </c>
      <c r="G28" s="6">
        <v>8386</v>
      </c>
      <c r="H28" s="6">
        <v>6737</v>
      </c>
      <c r="I28" s="6">
        <v>6067</v>
      </c>
      <c r="J28" s="6">
        <v>5148</v>
      </c>
      <c r="K28" s="6">
        <v>4159</v>
      </c>
      <c r="L28" s="6">
        <v>3726</v>
      </c>
      <c r="M28" s="6">
        <v>4264</v>
      </c>
      <c r="N28" s="6">
        <v>4902</v>
      </c>
      <c r="O28" s="6">
        <v>3855</v>
      </c>
      <c r="P28" s="6">
        <v>4012</v>
      </c>
      <c r="Q28" s="6">
        <v>4715</v>
      </c>
      <c r="R28" s="6">
        <v>5238</v>
      </c>
      <c r="S28" s="7">
        <v>523</v>
      </c>
      <c r="T28" s="8">
        <v>0.11092258748674444</v>
      </c>
    </row>
  </sheetData>
  <phoneticPr fontId="2"/>
  <pageMargins left="0.7" right="0.7" top="0.75" bottom="0.75" header="0.3" footer="0.3"/>
  <pageSetup paperSize="9" scale="69" orientation="landscape" r:id="rId1"/>
  <colBreaks count="1" manualBreakCount="1">
    <brk id="3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2:Z41"/>
  <sheetViews>
    <sheetView showGridLines="0" zoomScaleNormal="100" zoomScaleSheetLayoutView="130" workbookViewId="0">
      <selection activeCell="K2" sqref="K2"/>
    </sheetView>
  </sheetViews>
  <sheetFormatPr defaultRowHeight="13.2"/>
  <cols>
    <col min="2" max="2" width="0.77734375" customWidth="1"/>
    <col min="3" max="4" width="1" customWidth="1"/>
    <col min="5" max="5" width="1.109375" customWidth="1"/>
    <col min="6" max="6" width="8.6640625" customWidth="1"/>
    <col min="7" max="7" width="5.6640625" customWidth="1"/>
    <col min="8" max="25" width="8.6640625" customWidth="1"/>
    <col min="26" max="26" width="0.88671875" customWidth="1"/>
  </cols>
  <sheetData>
    <row r="2" spans="2:26">
      <c r="C2" t="s">
        <v>189</v>
      </c>
    </row>
    <row r="3" spans="2:26">
      <c r="B3" s="273"/>
      <c r="C3" s="274"/>
      <c r="D3" s="274"/>
      <c r="E3" s="274"/>
      <c r="F3" s="274"/>
      <c r="G3" s="274"/>
      <c r="H3" s="275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7"/>
      <c r="Z3" s="273"/>
    </row>
    <row r="4" spans="2:26" ht="7.5" customHeight="1">
      <c r="B4" s="273"/>
      <c r="C4" s="825"/>
      <c r="D4" s="826"/>
      <c r="E4" s="826"/>
      <c r="F4" s="826"/>
      <c r="G4" s="826"/>
      <c r="H4" s="827" t="s">
        <v>165</v>
      </c>
      <c r="I4" s="827"/>
      <c r="J4" s="827"/>
      <c r="K4" s="278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80"/>
      <c r="Z4" s="273"/>
    </row>
    <row r="5" spans="2:26">
      <c r="B5" s="273"/>
      <c r="C5" s="825"/>
      <c r="D5" s="826"/>
      <c r="E5" s="826"/>
      <c r="F5" s="826"/>
      <c r="G5" s="826"/>
      <c r="H5" s="828"/>
      <c r="I5" s="828"/>
      <c r="J5" s="829"/>
      <c r="K5" s="830" t="s">
        <v>166</v>
      </c>
      <c r="L5" s="831"/>
      <c r="M5" s="832"/>
      <c r="N5" s="830" t="s">
        <v>167</v>
      </c>
      <c r="O5" s="831"/>
      <c r="P5" s="832"/>
      <c r="Q5" s="830" t="s">
        <v>168</v>
      </c>
      <c r="R5" s="831"/>
      <c r="S5" s="832"/>
      <c r="T5" s="830" t="s">
        <v>169</v>
      </c>
      <c r="U5" s="843"/>
      <c r="V5" s="844"/>
      <c r="W5" s="830" t="s">
        <v>170</v>
      </c>
      <c r="X5" s="831"/>
      <c r="Y5" s="833"/>
      <c r="Z5" s="273"/>
    </row>
    <row r="6" spans="2:26">
      <c r="B6" s="273"/>
      <c r="C6" s="825"/>
      <c r="D6" s="826"/>
      <c r="E6" s="826"/>
      <c r="F6" s="826"/>
      <c r="G6" s="826"/>
      <c r="H6" s="281" t="s">
        <v>27</v>
      </c>
      <c r="I6" s="281" t="s">
        <v>171</v>
      </c>
      <c r="J6" s="282" t="s">
        <v>172</v>
      </c>
      <c r="K6" s="281" t="s">
        <v>27</v>
      </c>
      <c r="L6" s="281" t="s">
        <v>171</v>
      </c>
      <c r="M6" s="282" t="s">
        <v>172</v>
      </c>
      <c r="N6" s="281" t="s">
        <v>27</v>
      </c>
      <c r="O6" s="281" t="s">
        <v>28</v>
      </c>
      <c r="P6" s="282" t="s">
        <v>172</v>
      </c>
      <c r="Q6" s="281" t="s">
        <v>27</v>
      </c>
      <c r="R6" s="281" t="s">
        <v>28</v>
      </c>
      <c r="S6" s="282" t="s">
        <v>172</v>
      </c>
      <c r="T6" s="281" t="s">
        <v>27</v>
      </c>
      <c r="U6" s="281" t="s">
        <v>28</v>
      </c>
      <c r="V6" s="282" t="s">
        <v>172</v>
      </c>
      <c r="W6" s="281" t="s">
        <v>27</v>
      </c>
      <c r="X6" s="281" t="s">
        <v>28</v>
      </c>
      <c r="Y6" s="282" t="s">
        <v>172</v>
      </c>
      <c r="Z6" s="273"/>
    </row>
    <row r="7" spans="2:26">
      <c r="B7" s="273"/>
      <c r="C7" s="834" t="s">
        <v>90</v>
      </c>
      <c r="D7" s="835"/>
      <c r="E7" s="835"/>
      <c r="F7" s="836"/>
      <c r="G7" s="283" t="s">
        <v>68</v>
      </c>
      <c r="H7" s="284">
        <v>11012</v>
      </c>
      <c r="I7" s="284">
        <v>9573</v>
      </c>
      <c r="J7" s="285">
        <f>I7-H7</f>
        <v>-1439</v>
      </c>
      <c r="K7" s="284">
        <v>3591</v>
      </c>
      <c r="L7" s="284">
        <v>2993</v>
      </c>
      <c r="M7" s="286">
        <f>L7-K7</f>
        <v>-598</v>
      </c>
      <c r="N7" s="284">
        <v>2682</v>
      </c>
      <c r="O7" s="284">
        <v>1795</v>
      </c>
      <c r="P7" s="286">
        <f>O7-N7</f>
        <v>-887</v>
      </c>
      <c r="Q7" s="284">
        <v>839</v>
      </c>
      <c r="R7" s="284">
        <v>795</v>
      </c>
      <c r="S7" s="286">
        <f>R7-Q7</f>
        <v>-44</v>
      </c>
      <c r="T7" s="284">
        <v>853</v>
      </c>
      <c r="U7" s="284">
        <v>566</v>
      </c>
      <c r="V7" s="287">
        <f>U7-T7</f>
        <v>-287</v>
      </c>
      <c r="W7" s="284">
        <v>418</v>
      </c>
      <c r="X7" s="284">
        <v>375</v>
      </c>
      <c r="Y7" s="286">
        <f>X7-W7</f>
        <v>-43</v>
      </c>
      <c r="Z7" s="273"/>
    </row>
    <row r="8" spans="2:26">
      <c r="B8" s="273"/>
      <c r="C8" s="837"/>
      <c r="D8" s="838"/>
      <c r="E8" s="838"/>
      <c r="F8" s="839"/>
      <c r="G8" s="288" t="s">
        <v>72</v>
      </c>
      <c r="H8" s="289">
        <v>6113</v>
      </c>
      <c r="I8" s="289">
        <v>5844</v>
      </c>
      <c r="J8" s="290">
        <f>I8-H8</f>
        <v>-269</v>
      </c>
      <c r="K8" s="289">
        <v>1443</v>
      </c>
      <c r="L8" s="289">
        <v>1373</v>
      </c>
      <c r="M8" s="291">
        <f t="shared" ref="M8:M40" si="0">L8-K8</f>
        <v>-70</v>
      </c>
      <c r="N8" s="289">
        <v>1623</v>
      </c>
      <c r="O8" s="289">
        <v>1435</v>
      </c>
      <c r="P8" s="291">
        <f t="shared" ref="P8:P40" si="1">O8-N8</f>
        <v>-188</v>
      </c>
      <c r="Q8" s="289">
        <v>362</v>
      </c>
      <c r="R8" s="289">
        <v>333</v>
      </c>
      <c r="S8" s="291">
        <f t="shared" ref="S8:S40" si="2">R8-Q8</f>
        <v>-29</v>
      </c>
      <c r="T8" s="289">
        <v>389</v>
      </c>
      <c r="U8" s="289">
        <v>360</v>
      </c>
      <c r="V8" s="292">
        <f t="shared" ref="V8:V40" si="3">U8-T8</f>
        <v>-29</v>
      </c>
      <c r="W8" s="289">
        <v>422</v>
      </c>
      <c r="X8" s="289">
        <v>368</v>
      </c>
      <c r="Y8" s="291">
        <f t="shared" ref="Y8:Y40" si="4">X8-W8</f>
        <v>-54</v>
      </c>
      <c r="Z8" s="273"/>
    </row>
    <row r="9" spans="2:26">
      <c r="B9" s="273"/>
      <c r="C9" s="293"/>
      <c r="D9" s="840" t="s">
        <v>173</v>
      </c>
      <c r="E9" s="841"/>
      <c r="F9" s="842"/>
      <c r="G9" s="283" t="s">
        <v>68</v>
      </c>
      <c r="H9" s="284">
        <v>138</v>
      </c>
      <c r="I9" s="284">
        <v>156</v>
      </c>
      <c r="J9" s="294">
        <f>I9-H9</f>
        <v>18</v>
      </c>
      <c r="K9" s="284">
        <v>27</v>
      </c>
      <c r="L9" s="284">
        <v>30</v>
      </c>
      <c r="M9" s="294">
        <f t="shared" si="0"/>
        <v>3</v>
      </c>
      <c r="N9" s="284">
        <v>32</v>
      </c>
      <c r="O9" s="284">
        <v>41</v>
      </c>
      <c r="P9" s="294">
        <f t="shared" si="1"/>
        <v>9</v>
      </c>
      <c r="Q9" s="284">
        <v>9</v>
      </c>
      <c r="R9" s="284">
        <v>15</v>
      </c>
      <c r="S9" s="294">
        <f t="shared" si="2"/>
        <v>6</v>
      </c>
      <c r="T9" s="284">
        <v>9</v>
      </c>
      <c r="U9" s="284">
        <v>7</v>
      </c>
      <c r="V9" s="294">
        <f t="shared" si="3"/>
        <v>-2</v>
      </c>
      <c r="W9" s="284">
        <v>6</v>
      </c>
      <c r="X9" s="284">
        <v>6</v>
      </c>
      <c r="Y9" s="294">
        <f t="shared" si="4"/>
        <v>0</v>
      </c>
      <c r="Z9" s="273"/>
    </row>
    <row r="10" spans="2:26">
      <c r="B10" s="273"/>
      <c r="C10" s="293"/>
      <c r="D10" s="837"/>
      <c r="E10" s="838"/>
      <c r="F10" s="839"/>
      <c r="G10" s="288" t="s">
        <v>72</v>
      </c>
      <c r="H10" s="289">
        <v>147</v>
      </c>
      <c r="I10" s="289">
        <v>171</v>
      </c>
      <c r="J10" s="295">
        <f>I10-H10</f>
        <v>24</v>
      </c>
      <c r="K10" s="289">
        <v>29</v>
      </c>
      <c r="L10" s="289">
        <v>27</v>
      </c>
      <c r="M10" s="296">
        <f t="shared" si="0"/>
        <v>-2</v>
      </c>
      <c r="N10" s="289">
        <v>39</v>
      </c>
      <c r="O10" s="289">
        <v>47</v>
      </c>
      <c r="P10" s="296">
        <f t="shared" si="1"/>
        <v>8</v>
      </c>
      <c r="Q10" s="289">
        <v>11</v>
      </c>
      <c r="R10" s="289">
        <v>16</v>
      </c>
      <c r="S10" s="296">
        <f t="shared" si="2"/>
        <v>5</v>
      </c>
      <c r="T10" s="289">
        <v>11</v>
      </c>
      <c r="U10" s="289">
        <v>8</v>
      </c>
      <c r="V10" s="297">
        <f t="shared" si="3"/>
        <v>-3</v>
      </c>
      <c r="W10" s="289">
        <v>6</v>
      </c>
      <c r="X10" s="289">
        <v>5</v>
      </c>
      <c r="Y10" s="297">
        <f t="shared" si="4"/>
        <v>-1</v>
      </c>
      <c r="Z10" s="273"/>
    </row>
    <row r="11" spans="2:26">
      <c r="B11" s="273"/>
      <c r="C11" s="298"/>
      <c r="D11" s="293"/>
      <c r="E11" s="823" t="s">
        <v>174</v>
      </c>
      <c r="F11" s="823"/>
      <c r="G11" s="283" t="s">
        <v>68</v>
      </c>
      <c r="H11" s="284">
        <v>35</v>
      </c>
      <c r="I11" s="284">
        <v>41</v>
      </c>
      <c r="J11" s="299">
        <f t="shared" ref="J11:J40" si="5">I11-H11</f>
        <v>6</v>
      </c>
      <c r="K11" s="284">
        <v>6</v>
      </c>
      <c r="L11" s="284">
        <v>10</v>
      </c>
      <c r="M11" s="287">
        <f t="shared" si="0"/>
        <v>4</v>
      </c>
      <c r="N11" s="284">
        <v>13</v>
      </c>
      <c r="O11" s="284">
        <v>15</v>
      </c>
      <c r="P11" s="287">
        <f t="shared" si="1"/>
        <v>2</v>
      </c>
      <c r="Q11" s="284">
        <v>0</v>
      </c>
      <c r="R11" s="284">
        <v>1</v>
      </c>
      <c r="S11" s="287">
        <f t="shared" si="2"/>
        <v>1</v>
      </c>
      <c r="T11" s="284">
        <v>3</v>
      </c>
      <c r="U11" s="284">
        <v>2</v>
      </c>
      <c r="V11" s="286">
        <f t="shared" si="3"/>
        <v>-1</v>
      </c>
      <c r="W11" s="284">
        <v>2</v>
      </c>
      <c r="X11" s="284">
        <v>2</v>
      </c>
      <c r="Y11" s="287">
        <f t="shared" si="4"/>
        <v>0</v>
      </c>
      <c r="Z11" s="273"/>
    </row>
    <row r="12" spans="2:26">
      <c r="B12" s="273"/>
      <c r="C12" s="298"/>
      <c r="D12" s="293"/>
      <c r="E12" s="824"/>
      <c r="F12" s="824"/>
      <c r="G12" s="288" t="s">
        <v>72</v>
      </c>
      <c r="H12" s="289">
        <v>35</v>
      </c>
      <c r="I12" s="289">
        <v>38</v>
      </c>
      <c r="J12" s="295">
        <f t="shared" si="5"/>
        <v>3</v>
      </c>
      <c r="K12" s="289">
        <v>7</v>
      </c>
      <c r="L12" s="289">
        <v>10</v>
      </c>
      <c r="M12" s="292">
        <f t="shared" si="0"/>
        <v>3</v>
      </c>
      <c r="N12" s="289">
        <v>13</v>
      </c>
      <c r="O12" s="289">
        <v>13</v>
      </c>
      <c r="P12" s="292">
        <f t="shared" si="1"/>
        <v>0</v>
      </c>
      <c r="Q12" s="289">
        <v>0</v>
      </c>
      <c r="R12" s="289">
        <v>1</v>
      </c>
      <c r="S12" s="292">
        <f t="shared" si="2"/>
        <v>1</v>
      </c>
      <c r="T12" s="289">
        <v>3</v>
      </c>
      <c r="U12" s="289">
        <v>2</v>
      </c>
      <c r="V12" s="291">
        <f t="shared" si="3"/>
        <v>-1</v>
      </c>
      <c r="W12" s="289">
        <v>1</v>
      </c>
      <c r="X12" s="289">
        <v>3</v>
      </c>
      <c r="Y12" s="292">
        <f t="shared" si="4"/>
        <v>2</v>
      </c>
      <c r="Z12" s="273"/>
    </row>
    <row r="13" spans="2:26">
      <c r="B13" s="273"/>
      <c r="C13" s="298"/>
      <c r="D13" s="293"/>
      <c r="E13" s="823" t="s">
        <v>175</v>
      </c>
      <c r="F13" s="823"/>
      <c r="G13" s="283" t="s">
        <v>68</v>
      </c>
      <c r="H13" s="284">
        <v>59</v>
      </c>
      <c r="I13" s="284">
        <v>71</v>
      </c>
      <c r="J13" s="299">
        <f t="shared" si="5"/>
        <v>12</v>
      </c>
      <c r="K13" s="284">
        <v>17</v>
      </c>
      <c r="L13" s="284">
        <v>20</v>
      </c>
      <c r="M13" s="287">
        <f t="shared" si="0"/>
        <v>3</v>
      </c>
      <c r="N13" s="284">
        <v>14</v>
      </c>
      <c r="O13" s="284">
        <v>16</v>
      </c>
      <c r="P13" s="287">
        <f t="shared" si="1"/>
        <v>2</v>
      </c>
      <c r="Q13" s="284">
        <v>5</v>
      </c>
      <c r="R13" s="284">
        <v>11</v>
      </c>
      <c r="S13" s="287">
        <f t="shared" si="2"/>
        <v>6</v>
      </c>
      <c r="T13" s="284">
        <v>2</v>
      </c>
      <c r="U13" s="284">
        <v>2</v>
      </c>
      <c r="V13" s="287">
        <f t="shared" si="3"/>
        <v>0</v>
      </c>
      <c r="W13" s="284">
        <v>1</v>
      </c>
      <c r="X13" s="284">
        <v>1</v>
      </c>
      <c r="Y13" s="287">
        <f t="shared" si="4"/>
        <v>0</v>
      </c>
      <c r="Z13" s="273"/>
    </row>
    <row r="14" spans="2:26">
      <c r="B14" s="273"/>
      <c r="C14" s="298"/>
      <c r="D14" s="293"/>
      <c r="E14" s="824"/>
      <c r="F14" s="824"/>
      <c r="G14" s="288" t="s">
        <v>72</v>
      </c>
      <c r="H14" s="289">
        <v>71</v>
      </c>
      <c r="I14" s="289">
        <v>95</v>
      </c>
      <c r="J14" s="295">
        <f t="shared" si="5"/>
        <v>24</v>
      </c>
      <c r="K14" s="289">
        <v>19</v>
      </c>
      <c r="L14" s="289">
        <v>16</v>
      </c>
      <c r="M14" s="292">
        <f t="shared" si="0"/>
        <v>-3</v>
      </c>
      <c r="N14" s="289">
        <v>21</v>
      </c>
      <c r="O14" s="289">
        <v>26</v>
      </c>
      <c r="P14" s="292">
        <f t="shared" si="1"/>
        <v>5</v>
      </c>
      <c r="Q14" s="289">
        <v>7</v>
      </c>
      <c r="R14" s="289">
        <v>12</v>
      </c>
      <c r="S14" s="292">
        <f t="shared" si="2"/>
        <v>5</v>
      </c>
      <c r="T14" s="289">
        <v>4</v>
      </c>
      <c r="U14" s="289">
        <v>3</v>
      </c>
      <c r="V14" s="292">
        <f t="shared" si="3"/>
        <v>-1</v>
      </c>
      <c r="W14" s="289">
        <v>2</v>
      </c>
      <c r="X14" s="289">
        <v>1</v>
      </c>
      <c r="Y14" s="292">
        <f t="shared" si="4"/>
        <v>-1</v>
      </c>
      <c r="Z14" s="273"/>
    </row>
    <row r="15" spans="2:26">
      <c r="B15" s="273"/>
      <c r="C15" s="298"/>
      <c r="D15" s="293"/>
      <c r="E15" s="823" t="s">
        <v>176</v>
      </c>
      <c r="F15" s="823"/>
      <c r="G15" s="283" t="s">
        <v>68</v>
      </c>
      <c r="H15" s="284">
        <v>4</v>
      </c>
      <c r="I15" s="284">
        <v>5</v>
      </c>
      <c r="J15" s="299">
        <f t="shared" si="5"/>
        <v>1</v>
      </c>
      <c r="K15" s="284">
        <v>0</v>
      </c>
      <c r="L15" s="284">
        <v>0</v>
      </c>
      <c r="M15" s="287">
        <f t="shared" si="0"/>
        <v>0</v>
      </c>
      <c r="N15" s="284">
        <v>1</v>
      </c>
      <c r="O15" s="284">
        <v>3</v>
      </c>
      <c r="P15" s="287">
        <f t="shared" si="1"/>
        <v>2</v>
      </c>
      <c r="Q15" s="284">
        <v>0</v>
      </c>
      <c r="R15" s="284">
        <v>0</v>
      </c>
      <c r="S15" s="287">
        <f t="shared" si="2"/>
        <v>0</v>
      </c>
      <c r="T15" s="284">
        <v>2</v>
      </c>
      <c r="U15" s="284">
        <v>1</v>
      </c>
      <c r="V15" s="287">
        <f t="shared" si="3"/>
        <v>-1</v>
      </c>
      <c r="W15" s="284">
        <v>0</v>
      </c>
      <c r="X15" s="284">
        <v>0</v>
      </c>
      <c r="Y15" s="287">
        <f t="shared" si="4"/>
        <v>0</v>
      </c>
      <c r="Z15" s="273"/>
    </row>
    <row r="16" spans="2:26">
      <c r="B16" s="273"/>
      <c r="C16" s="298"/>
      <c r="D16" s="293"/>
      <c r="E16" s="824"/>
      <c r="F16" s="824"/>
      <c r="G16" s="288" t="s">
        <v>72</v>
      </c>
      <c r="H16" s="289">
        <v>5</v>
      </c>
      <c r="I16" s="289">
        <v>4</v>
      </c>
      <c r="J16" s="295">
        <f t="shared" si="5"/>
        <v>-1</v>
      </c>
      <c r="K16" s="289">
        <v>0</v>
      </c>
      <c r="L16" s="289">
        <v>0</v>
      </c>
      <c r="M16" s="292">
        <f t="shared" si="0"/>
        <v>0</v>
      </c>
      <c r="N16" s="289">
        <v>2</v>
      </c>
      <c r="O16" s="289">
        <v>2</v>
      </c>
      <c r="P16" s="292">
        <f t="shared" si="1"/>
        <v>0</v>
      </c>
      <c r="Q16" s="289">
        <v>0</v>
      </c>
      <c r="R16" s="289">
        <v>0</v>
      </c>
      <c r="S16" s="292">
        <f t="shared" si="2"/>
        <v>0</v>
      </c>
      <c r="T16" s="289">
        <v>2</v>
      </c>
      <c r="U16" s="289">
        <v>1</v>
      </c>
      <c r="V16" s="292">
        <f t="shared" si="3"/>
        <v>-1</v>
      </c>
      <c r="W16" s="289">
        <v>0</v>
      </c>
      <c r="X16" s="289">
        <v>0</v>
      </c>
      <c r="Y16" s="292">
        <f t="shared" si="4"/>
        <v>0</v>
      </c>
      <c r="Z16" s="273"/>
    </row>
    <row r="17" spans="2:26">
      <c r="B17" s="273"/>
      <c r="C17" s="298"/>
      <c r="D17" s="293"/>
      <c r="E17" s="823" t="s">
        <v>177</v>
      </c>
      <c r="F17" s="823"/>
      <c r="G17" s="283" t="s">
        <v>68</v>
      </c>
      <c r="H17" s="284">
        <v>40</v>
      </c>
      <c r="I17" s="284">
        <v>39</v>
      </c>
      <c r="J17" s="292">
        <f t="shared" si="5"/>
        <v>-1</v>
      </c>
      <c r="K17" s="284">
        <v>4</v>
      </c>
      <c r="L17" s="284">
        <v>0</v>
      </c>
      <c r="M17" s="294">
        <f t="shared" si="0"/>
        <v>-4</v>
      </c>
      <c r="N17" s="284">
        <v>4</v>
      </c>
      <c r="O17" s="284">
        <v>7</v>
      </c>
      <c r="P17" s="294">
        <f t="shared" si="1"/>
        <v>3</v>
      </c>
      <c r="Q17" s="284">
        <v>4</v>
      </c>
      <c r="R17" s="284">
        <v>3</v>
      </c>
      <c r="S17" s="294">
        <f t="shared" si="2"/>
        <v>-1</v>
      </c>
      <c r="T17" s="284">
        <v>2</v>
      </c>
      <c r="U17" s="284">
        <v>2</v>
      </c>
      <c r="V17" s="294">
        <f t="shared" si="3"/>
        <v>0</v>
      </c>
      <c r="W17" s="284">
        <v>3</v>
      </c>
      <c r="X17" s="284">
        <v>3</v>
      </c>
      <c r="Y17" s="294">
        <f t="shared" si="4"/>
        <v>0</v>
      </c>
      <c r="Z17" s="273"/>
    </row>
    <row r="18" spans="2:26">
      <c r="B18" s="273"/>
      <c r="C18" s="298"/>
      <c r="D18" s="293"/>
      <c r="E18" s="824"/>
      <c r="F18" s="824"/>
      <c r="G18" s="288" t="s">
        <v>72</v>
      </c>
      <c r="H18" s="289">
        <v>36</v>
      </c>
      <c r="I18" s="289">
        <v>34</v>
      </c>
      <c r="J18" s="300">
        <f t="shared" si="5"/>
        <v>-2</v>
      </c>
      <c r="K18" s="289">
        <v>3</v>
      </c>
      <c r="L18" s="289">
        <v>1</v>
      </c>
      <c r="M18" s="296">
        <f t="shared" si="0"/>
        <v>-2</v>
      </c>
      <c r="N18" s="289">
        <v>3</v>
      </c>
      <c r="O18" s="289">
        <v>6</v>
      </c>
      <c r="P18" s="296">
        <f t="shared" si="1"/>
        <v>3</v>
      </c>
      <c r="Q18" s="289">
        <v>4</v>
      </c>
      <c r="R18" s="289">
        <v>3</v>
      </c>
      <c r="S18" s="296">
        <f t="shared" si="2"/>
        <v>-1</v>
      </c>
      <c r="T18" s="289">
        <v>2</v>
      </c>
      <c r="U18" s="289">
        <v>2</v>
      </c>
      <c r="V18" s="296">
        <f t="shared" si="3"/>
        <v>0</v>
      </c>
      <c r="W18" s="289">
        <v>3</v>
      </c>
      <c r="X18" s="289">
        <v>1</v>
      </c>
      <c r="Y18" s="296">
        <f t="shared" si="4"/>
        <v>-2</v>
      </c>
      <c r="Z18" s="273"/>
    </row>
    <row r="19" spans="2:26">
      <c r="B19" s="273"/>
      <c r="C19" s="293"/>
      <c r="D19" s="840" t="s">
        <v>178</v>
      </c>
      <c r="E19" s="841"/>
      <c r="F19" s="842"/>
      <c r="G19" s="283" t="s">
        <v>68</v>
      </c>
      <c r="H19" s="284">
        <v>1152</v>
      </c>
      <c r="I19" s="284">
        <v>1176</v>
      </c>
      <c r="J19" s="299">
        <f t="shared" si="5"/>
        <v>24</v>
      </c>
      <c r="K19" s="284">
        <v>76</v>
      </c>
      <c r="L19" s="284">
        <v>85</v>
      </c>
      <c r="M19" s="287">
        <f t="shared" si="0"/>
        <v>9</v>
      </c>
      <c r="N19" s="284">
        <v>272</v>
      </c>
      <c r="O19" s="284">
        <v>278</v>
      </c>
      <c r="P19" s="287">
        <f t="shared" si="1"/>
        <v>6</v>
      </c>
      <c r="Q19" s="284">
        <v>117</v>
      </c>
      <c r="R19" s="284">
        <v>106</v>
      </c>
      <c r="S19" s="287">
        <f t="shared" si="2"/>
        <v>-11</v>
      </c>
      <c r="T19" s="284">
        <v>96</v>
      </c>
      <c r="U19" s="284">
        <v>114</v>
      </c>
      <c r="V19" s="287">
        <f t="shared" si="3"/>
        <v>18</v>
      </c>
      <c r="W19" s="284">
        <v>109</v>
      </c>
      <c r="X19" s="284">
        <v>98</v>
      </c>
      <c r="Y19" s="287">
        <f t="shared" si="4"/>
        <v>-11</v>
      </c>
      <c r="Z19" s="273"/>
    </row>
    <row r="20" spans="2:26">
      <c r="B20" s="273"/>
      <c r="C20" s="293"/>
      <c r="D20" s="851"/>
      <c r="E20" s="852"/>
      <c r="F20" s="853"/>
      <c r="G20" s="288" t="s">
        <v>72</v>
      </c>
      <c r="H20" s="289">
        <v>1233</v>
      </c>
      <c r="I20" s="289">
        <v>1290</v>
      </c>
      <c r="J20" s="295">
        <f t="shared" si="5"/>
        <v>57</v>
      </c>
      <c r="K20" s="289">
        <v>75</v>
      </c>
      <c r="L20" s="289">
        <v>99</v>
      </c>
      <c r="M20" s="292">
        <f t="shared" si="0"/>
        <v>24</v>
      </c>
      <c r="N20" s="289">
        <v>306</v>
      </c>
      <c r="O20" s="289">
        <v>335</v>
      </c>
      <c r="P20" s="292">
        <f t="shared" si="1"/>
        <v>29</v>
      </c>
      <c r="Q20" s="289">
        <v>120</v>
      </c>
      <c r="R20" s="289">
        <v>111</v>
      </c>
      <c r="S20" s="292">
        <f t="shared" si="2"/>
        <v>-9</v>
      </c>
      <c r="T20" s="289">
        <v>103</v>
      </c>
      <c r="U20" s="289">
        <v>112</v>
      </c>
      <c r="V20" s="292">
        <f t="shared" si="3"/>
        <v>9</v>
      </c>
      <c r="W20" s="289">
        <v>128</v>
      </c>
      <c r="X20" s="289">
        <v>116</v>
      </c>
      <c r="Y20" s="292">
        <f t="shared" si="4"/>
        <v>-12</v>
      </c>
      <c r="Z20" s="273"/>
    </row>
    <row r="21" spans="2:26">
      <c r="B21" s="273"/>
      <c r="C21" s="293"/>
      <c r="D21" s="840" t="s">
        <v>179</v>
      </c>
      <c r="E21" s="841"/>
      <c r="F21" s="842"/>
      <c r="G21" s="283" t="s">
        <v>68</v>
      </c>
      <c r="H21" s="284">
        <v>6955</v>
      </c>
      <c r="I21" s="284">
        <v>5763</v>
      </c>
      <c r="J21" s="292">
        <f t="shared" si="5"/>
        <v>-1192</v>
      </c>
      <c r="K21" s="284">
        <v>3080</v>
      </c>
      <c r="L21" s="284">
        <v>2428</v>
      </c>
      <c r="M21" s="294">
        <f t="shared" si="0"/>
        <v>-652</v>
      </c>
      <c r="N21" s="284">
        <v>1332</v>
      </c>
      <c r="O21" s="284">
        <v>853</v>
      </c>
      <c r="P21" s="294">
        <f t="shared" si="1"/>
        <v>-479</v>
      </c>
      <c r="Q21" s="284">
        <v>604</v>
      </c>
      <c r="R21" s="284">
        <v>573</v>
      </c>
      <c r="S21" s="294">
        <f t="shared" si="2"/>
        <v>-31</v>
      </c>
      <c r="T21" s="284">
        <v>563</v>
      </c>
      <c r="U21" s="284">
        <v>348</v>
      </c>
      <c r="V21" s="294">
        <f t="shared" si="3"/>
        <v>-215</v>
      </c>
      <c r="W21" s="284">
        <v>194</v>
      </c>
      <c r="X21" s="284">
        <v>163</v>
      </c>
      <c r="Y21" s="294">
        <f t="shared" si="4"/>
        <v>-31</v>
      </c>
      <c r="Z21" s="273"/>
    </row>
    <row r="22" spans="2:26">
      <c r="B22" s="273"/>
      <c r="C22" s="293"/>
      <c r="D22" s="837"/>
      <c r="E22" s="854"/>
      <c r="F22" s="839"/>
      <c r="G22" s="288" t="s">
        <v>72</v>
      </c>
      <c r="H22" s="289">
        <v>2868</v>
      </c>
      <c r="I22" s="289">
        <v>2694</v>
      </c>
      <c r="J22" s="300">
        <f t="shared" si="5"/>
        <v>-174</v>
      </c>
      <c r="K22" s="289">
        <v>988</v>
      </c>
      <c r="L22" s="289">
        <v>888</v>
      </c>
      <c r="M22" s="296">
        <f t="shared" si="0"/>
        <v>-100</v>
      </c>
      <c r="N22" s="289">
        <v>749</v>
      </c>
      <c r="O22" s="289">
        <v>685</v>
      </c>
      <c r="P22" s="296">
        <f t="shared" si="1"/>
        <v>-64</v>
      </c>
      <c r="Q22" s="289">
        <v>159</v>
      </c>
      <c r="R22" s="289">
        <v>138</v>
      </c>
      <c r="S22" s="296">
        <f t="shared" si="2"/>
        <v>-21</v>
      </c>
      <c r="T22" s="289">
        <v>164</v>
      </c>
      <c r="U22" s="289">
        <v>168</v>
      </c>
      <c r="V22" s="296">
        <f t="shared" si="3"/>
        <v>4</v>
      </c>
      <c r="W22" s="289">
        <v>159</v>
      </c>
      <c r="X22" s="289">
        <v>133</v>
      </c>
      <c r="Y22" s="296">
        <f t="shared" si="4"/>
        <v>-26</v>
      </c>
      <c r="Z22" s="273"/>
    </row>
    <row r="23" spans="2:26">
      <c r="B23" s="273"/>
      <c r="C23" s="293"/>
      <c r="D23" s="301"/>
      <c r="E23" s="824" t="s">
        <v>180</v>
      </c>
      <c r="F23" s="824"/>
      <c r="G23" s="283" t="s">
        <v>68</v>
      </c>
      <c r="H23" s="284">
        <v>1889</v>
      </c>
      <c r="I23" s="284">
        <v>1060</v>
      </c>
      <c r="J23" s="287">
        <f t="shared" si="5"/>
        <v>-829</v>
      </c>
      <c r="K23" s="284">
        <v>477</v>
      </c>
      <c r="L23" s="284">
        <v>404</v>
      </c>
      <c r="M23" s="287">
        <f t="shared" si="0"/>
        <v>-73</v>
      </c>
      <c r="N23" s="284">
        <v>505</v>
      </c>
      <c r="O23" s="284">
        <v>73</v>
      </c>
      <c r="P23" s="287">
        <f t="shared" si="1"/>
        <v>-432</v>
      </c>
      <c r="Q23" s="284">
        <v>59</v>
      </c>
      <c r="R23" s="284">
        <v>99</v>
      </c>
      <c r="S23" s="287">
        <f t="shared" si="2"/>
        <v>40</v>
      </c>
      <c r="T23" s="284">
        <v>389</v>
      </c>
      <c r="U23" s="284">
        <v>163</v>
      </c>
      <c r="V23" s="287">
        <f t="shared" si="3"/>
        <v>-226</v>
      </c>
      <c r="W23" s="284">
        <v>26</v>
      </c>
      <c r="X23" s="284">
        <v>17</v>
      </c>
      <c r="Y23" s="287">
        <f t="shared" si="4"/>
        <v>-9</v>
      </c>
      <c r="Z23" s="273"/>
    </row>
    <row r="24" spans="2:26">
      <c r="B24" s="273"/>
      <c r="C24" s="293"/>
      <c r="D24" s="301"/>
      <c r="E24" s="855"/>
      <c r="F24" s="855"/>
      <c r="G24" s="302" t="s">
        <v>72</v>
      </c>
      <c r="H24" s="303">
        <v>180</v>
      </c>
      <c r="I24" s="303">
        <v>147</v>
      </c>
      <c r="J24" s="299">
        <f t="shared" si="5"/>
        <v>-33</v>
      </c>
      <c r="K24" s="303">
        <v>44</v>
      </c>
      <c r="L24" s="303">
        <v>30</v>
      </c>
      <c r="M24" s="299">
        <f t="shared" si="0"/>
        <v>-14</v>
      </c>
      <c r="N24" s="303">
        <v>44</v>
      </c>
      <c r="O24" s="303">
        <v>23</v>
      </c>
      <c r="P24" s="299">
        <f t="shared" si="1"/>
        <v>-21</v>
      </c>
      <c r="Q24" s="303">
        <v>13</v>
      </c>
      <c r="R24" s="303">
        <v>22</v>
      </c>
      <c r="S24" s="299">
        <f t="shared" si="2"/>
        <v>9</v>
      </c>
      <c r="T24" s="303">
        <v>15</v>
      </c>
      <c r="U24" s="303">
        <v>9</v>
      </c>
      <c r="V24" s="299">
        <f t="shared" si="3"/>
        <v>-6</v>
      </c>
      <c r="W24" s="303">
        <v>11</v>
      </c>
      <c r="X24" s="303">
        <v>8</v>
      </c>
      <c r="Y24" s="299">
        <f t="shared" si="4"/>
        <v>-3</v>
      </c>
      <c r="Z24" s="273"/>
    </row>
    <row r="25" spans="2:26">
      <c r="B25" s="273"/>
      <c r="C25" s="293"/>
      <c r="D25" s="301"/>
      <c r="E25" s="301"/>
      <c r="F25" s="856" t="s">
        <v>181</v>
      </c>
      <c r="G25" s="304" t="s">
        <v>68</v>
      </c>
      <c r="H25" s="305">
        <v>1438</v>
      </c>
      <c r="I25" s="305">
        <v>763</v>
      </c>
      <c r="J25" s="306">
        <f t="shared" si="5"/>
        <v>-675</v>
      </c>
      <c r="K25" s="305">
        <v>341</v>
      </c>
      <c r="L25" s="305">
        <v>281</v>
      </c>
      <c r="M25" s="306">
        <f t="shared" si="0"/>
        <v>-60</v>
      </c>
      <c r="N25" s="305">
        <v>439</v>
      </c>
      <c r="O25" s="305">
        <v>61</v>
      </c>
      <c r="P25" s="306">
        <f t="shared" si="1"/>
        <v>-378</v>
      </c>
      <c r="Q25" s="305">
        <v>27</v>
      </c>
      <c r="R25" s="305">
        <v>46</v>
      </c>
      <c r="S25" s="306">
        <f t="shared" si="2"/>
        <v>19</v>
      </c>
      <c r="T25" s="305">
        <v>356</v>
      </c>
      <c r="U25" s="305">
        <v>138</v>
      </c>
      <c r="V25" s="306">
        <f t="shared" si="3"/>
        <v>-218</v>
      </c>
      <c r="W25" s="305">
        <v>15</v>
      </c>
      <c r="X25" s="305">
        <v>13</v>
      </c>
      <c r="Y25" s="306">
        <f t="shared" si="4"/>
        <v>-2</v>
      </c>
      <c r="Z25" s="273"/>
    </row>
    <row r="26" spans="2:26">
      <c r="B26" s="273"/>
      <c r="C26" s="293"/>
      <c r="D26" s="301"/>
      <c r="E26" s="307"/>
      <c r="F26" s="857"/>
      <c r="G26" s="302" t="s">
        <v>72</v>
      </c>
      <c r="H26" s="303">
        <v>110</v>
      </c>
      <c r="I26" s="303">
        <v>78</v>
      </c>
      <c r="J26" s="295">
        <f t="shared" si="5"/>
        <v>-32</v>
      </c>
      <c r="K26" s="303">
        <v>34</v>
      </c>
      <c r="L26" s="303">
        <v>21</v>
      </c>
      <c r="M26" s="299">
        <f t="shared" si="0"/>
        <v>-13</v>
      </c>
      <c r="N26" s="303">
        <v>29</v>
      </c>
      <c r="O26" s="303">
        <v>13</v>
      </c>
      <c r="P26" s="299">
        <f t="shared" si="1"/>
        <v>-16</v>
      </c>
      <c r="Q26" s="303">
        <v>9</v>
      </c>
      <c r="R26" s="303">
        <v>14</v>
      </c>
      <c r="S26" s="299">
        <f t="shared" si="2"/>
        <v>5</v>
      </c>
      <c r="T26" s="303">
        <v>9</v>
      </c>
      <c r="U26" s="303">
        <v>5</v>
      </c>
      <c r="V26" s="299">
        <f t="shared" si="3"/>
        <v>-4</v>
      </c>
      <c r="W26" s="303">
        <v>8</v>
      </c>
      <c r="X26" s="303">
        <v>5</v>
      </c>
      <c r="Y26" s="299">
        <f t="shared" si="4"/>
        <v>-3</v>
      </c>
      <c r="Z26" s="273"/>
    </row>
    <row r="27" spans="2:26">
      <c r="B27" s="273"/>
      <c r="C27" s="293"/>
      <c r="D27" s="301"/>
      <c r="E27" s="858" t="s">
        <v>182</v>
      </c>
      <c r="F27" s="824"/>
      <c r="G27" s="283" t="s">
        <v>68</v>
      </c>
      <c r="H27" s="284">
        <v>4144</v>
      </c>
      <c r="I27" s="284">
        <v>4025</v>
      </c>
      <c r="J27" s="308">
        <f t="shared" si="5"/>
        <v>-119</v>
      </c>
      <c r="K27" s="284">
        <v>2213</v>
      </c>
      <c r="L27" s="284">
        <v>1962</v>
      </c>
      <c r="M27" s="287">
        <f t="shared" si="0"/>
        <v>-251</v>
      </c>
      <c r="N27" s="284">
        <v>782</v>
      </c>
      <c r="O27" s="284">
        <v>753</v>
      </c>
      <c r="P27" s="287">
        <f t="shared" si="1"/>
        <v>-29</v>
      </c>
      <c r="Q27" s="284">
        <v>242</v>
      </c>
      <c r="R27" s="284">
        <v>282</v>
      </c>
      <c r="S27" s="287">
        <f t="shared" si="2"/>
        <v>40</v>
      </c>
      <c r="T27" s="284">
        <v>156</v>
      </c>
      <c r="U27" s="284">
        <v>165</v>
      </c>
      <c r="V27" s="287">
        <f t="shared" si="3"/>
        <v>9</v>
      </c>
      <c r="W27" s="284">
        <v>145</v>
      </c>
      <c r="X27" s="284">
        <v>122</v>
      </c>
      <c r="Y27" s="287">
        <f t="shared" si="4"/>
        <v>-23</v>
      </c>
      <c r="Z27" s="273"/>
    </row>
    <row r="28" spans="2:26">
      <c r="B28" s="273"/>
      <c r="C28" s="293"/>
      <c r="D28" s="301"/>
      <c r="E28" s="855"/>
      <c r="F28" s="855"/>
      <c r="G28" s="302" t="s">
        <v>72</v>
      </c>
      <c r="H28" s="303">
        <v>2402</v>
      </c>
      <c r="I28" s="303">
        <v>2299</v>
      </c>
      <c r="J28" s="299">
        <f t="shared" si="5"/>
        <v>-103</v>
      </c>
      <c r="K28" s="303">
        <v>886</v>
      </c>
      <c r="L28" s="303">
        <v>803</v>
      </c>
      <c r="M28" s="309">
        <f t="shared" si="0"/>
        <v>-83</v>
      </c>
      <c r="N28" s="303">
        <v>656</v>
      </c>
      <c r="O28" s="303">
        <v>638</v>
      </c>
      <c r="P28" s="309">
        <f t="shared" si="1"/>
        <v>-18</v>
      </c>
      <c r="Q28" s="303">
        <v>107</v>
      </c>
      <c r="R28" s="303">
        <v>86</v>
      </c>
      <c r="S28" s="309">
        <f t="shared" si="2"/>
        <v>-21</v>
      </c>
      <c r="T28" s="303">
        <v>133</v>
      </c>
      <c r="U28" s="303">
        <v>142</v>
      </c>
      <c r="V28" s="309">
        <f t="shared" si="3"/>
        <v>9</v>
      </c>
      <c r="W28" s="303">
        <v>125</v>
      </c>
      <c r="X28" s="303">
        <v>105</v>
      </c>
      <c r="Y28" s="309">
        <f t="shared" si="4"/>
        <v>-20</v>
      </c>
      <c r="Z28" s="273"/>
    </row>
    <row r="29" spans="2:26">
      <c r="B29" s="273"/>
      <c r="C29" s="293"/>
      <c r="D29" s="301"/>
      <c r="E29" s="310"/>
      <c r="F29" s="856" t="s">
        <v>183</v>
      </c>
      <c r="G29" s="304" t="s">
        <v>68</v>
      </c>
      <c r="H29" s="305">
        <v>3240</v>
      </c>
      <c r="I29" s="305">
        <v>2994</v>
      </c>
      <c r="J29" s="306">
        <f t="shared" si="5"/>
        <v>-246</v>
      </c>
      <c r="K29" s="305">
        <v>2037</v>
      </c>
      <c r="L29" s="305">
        <v>1793</v>
      </c>
      <c r="M29" s="306">
        <f t="shared" si="0"/>
        <v>-244</v>
      </c>
      <c r="N29" s="305">
        <v>512</v>
      </c>
      <c r="O29" s="305">
        <v>486</v>
      </c>
      <c r="P29" s="306">
        <f t="shared" si="1"/>
        <v>-26</v>
      </c>
      <c r="Q29" s="305">
        <v>82</v>
      </c>
      <c r="R29" s="305">
        <v>79</v>
      </c>
      <c r="S29" s="306">
        <f t="shared" si="2"/>
        <v>-3</v>
      </c>
      <c r="T29" s="305">
        <v>120</v>
      </c>
      <c r="U29" s="305">
        <v>120</v>
      </c>
      <c r="V29" s="306">
        <f t="shared" si="3"/>
        <v>0</v>
      </c>
      <c r="W29" s="305">
        <v>92</v>
      </c>
      <c r="X29" s="305">
        <v>79</v>
      </c>
      <c r="Y29" s="306">
        <f t="shared" si="4"/>
        <v>-13</v>
      </c>
      <c r="Z29" s="273"/>
    </row>
    <row r="30" spans="2:26">
      <c r="B30" s="273"/>
      <c r="C30" s="293"/>
      <c r="D30" s="301"/>
      <c r="E30" s="311"/>
      <c r="F30" s="857"/>
      <c r="G30" s="302" t="s">
        <v>72</v>
      </c>
      <c r="H30" s="303">
        <v>1903</v>
      </c>
      <c r="I30" s="303">
        <v>1804</v>
      </c>
      <c r="J30" s="295">
        <f t="shared" si="5"/>
        <v>-99</v>
      </c>
      <c r="K30" s="303">
        <v>757</v>
      </c>
      <c r="L30" s="303">
        <v>696</v>
      </c>
      <c r="M30" s="299">
        <f t="shared" si="0"/>
        <v>-61</v>
      </c>
      <c r="N30" s="303">
        <v>481</v>
      </c>
      <c r="O30" s="303">
        <v>468</v>
      </c>
      <c r="P30" s="299">
        <f t="shared" si="1"/>
        <v>-13</v>
      </c>
      <c r="Q30" s="303">
        <v>82</v>
      </c>
      <c r="R30" s="303">
        <v>59</v>
      </c>
      <c r="S30" s="299">
        <f t="shared" si="2"/>
        <v>-23</v>
      </c>
      <c r="T30" s="303">
        <v>114</v>
      </c>
      <c r="U30" s="303">
        <v>113</v>
      </c>
      <c r="V30" s="299">
        <f t="shared" si="3"/>
        <v>-1</v>
      </c>
      <c r="W30" s="303">
        <v>92</v>
      </c>
      <c r="X30" s="303">
        <v>81</v>
      </c>
      <c r="Y30" s="299">
        <f t="shared" si="4"/>
        <v>-11</v>
      </c>
      <c r="Z30" s="273"/>
    </row>
    <row r="31" spans="2:26">
      <c r="B31" s="273"/>
      <c r="C31" s="293"/>
      <c r="D31" s="301"/>
      <c r="E31" s="859" t="s">
        <v>184</v>
      </c>
      <c r="F31" s="860"/>
      <c r="G31" s="283" t="s">
        <v>68</v>
      </c>
      <c r="H31" s="284">
        <v>922</v>
      </c>
      <c r="I31" s="284">
        <v>678</v>
      </c>
      <c r="J31" s="294">
        <f t="shared" si="5"/>
        <v>-244</v>
      </c>
      <c r="K31" s="284">
        <v>390</v>
      </c>
      <c r="L31" s="284">
        <v>62</v>
      </c>
      <c r="M31" s="287">
        <f t="shared" si="0"/>
        <v>-328</v>
      </c>
      <c r="N31" s="284">
        <v>45</v>
      </c>
      <c r="O31" s="284">
        <v>27</v>
      </c>
      <c r="P31" s="287">
        <f t="shared" si="1"/>
        <v>-18</v>
      </c>
      <c r="Q31" s="284">
        <v>303</v>
      </c>
      <c r="R31" s="284">
        <v>192</v>
      </c>
      <c r="S31" s="287">
        <f t="shared" si="2"/>
        <v>-111</v>
      </c>
      <c r="T31" s="284">
        <v>18</v>
      </c>
      <c r="U31" s="284">
        <v>20</v>
      </c>
      <c r="V31" s="287">
        <f t="shared" si="3"/>
        <v>2</v>
      </c>
      <c r="W31" s="284">
        <v>23</v>
      </c>
      <c r="X31" s="284">
        <v>24</v>
      </c>
      <c r="Y31" s="287">
        <f t="shared" si="4"/>
        <v>1</v>
      </c>
      <c r="Z31" s="273"/>
    </row>
    <row r="32" spans="2:26">
      <c r="B32" s="273"/>
      <c r="C32" s="293"/>
      <c r="D32" s="301"/>
      <c r="E32" s="837"/>
      <c r="F32" s="839"/>
      <c r="G32" s="302" t="s">
        <v>72</v>
      </c>
      <c r="H32" s="303">
        <v>286</v>
      </c>
      <c r="I32" s="303">
        <v>248</v>
      </c>
      <c r="J32" s="308">
        <f t="shared" si="5"/>
        <v>-38</v>
      </c>
      <c r="K32" s="303">
        <v>58</v>
      </c>
      <c r="L32" s="303">
        <v>55</v>
      </c>
      <c r="M32" s="309">
        <f t="shared" si="0"/>
        <v>-3</v>
      </c>
      <c r="N32" s="303">
        <v>49</v>
      </c>
      <c r="O32" s="303">
        <v>24</v>
      </c>
      <c r="P32" s="309">
        <f t="shared" si="1"/>
        <v>-25</v>
      </c>
      <c r="Q32" s="303">
        <v>39</v>
      </c>
      <c r="R32" s="303">
        <v>30</v>
      </c>
      <c r="S32" s="309">
        <f t="shared" si="2"/>
        <v>-9</v>
      </c>
      <c r="T32" s="303">
        <v>16</v>
      </c>
      <c r="U32" s="303">
        <v>17</v>
      </c>
      <c r="V32" s="309">
        <f t="shared" si="3"/>
        <v>1</v>
      </c>
      <c r="W32" s="303">
        <v>23</v>
      </c>
      <c r="X32" s="303">
        <v>20</v>
      </c>
      <c r="Y32" s="309">
        <f t="shared" si="4"/>
        <v>-3</v>
      </c>
      <c r="Z32" s="273"/>
    </row>
    <row r="33" spans="2:26">
      <c r="B33" s="273"/>
      <c r="C33" s="293"/>
      <c r="D33" s="301"/>
      <c r="E33" s="310"/>
      <c r="F33" s="856" t="s">
        <v>185</v>
      </c>
      <c r="G33" s="304" t="s">
        <v>68</v>
      </c>
      <c r="H33" s="305">
        <v>372</v>
      </c>
      <c r="I33" s="305">
        <v>441</v>
      </c>
      <c r="J33" s="306">
        <f t="shared" si="5"/>
        <v>69</v>
      </c>
      <c r="K33" s="305">
        <v>17</v>
      </c>
      <c r="L33" s="305">
        <v>1</v>
      </c>
      <c r="M33" s="306">
        <f t="shared" si="0"/>
        <v>-16</v>
      </c>
      <c r="N33" s="305">
        <v>6</v>
      </c>
      <c r="O33" s="305">
        <v>1</v>
      </c>
      <c r="P33" s="306">
        <f t="shared" si="1"/>
        <v>-5</v>
      </c>
      <c r="Q33" s="305">
        <v>276</v>
      </c>
      <c r="R33" s="305">
        <v>167</v>
      </c>
      <c r="S33" s="306">
        <f t="shared" si="2"/>
        <v>-109</v>
      </c>
      <c r="T33" s="305">
        <v>3</v>
      </c>
      <c r="U33" s="305">
        <v>1</v>
      </c>
      <c r="V33" s="306">
        <f t="shared" si="3"/>
        <v>-2</v>
      </c>
      <c r="W33" s="305">
        <v>4</v>
      </c>
      <c r="X33" s="305">
        <v>2</v>
      </c>
      <c r="Y33" s="306">
        <f t="shared" si="4"/>
        <v>-2</v>
      </c>
      <c r="Z33" s="273"/>
    </row>
    <row r="34" spans="2:26">
      <c r="B34" s="273"/>
      <c r="C34" s="293"/>
      <c r="D34" s="301"/>
      <c r="E34" s="311"/>
      <c r="F34" s="857"/>
      <c r="G34" s="302" t="s">
        <v>72</v>
      </c>
      <c r="H34" s="303">
        <v>63</v>
      </c>
      <c r="I34" s="303">
        <v>34</v>
      </c>
      <c r="J34" s="295">
        <f t="shared" si="5"/>
        <v>-29</v>
      </c>
      <c r="K34" s="303">
        <v>6</v>
      </c>
      <c r="L34" s="303">
        <v>1</v>
      </c>
      <c r="M34" s="299">
        <f t="shared" si="0"/>
        <v>-5</v>
      </c>
      <c r="N34" s="303">
        <v>9</v>
      </c>
      <c r="O34" s="303">
        <v>0</v>
      </c>
      <c r="P34" s="299">
        <f t="shared" si="1"/>
        <v>-9</v>
      </c>
      <c r="Q34" s="303">
        <v>15</v>
      </c>
      <c r="R34" s="303">
        <v>6</v>
      </c>
      <c r="S34" s="299">
        <f t="shared" si="2"/>
        <v>-9</v>
      </c>
      <c r="T34" s="303">
        <v>0</v>
      </c>
      <c r="U34" s="303">
        <v>0</v>
      </c>
      <c r="V34" s="299">
        <f t="shared" si="3"/>
        <v>0</v>
      </c>
      <c r="W34" s="303">
        <v>3</v>
      </c>
      <c r="X34" s="303">
        <v>2</v>
      </c>
      <c r="Y34" s="299">
        <f t="shared" si="4"/>
        <v>-1</v>
      </c>
      <c r="Z34" s="273"/>
    </row>
    <row r="35" spans="2:26">
      <c r="B35" s="273"/>
      <c r="C35" s="293"/>
      <c r="D35" s="840" t="s">
        <v>186</v>
      </c>
      <c r="E35" s="861"/>
      <c r="F35" s="862"/>
      <c r="G35" s="283" t="s">
        <v>68</v>
      </c>
      <c r="H35" s="284">
        <v>1214</v>
      </c>
      <c r="I35" s="284">
        <v>1010</v>
      </c>
      <c r="J35" s="296">
        <f t="shared" si="5"/>
        <v>-204</v>
      </c>
      <c r="K35" s="284">
        <v>81</v>
      </c>
      <c r="L35" s="284">
        <v>88</v>
      </c>
      <c r="M35" s="287">
        <f t="shared" si="0"/>
        <v>7</v>
      </c>
      <c r="N35" s="284">
        <v>688</v>
      </c>
      <c r="O35" s="284">
        <v>339</v>
      </c>
      <c r="P35" s="287">
        <f t="shared" si="1"/>
        <v>-349</v>
      </c>
      <c r="Q35" s="284">
        <v>23</v>
      </c>
      <c r="R35" s="284">
        <v>17</v>
      </c>
      <c r="S35" s="287">
        <f t="shared" si="2"/>
        <v>-6</v>
      </c>
      <c r="T35" s="284">
        <v>48</v>
      </c>
      <c r="U35" s="284">
        <v>34</v>
      </c>
      <c r="V35" s="287">
        <f t="shared" si="3"/>
        <v>-14</v>
      </c>
      <c r="W35" s="284">
        <v>26</v>
      </c>
      <c r="X35" s="284">
        <v>37</v>
      </c>
      <c r="Y35" s="287">
        <f t="shared" si="4"/>
        <v>11</v>
      </c>
      <c r="Z35" s="273"/>
    </row>
    <row r="36" spans="2:26">
      <c r="B36" s="273"/>
      <c r="C36" s="293"/>
      <c r="D36" s="863"/>
      <c r="E36" s="864"/>
      <c r="F36" s="865"/>
      <c r="G36" s="288" t="s">
        <v>72</v>
      </c>
      <c r="H36" s="289">
        <v>598</v>
      </c>
      <c r="I36" s="289">
        <v>463</v>
      </c>
      <c r="J36" s="300">
        <f t="shared" si="5"/>
        <v>-135</v>
      </c>
      <c r="K36" s="289">
        <v>76</v>
      </c>
      <c r="L36" s="289">
        <v>68</v>
      </c>
      <c r="M36" s="292">
        <f t="shared" si="0"/>
        <v>-8</v>
      </c>
      <c r="N36" s="289">
        <v>260</v>
      </c>
      <c r="O36" s="289">
        <v>148</v>
      </c>
      <c r="P36" s="292">
        <f t="shared" si="1"/>
        <v>-112</v>
      </c>
      <c r="Q36" s="289">
        <v>13</v>
      </c>
      <c r="R36" s="289">
        <v>13</v>
      </c>
      <c r="S36" s="292">
        <f t="shared" si="2"/>
        <v>0</v>
      </c>
      <c r="T36" s="289">
        <v>29</v>
      </c>
      <c r="U36" s="289">
        <v>21</v>
      </c>
      <c r="V36" s="292">
        <f t="shared" si="3"/>
        <v>-8</v>
      </c>
      <c r="W36" s="289">
        <v>46</v>
      </c>
      <c r="X36" s="289">
        <v>50</v>
      </c>
      <c r="Y36" s="292">
        <f t="shared" si="4"/>
        <v>4</v>
      </c>
      <c r="Z36" s="273"/>
    </row>
    <row r="37" spans="2:26">
      <c r="B37" s="273"/>
      <c r="C37" s="293"/>
      <c r="D37" s="840" t="s">
        <v>187</v>
      </c>
      <c r="E37" s="861"/>
      <c r="F37" s="862"/>
      <c r="G37" s="283" t="s">
        <v>68</v>
      </c>
      <c r="H37" s="284">
        <v>134</v>
      </c>
      <c r="I37" s="284">
        <v>183</v>
      </c>
      <c r="J37" s="299">
        <f t="shared" si="5"/>
        <v>49</v>
      </c>
      <c r="K37" s="284">
        <v>9</v>
      </c>
      <c r="L37" s="284">
        <v>19</v>
      </c>
      <c r="M37" s="294">
        <f t="shared" si="0"/>
        <v>10</v>
      </c>
      <c r="N37" s="284">
        <v>25</v>
      </c>
      <c r="O37" s="284">
        <v>48</v>
      </c>
      <c r="P37" s="294">
        <f t="shared" si="1"/>
        <v>23</v>
      </c>
      <c r="Q37" s="284">
        <v>2</v>
      </c>
      <c r="R37" s="284">
        <v>8</v>
      </c>
      <c r="S37" s="294">
        <f t="shared" si="2"/>
        <v>6</v>
      </c>
      <c r="T37" s="284">
        <v>10</v>
      </c>
      <c r="U37" s="284">
        <v>8</v>
      </c>
      <c r="V37" s="294">
        <f t="shared" si="3"/>
        <v>-2</v>
      </c>
      <c r="W37" s="284">
        <v>8</v>
      </c>
      <c r="X37" s="284">
        <v>8</v>
      </c>
      <c r="Y37" s="294">
        <f t="shared" si="4"/>
        <v>0</v>
      </c>
      <c r="Z37" s="273"/>
    </row>
    <row r="38" spans="2:26">
      <c r="B38" s="273"/>
      <c r="C38" s="293"/>
      <c r="D38" s="863"/>
      <c r="E38" s="864"/>
      <c r="F38" s="865"/>
      <c r="G38" s="288" t="s">
        <v>72</v>
      </c>
      <c r="H38" s="289">
        <v>131</v>
      </c>
      <c r="I38" s="289">
        <v>153</v>
      </c>
      <c r="J38" s="295">
        <f t="shared" si="5"/>
        <v>22</v>
      </c>
      <c r="K38" s="289">
        <v>8</v>
      </c>
      <c r="L38" s="289">
        <v>12</v>
      </c>
      <c r="M38" s="296">
        <f t="shared" si="0"/>
        <v>4</v>
      </c>
      <c r="N38" s="289">
        <v>22</v>
      </c>
      <c r="O38" s="289">
        <v>33</v>
      </c>
      <c r="P38" s="296">
        <f t="shared" si="1"/>
        <v>11</v>
      </c>
      <c r="Q38" s="289">
        <v>2</v>
      </c>
      <c r="R38" s="289">
        <v>7</v>
      </c>
      <c r="S38" s="296">
        <f t="shared" si="2"/>
        <v>5</v>
      </c>
      <c r="T38" s="289">
        <v>18</v>
      </c>
      <c r="U38" s="289">
        <v>7</v>
      </c>
      <c r="V38" s="296">
        <f t="shared" si="3"/>
        <v>-11</v>
      </c>
      <c r="W38" s="289">
        <v>10</v>
      </c>
      <c r="X38" s="289">
        <v>7</v>
      </c>
      <c r="Y38" s="296">
        <f t="shared" si="4"/>
        <v>-3</v>
      </c>
      <c r="Z38" s="273"/>
    </row>
    <row r="39" spans="2:26">
      <c r="B39" s="273"/>
      <c r="C39" s="293"/>
      <c r="D39" s="845" t="s">
        <v>188</v>
      </c>
      <c r="E39" s="846"/>
      <c r="F39" s="847"/>
      <c r="G39" s="283" t="s">
        <v>68</v>
      </c>
      <c r="H39" s="284">
        <v>1419</v>
      </c>
      <c r="I39" s="284">
        <v>1285</v>
      </c>
      <c r="J39" s="292">
        <f t="shared" si="5"/>
        <v>-134</v>
      </c>
      <c r="K39" s="284">
        <v>318</v>
      </c>
      <c r="L39" s="284">
        <v>343</v>
      </c>
      <c r="M39" s="287">
        <f t="shared" si="0"/>
        <v>25</v>
      </c>
      <c r="N39" s="284">
        <v>333</v>
      </c>
      <c r="O39" s="284">
        <v>236</v>
      </c>
      <c r="P39" s="287">
        <f t="shared" si="1"/>
        <v>-97</v>
      </c>
      <c r="Q39" s="284">
        <v>84</v>
      </c>
      <c r="R39" s="284">
        <v>76</v>
      </c>
      <c r="S39" s="287">
        <f t="shared" si="2"/>
        <v>-8</v>
      </c>
      <c r="T39" s="284">
        <v>127</v>
      </c>
      <c r="U39" s="284">
        <v>55</v>
      </c>
      <c r="V39" s="287">
        <f t="shared" si="3"/>
        <v>-72</v>
      </c>
      <c r="W39" s="284">
        <v>75</v>
      </c>
      <c r="X39" s="284">
        <v>63</v>
      </c>
      <c r="Y39" s="287">
        <f t="shared" si="4"/>
        <v>-12</v>
      </c>
      <c r="Z39" s="273"/>
    </row>
    <row r="40" spans="2:26">
      <c r="B40" s="273"/>
      <c r="C40" s="312"/>
      <c r="D40" s="848"/>
      <c r="E40" s="849"/>
      <c r="F40" s="850"/>
      <c r="G40" s="288" t="s">
        <v>72</v>
      </c>
      <c r="H40" s="289">
        <v>1136</v>
      </c>
      <c r="I40" s="289">
        <v>1073</v>
      </c>
      <c r="J40" s="300">
        <f t="shared" si="5"/>
        <v>-63</v>
      </c>
      <c r="K40" s="289">
        <v>267</v>
      </c>
      <c r="L40" s="289">
        <v>279</v>
      </c>
      <c r="M40" s="295">
        <f t="shared" si="0"/>
        <v>12</v>
      </c>
      <c r="N40" s="289">
        <v>247</v>
      </c>
      <c r="O40" s="289">
        <v>187</v>
      </c>
      <c r="P40" s="295">
        <f t="shared" si="1"/>
        <v>-60</v>
      </c>
      <c r="Q40" s="289">
        <v>57</v>
      </c>
      <c r="R40" s="289">
        <v>48</v>
      </c>
      <c r="S40" s="295">
        <f t="shared" si="2"/>
        <v>-9</v>
      </c>
      <c r="T40" s="289">
        <v>64</v>
      </c>
      <c r="U40" s="289">
        <v>44</v>
      </c>
      <c r="V40" s="295">
        <f t="shared" si="3"/>
        <v>-20</v>
      </c>
      <c r="W40" s="289">
        <v>73</v>
      </c>
      <c r="X40" s="289">
        <v>57</v>
      </c>
      <c r="Y40" s="295">
        <f t="shared" si="4"/>
        <v>-16</v>
      </c>
      <c r="Z40" s="273"/>
    </row>
    <row r="41" spans="2:26" ht="4.5" customHeight="1">
      <c r="B41" s="273"/>
      <c r="C41" s="313"/>
      <c r="D41" s="314"/>
      <c r="E41" s="314"/>
      <c r="F41" s="314"/>
      <c r="G41" s="314"/>
      <c r="H41" s="315"/>
      <c r="I41" s="315"/>
      <c r="J41" s="316"/>
      <c r="K41" s="315"/>
      <c r="L41" s="315"/>
      <c r="M41" s="316"/>
      <c r="N41" s="315"/>
      <c r="O41" s="315"/>
      <c r="P41" s="316"/>
      <c r="Q41" s="315"/>
      <c r="R41" s="315"/>
      <c r="S41" s="316"/>
      <c r="T41" s="315"/>
      <c r="U41" s="315"/>
      <c r="V41" s="316"/>
      <c r="W41" s="315"/>
      <c r="X41" s="315"/>
      <c r="Y41" s="316"/>
      <c r="Z41" s="273"/>
    </row>
  </sheetData>
  <mergeCells count="24">
    <mergeCell ref="D39:F40"/>
    <mergeCell ref="E17:F18"/>
    <mergeCell ref="D19:F20"/>
    <mergeCell ref="D21:F22"/>
    <mergeCell ref="E23:F24"/>
    <mergeCell ref="F25:F26"/>
    <mergeCell ref="E27:F28"/>
    <mergeCell ref="F29:F30"/>
    <mergeCell ref="E31:F32"/>
    <mergeCell ref="F33:F34"/>
    <mergeCell ref="D35:F36"/>
    <mergeCell ref="D37:F38"/>
    <mergeCell ref="W5:Y5"/>
    <mergeCell ref="C7:F8"/>
    <mergeCell ref="D9:F10"/>
    <mergeCell ref="E11:F12"/>
    <mergeCell ref="E13:F14"/>
    <mergeCell ref="Q5:S5"/>
    <mergeCell ref="T5:V5"/>
    <mergeCell ref="E15:F16"/>
    <mergeCell ref="C4:G6"/>
    <mergeCell ref="H4:J5"/>
    <mergeCell ref="K5:M5"/>
    <mergeCell ref="N5:P5"/>
  </mergeCells>
  <phoneticPr fontId="2"/>
  <pageMargins left="0.7" right="0.7" top="0.75" bottom="0.75" header="0.3" footer="0.3"/>
  <pageSetup paperSize="9" scale="4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C4:Q11"/>
  <sheetViews>
    <sheetView showGridLines="0" zoomScaleNormal="100" zoomScaleSheetLayoutView="115" workbookViewId="0">
      <selection activeCell="E3" sqref="E3"/>
    </sheetView>
  </sheetViews>
  <sheetFormatPr defaultRowHeight="13.2"/>
  <cols>
    <col min="1" max="1" width="4.77734375" customWidth="1"/>
    <col min="2" max="3" width="1" customWidth="1"/>
    <col min="4" max="4" width="1.109375" customWidth="1"/>
    <col min="5" max="5" width="12.6640625" customWidth="1"/>
    <col min="6" max="17" width="9.109375" customWidth="1"/>
    <col min="18" max="18" width="1" customWidth="1"/>
  </cols>
  <sheetData>
    <row r="4" spans="3:17">
      <c r="C4" t="s">
        <v>194</v>
      </c>
    </row>
    <row r="6" spans="3:17" ht="13.8">
      <c r="C6" s="868"/>
      <c r="D6" s="869"/>
      <c r="E6" s="870"/>
      <c r="F6" s="317" t="s">
        <v>19</v>
      </c>
      <c r="G6" s="317" t="s">
        <v>20</v>
      </c>
      <c r="H6" s="317" t="s">
        <v>21</v>
      </c>
      <c r="I6" s="317" t="s">
        <v>22</v>
      </c>
      <c r="J6" s="317" t="s">
        <v>23</v>
      </c>
      <c r="K6" s="318" t="s">
        <v>24</v>
      </c>
      <c r="L6" s="317" t="s">
        <v>25</v>
      </c>
      <c r="M6" s="317" t="s">
        <v>26</v>
      </c>
      <c r="N6" s="317" t="s">
        <v>27</v>
      </c>
      <c r="O6" s="317" t="s">
        <v>28</v>
      </c>
      <c r="P6" s="319" t="s">
        <v>190</v>
      </c>
      <c r="Q6" s="320" t="s">
        <v>95</v>
      </c>
    </row>
    <row r="7" spans="3:17" ht="13.8">
      <c r="C7" s="871" t="s">
        <v>191</v>
      </c>
      <c r="D7" s="872"/>
      <c r="E7" s="873"/>
      <c r="F7" s="321">
        <v>7190</v>
      </c>
      <c r="G7" s="321">
        <v>6710</v>
      </c>
      <c r="H7" s="321">
        <v>5889</v>
      </c>
      <c r="I7" s="321">
        <v>5423</v>
      </c>
      <c r="J7" s="321">
        <v>5620</v>
      </c>
      <c r="K7" s="322">
        <v>5787</v>
      </c>
      <c r="L7" s="323">
        <v>6187</v>
      </c>
      <c r="M7" s="323">
        <v>6097</v>
      </c>
      <c r="N7" s="324">
        <v>6113</v>
      </c>
      <c r="O7" s="324">
        <v>5844</v>
      </c>
      <c r="P7" s="325">
        <v>-269</v>
      </c>
      <c r="Q7" s="326">
        <v>-4.400458040242107E-2</v>
      </c>
    </row>
    <row r="8" spans="3:17" ht="13.8">
      <c r="C8" s="327"/>
      <c r="D8" s="874" t="s">
        <v>192</v>
      </c>
      <c r="E8" s="875"/>
      <c r="F8" s="328">
        <v>6569</v>
      </c>
      <c r="G8" s="328">
        <v>6243</v>
      </c>
      <c r="H8" s="328">
        <v>5501</v>
      </c>
      <c r="I8" s="328">
        <v>5102</v>
      </c>
      <c r="J8" s="328">
        <v>5313</v>
      </c>
      <c r="K8" s="329">
        <v>5504</v>
      </c>
      <c r="L8" s="330">
        <v>5829</v>
      </c>
      <c r="M8" s="330">
        <v>5699</v>
      </c>
      <c r="N8" s="331">
        <v>5714</v>
      </c>
      <c r="O8" s="331">
        <v>5478</v>
      </c>
      <c r="P8" s="332">
        <v>-236</v>
      </c>
      <c r="Q8" s="333">
        <v>-4.130206510325516E-2</v>
      </c>
    </row>
    <row r="9" spans="3:17" ht="13.8">
      <c r="C9" s="334"/>
      <c r="D9" s="335"/>
      <c r="E9" s="336" t="s">
        <v>109</v>
      </c>
      <c r="F9" s="337">
        <v>0.91363004172461748</v>
      </c>
      <c r="G9" s="337">
        <v>0.93040238450074519</v>
      </c>
      <c r="H9" s="337">
        <v>0.93411445067074206</v>
      </c>
      <c r="I9" s="337">
        <v>0.94080767103079477</v>
      </c>
      <c r="J9" s="337">
        <v>0.94537366548042701</v>
      </c>
      <c r="K9" s="337">
        <v>0.95109728702263696</v>
      </c>
      <c r="L9" s="337">
        <v>0.94213673832228872</v>
      </c>
      <c r="M9" s="337">
        <v>0.93472199442348691</v>
      </c>
      <c r="N9" s="337">
        <v>0.93472926549975466</v>
      </c>
      <c r="O9" s="337">
        <v>0.93737166324435317</v>
      </c>
      <c r="P9" s="876">
        <v>0.20000000000000018</v>
      </c>
      <c r="Q9" s="877"/>
    </row>
    <row r="10" spans="3:17" ht="13.8">
      <c r="C10" s="338"/>
      <c r="D10" s="874" t="s">
        <v>193</v>
      </c>
      <c r="E10" s="875"/>
      <c r="F10" s="339">
        <v>621</v>
      </c>
      <c r="G10" s="339">
        <v>467</v>
      </c>
      <c r="H10" s="339">
        <v>388</v>
      </c>
      <c r="I10" s="339">
        <v>321</v>
      </c>
      <c r="J10" s="339">
        <v>307</v>
      </c>
      <c r="K10" s="340">
        <v>283</v>
      </c>
      <c r="L10" s="341">
        <v>358</v>
      </c>
      <c r="M10" s="341">
        <v>398</v>
      </c>
      <c r="N10" s="342">
        <v>399</v>
      </c>
      <c r="O10" s="342">
        <v>366</v>
      </c>
      <c r="P10" s="332">
        <v>-33</v>
      </c>
      <c r="Q10" s="333">
        <v>-8.2706766917293228E-2</v>
      </c>
    </row>
    <row r="11" spans="3:17" ht="13.8">
      <c r="C11" s="343"/>
      <c r="D11" s="335"/>
      <c r="E11" s="336" t="s">
        <v>109</v>
      </c>
      <c r="F11" s="344">
        <v>8.6369958275382477E-2</v>
      </c>
      <c r="G11" s="344">
        <v>6.9597615499254847E-2</v>
      </c>
      <c r="H11" s="344">
        <v>6.5885549329257942E-2</v>
      </c>
      <c r="I11" s="344">
        <v>5.9192328969205239E-2</v>
      </c>
      <c r="J11" s="344">
        <v>5.4626334519572953E-2</v>
      </c>
      <c r="K11" s="344">
        <v>4.8902712977363053E-2</v>
      </c>
      <c r="L11" s="344">
        <v>5.7863261677711331E-2</v>
      </c>
      <c r="M11" s="344">
        <v>6.5278005576513046E-2</v>
      </c>
      <c r="N11" s="344">
        <v>6.5270734500245384E-2</v>
      </c>
      <c r="O11" s="344">
        <v>6.2628336755646816E-2</v>
      </c>
      <c r="P11" s="866">
        <v>-0.20000000000000018</v>
      </c>
      <c r="Q11" s="867"/>
    </row>
  </sheetData>
  <mergeCells count="6">
    <mergeCell ref="P11:Q11"/>
    <mergeCell ref="C6:E6"/>
    <mergeCell ref="C7:E7"/>
    <mergeCell ref="D8:E8"/>
    <mergeCell ref="P9:Q9"/>
    <mergeCell ref="D10:E10"/>
  </mergeCells>
  <phoneticPr fontId="2"/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B2:S31"/>
  <sheetViews>
    <sheetView showGridLines="0" zoomScaleNormal="100" zoomScaleSheetLayoutView="80" workbookViewId="0">
      <selection activeCell="C2" sqref="C2:R2"/>
    </sheetView>
  </sheetViews>
  <sheetFormatPr defaultColWidth="7" defaultRowHeight="11.4"/>
  <cols>
    <col min="1" max="1" width="7" style="346"/>
    <col min="2" max="2" width="0.6640625" style="346" customWidth="1"/>
    <col min="3" max="4" width="1.109375" style="372" customWidth="1"/>
    <col min="5" max="5" width="12.6640625" style="372" customWidth="1"/>
    <col min="6" max="18" width="10.6640625" style="346" customWidth="1"/>
    <col min="19" max="19" width="0.88671875" style="346" customWidth="1"/>
    <col min="20" max="20" width="1" style="346" customWidth="1"/>
    <col min="21" max="21" width="0.88671875" style="346" customWidth="1"/>
    <col min="22" max="22" width="5.44140625" style="346" bestFit="1" customWidth="1"/>
    <col min="23" max="32" width="6.109375" style="346" customWidth="1"/>
    <col min="33" max="16384" width="7" style="346"/>
  </cols>
  <sheetData>
    <row r="2" spans="2:19" ht="15">
      <c r="C2" s="883" t="s">
        <v>222</v>
      </c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</row>
    <row r="3" spans="2:19" ht="12.75" customHeight="1">
      <c r="B3" s="347"/>
      <c r="C3" s="348"/>
      <c r="D3" s="348"/>
      <c r="E3" s="348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2:19" s="350" customFormat="1" ht="15" customHeight="1">
      <c r="B4" s="349"/>
      <c r="C4" s="885"/>
      <c r="D4" s="886"/>
      <c r="E4" s="887"/>
      <c r="F4" s="894" t="s">
        <v>195</v>
      </c>
      <c r="G4" s="897" t="s">
        <v>196</v>
      </c>
      <c r="H4" s="651"/>
      <c r="I4" s="651" t="s">
        <v>197</v>
      </c>
      <c r="J4" s="651"/>
      <c r="K4" s="651" t="s">
        <v>197</v>
      </c>
      <c r="L4" s="652" t="s">
        <v>197</v>
      </c>
      <c r="M4" s="900" t="s">
        <v>105</v>
      </c>
      <c r="N4" s="897" t="s">
        <v>198</v>
      </c>
      <c r="O4" s="652"/>
      <c r="P4" s="894" t="s">
        <v>199</v>
      </c>
      <c r="Q4" s="894" t="s">
        <v>200</v>
      </c>
      <c r="R4" s="894" t="s">
        <v>188</v>
      </c>
      <c r="S4" s="349"/>
    </row>
    <row r="5" spans="2:19" s="350" customFormat="1" ht="15" customHeight="1">
      <c r="B5" s="349"/>
      <c r="C5" s="888"/>
      <c r="D5" s="889"/>
      <c r="E5" s="890"/>
      <c r="F5" s="895"/>
      <c r="G5" s="898"/>
      <c r="H5" s="894" t="s">
        <v>201</v>
      </c>
      <c r="I5" s="897" t="s">
        <v>202</v>
      </c>
      <c r="J5" s="652"/>
      <c r="K5" s="905" t="s">
        <v>203</v>
      </c>
      <c r="L5" s="908" t="s">
        <v>204</v>
      </c>
      <c r="M5" s="901"/>
      <c r="N5" s="898"/>
      <c r="O5" s="878" t="s">
        <v>205</v>
      </c>
      <c r="P5" s="895"/>
      <c r="Q5" s="895"/>
      <c r="R5" s="895"/>
      <c r="S5" s="349"/>
    </row>
    <row r="6" spans="2:19" s="350" customFormat="1" ht="15" customHeight="1">
      <c r="B6" s="349"/>
      <c r="C6" s="888"/>
      <c r="D6" s="889"/>
      <c r="E6" s="890"/>
      <c r="F6" s="895"/>
      <c r="G6" s="898"/>
      <c r="H6" s="895"/>
      <c r="I6" s="898"/>
      <c r="J6" s="653" t="s">
        <v>206</v>
      </c>
      <c r="K6" s="906"/>
      <c r="L6" s="909"/>
      <c r="M6" s="901"/>
      <c r="N6" s="898"/>
      <c r="O6" s="879"/>
      <c r="P6" s="895"/>
      <c r="Q6" s="895"/>
      <c r="R6" s="895"/>
      <c r="S6" s="349"/>
    </row>
    <row r="7" spans="2:19" s="350" customFormat="1" ht="15" customHeight="1">
      <c r="B7" s="349"/>
      <c r="C7" s="891"/>
      <c r="D7" s="892"/>
      <c r="E7" s="893"/>
      <c r="F7" s="896"/>
      <c r="G7" s="899"/>
      <c r="H7" s="896"/>
      <c r="I7" s="899"/>
      <c r="J7" s="654" t="s">
        <v>207</v>
      </c>
      <c r="K7" s="907"/>
      <c r="L7" s="910"/>
      <c r="M7" s="902"/>
      <c r="N7" s="899"/>
      <c r="O7" s="880"/>
      <c r="P7" s="896"/>
      <c r="Q7" s="896"/>
      <c r="R7" s="896"/>
      <c r="S7" s="349"/>
    </row>
    <row r="8" spans="2:19" ht="15" customHeight="1" thickBot="1">
      <c r="B8" s="347"/>
      <c r="C8" s="881" t="s">
        <v>208</v>
      </c>
      <c r="D8" s="882"/>
      <c r="E8" s="882"/>
      <c r="F8" s="351">
        <v>5844</v>
      </c>
      <c r="G8" s="351">
        <v>171</v>
      </c>
      <c r="H8" s="351">
        <v>38</v>
      </c>
      <c r="I8" s="351">
        <v>95</v>
      </c>
      <c r="J8" s="351">
        <v>25</v>
      </c>
      <c r="K8" s="351">
        <v>4</v>
      </c>
      <c r="L8" s="351">
        <v>34</v>
      </c>
      <c r="M8" s="351">
        <v>1290</v>
      </c>
      <c r="N8" s="351">
        <v>2694</v>
      </c>
      <c r="O8" s="351">
        <v>147</v>
      </c>
      <c r="P8" s="351">
        <v>463</v>
      </c>
      <c r="Q8" s="351">
        <v>153</v>
      </c>
      <c r="R8" s="351">
        <v>1073</v>
      </c>
      <c r="S8" s="347"/>
    </row>
    <row r="9" spans="2:19" ht="15" customHeight="1" thickTop="1">
      <c r="B9" s="347"/>
      <c r="C9" s="911" t="s">
        <v>192</v>
      </c>
      <c r="D9" s="912"/>
      <c r="E9" s="912"/>
      <c r="F9" s="352">
        <v>5478</v>
      </c>
      <c r="G9" s="352">
        <v>152</v>
      </c>
      <c r="H9" s="352">
        <v>33</v>
      </c>
      <c r="I9" s="352">
        <v>82</v>
      </c>
      <c r="J9" s="352">
        <v>25</v>
      </c>
      <c r="K9" s="352">
        <v>4</v>
      </c>
      <c r="L9" s="352">
        <v>33</v>
      </c>
      <c r="M9" s="352">
        <v>1260</v>
      </c>
      <c r="N9" s="352">
        <v>2459</v>
      </c>
      <c r="O9" s="352">
        <v>118</v>
      </c>
      <c r="P9" s="352">
        <v>420</v>
      </c>
      <c r="Q9" s="352">
        <v>146</v>
      </c>
      <c r="R9" s="352">
        <v>1041</v>
      </c>
      <c r="S9" s="347"/>
    </row>
    <row r="10" spans="2:19" ht="15" customHeight="1">
      <c r="B10" s="347"/>
      <c r="C10" s="353"/>
      <c r="D10" s="354"/>
      <c r="E10" s="355" t="s">
        <v>209</v>
      </c>
      <c r="F10" s="356">
        <v>0.93737166324435317</v>
      </c>
      <c r="G10" s="357">
        <v>0.88888888888888884</v>
      </c>
      <c r="H10" s="356">
        <v>0.86842105263157898</v>
      </c>
      <c r="I10" s="357">
        <v>0.86315789473684212</v>
      </c>
      <c r="J10" s="356">
        <v>1</v>
      </c>
      <c r="K10" s="358">
        <v>1</v>
      </c>
      <c r="L10" s="356">
        <v>0.97058823529411764</v>
      </c>
      <c r="M10" s="356">
        <v>0.97674418604651159</v>
      </c>
      <c r="N10" s="357">
        <v>0.91276911655530812</v>
      </c>
      <c r="O10" s="356">
        <v>0.80272108843537415</v>
      </c>
      <c r="P10" s="356">
        <v>0.90712742980561556</v>
      </c>
      <c r="Q10" s="356">
        <v>0.95424836601307195</v>
      </c>
      <c r="R10" s="356">
        <v>0.97017707362534944</v>
      </c>
      <c r="S10" s="347"/>
    </row>
    <row r="11" spans="2:19" ht="15" customHeight="1">
      <c r="B11" s="347"/>
      <c r="C11" s="353"/>
      <c r="D11" s="903" t="s">
        <v>139</v>
      </c>
      <c r="E11" s="913"/>
      <c r="F11" s="359">
        <v>665</v>
      </c>
      <c r="G11" s="360">
        <v>10</v>
      </c>
      <c r="H11" s="359">
        <v>1</v>
      </c>
      <c r="I11" s="360">
        <v>7</v>
      </c>
      <c r="J11" s="359">
        <v>2</v>
      </c>
      <c r="K11" s="361">
        <v>0</v>
      </c>
      <c r="L11" s="359">
        <v>2</v>
      </c>
      <c r="M11" s="359">
        <v>97</v>
      </c>
      <c r="N11" s="360">
        <v>322</v>
      </c>
      <c r="O11" s="359">
        <v>20</v>
      </c>
      <c r="P11" s="359">
        <v>117</v>
      </c>
      <c r="Q11" s="359">
        <v>13</v>
      </c>
      <c r="R11" s="359">
        <v>106</v>
      </c>
      <c r="S11" s="347"/>
    </row>
    <row r="12" spans="2:19" ht="15" customHeight="1">
      <c r="B12" s="347"/>
      <c r="C12" s="362"/>
      <c r="D12" s="903" t="s">
        <v>148</v>
      </c>
      <c r="E12" s="913"/>
      <c r="F12" s="359">
        <v>604</v>
      </c>
      <c r="G12" s="360">
        <v>11</v>
      </c>
      <c r="H12" s="359">
        <v>6</v>
      </c>
      <c r="I12" s="360">
        <v>5</v>
      </c>
      <c r="J12" s="359">
        <v>1</v>
      </c>
      <c r="K12" s="361">
        <v>0</v>
      </c>
      <c r="L12" s="359">
        <v>0</v>
      </c>
      <c r="M12" s="359">
        <v>62</v>
      </c>
      <c r="N12" s="360">
        <v>413</v>
      </c>
      <c r="O12" s="359">
        <v>10</v>
      </c>
      <c r="P12" s="359">
        <v>16</v>
      </c>
      <c r="Q12" s="359">
        <v>6</v>
      </c>
      <c r="R12" s="359">
        <v>96</v>
      </c>
      <c r="S12" s="347"/>
    </row>
    <row r="13" spans="2:19" ht="15" customHeight="1">
      <c r="B13" s="347"/>
      <c r="C13" s="362"/>
      <c r="D13" s="903" t="s">
        <v>210</v>
      </c>
      <c r="E13" s="904"/>
      <c r="F13" s="359">
        <v>10</v>
      </c>
      <c r="G13" s="359">
        <v>1</v>
      </c>
      <c r="H13" s="359">
        <v>0</v>
      </c>
      <c r="I13" s="359">
        <v>0</v>
      </c>
      <c r="J13" s="359">
        <v>0</v>
      </c>
      <c r="K13" s="359">
        <v>0</v>
      </c>
      <c r="L13" s="359">
        <v>1</v>
      </c>
      <c r="M13" s="359">
        <v>1</v>
      </c>
      <c r="N13" s="359">
        <v>3</v>
      </c>
      <c r="O13" s="359">
        <v>0</v>
      </c>
      <c r="P13" s="359">
        <v>0</v>
      </c>
      <c r="Q13" s="359">
        <v>1</v>
      </c>
      <c r="R13" s="359">
        <v>4</v>
      </c>
      <c r="S13" s="347"/>
    </row>
    <row r="14" spans="2:19" ht="15" customHeight="1">
      <c r="B14" s="347"/>
      <c r="C14" s="362"/>
      <c r="D14" s="903" t="s">
        <v>147</v>
      </c>
      <c r="E14" s="904"/>
      <c r="F14" s="359">
        <v>1146</v>
      </c>
      <c r="G14" s="360">
        <v>30</v>
      </c>
      <c r="H14" s="359">
        <v>7</v>
      </c>
      <c r="I14" s="360">
        <v>14</v>
      </c>
      <c r="J14" s="359">
        <v>6</v>
      </c>
      <c r="K14" s="361">
        <v>0</v>
      </c>
      <c r="L14" s="359">
        <v>9</v>
      </c>
      <c r="M14" s="359">
        <v>186</v>
      </c>
      <c r="N14" s="360">
        <v>481</v>
      </c>
      <c r="O14" s="359">
        <v>19</v>
      </c>
      <c r="P14" s="359">
        <v>67</v>
      </c>
      <c r="Q14" s="359">
        <v>35</v>
      </c>
      <c r="R14" s="359">
        <v>347</v>
      </c>
      <c r="S14" s="347"/>
    </row>
    <row r="15" spans="2:19" ht="15" customHeight="1">
      <c r="B15" s="347"/>
      <c r="C15" s="362"/>
      <c r="D15" s="903" t="s">
        <v>211</v>
      </c>
      <c r="E15" s="904"/>
      <c r="F15" s="359">
        <v>31</v>
      </c>
      <c r="G15" s="359">
        <v>1</v>
      </c>
      <c r="H15" s="359">
        <v>0</v>
      </c>
      <c r="I15" s="359">
        <v>0</v>
      </c>
      <c r="J15" s="359">
        <v>0</v>
      </c>
      <c r="K15" s="359">
        <v>0</v>
      </c>
      <c r="L15" s="359">
        <v>1</v>
      </c>
      <c r="M15" s="359">
        <v>1</v>
      </c>
      <c r="N15" s="359">
        <v>25</v>
      </c>
      <c r="O15" s="359">
        <v>0</v>
      </c>
      <c r="P15" s="359">
        <v>0</v>
      </c>
      <c r="Q15" s="359">
        <v>1</v>
      </c>
      <c r="R15" s="359">
        <v>3</v>
      </c>
      <c r="S15" s="347"/>
    </row>
    <row r="16" spans="2:19" ht="15" customHeight="1">
      <c r="B16" s="347"/>
      <c r="C16" s="362"/>
      <c r="D16" s="916" t="s">
        <v>212</v>
      </c>
      <c r="E16" s="917"/>
      <c r="F16" s="359">
        <v>681</v>
      </c>
      <c r="G16" s="360">
        <v>21</v>
      </c>
      <c r="H16" s="359">
        <v>4</v>
      </c>
      <c r="I16" s="360">
        <v>9</v>
      </c>
      <c r="J16" s="359">
        <v>4</v>
      </c>
      <c r="K16" s="361">
        <v>3</v>
      </c>
      <c r="L16" s="359">
        <v>5</v>
      </c>
      <c r="M16" s="359">
        <v>220</v>
      </c>
      <c r="N16" s="360">
        <v>249</v>
      </c>
      <c r="O16" s="359">
        <v>9</v>
      </c>
      <c r="P16" s="359">
        <v>87</v>
      </c>
      <c r="Q16" s="359">
        <v>14</v>
      </c>
      <c r="R16" s="359">
        <v>90</v>
      </c>
      <c r="S16" s="347"/>
    </row>
    <row r="17" spans="2:19" ht="15" customHeight="1">
      <c r="B17" s="347"/>
      <c r="C17" s="362"/>
      <c r="D17" s="916" t="s">
        <v>213</v>
      </c>
      <c r="E17" s="918"/>
      <c r="F17" s="359">
        <v>977</v>
      </c>
      <c r="G17" s="360">
        <v>36</v>
      </c>
      <c r="H17" s="359">
        <v>5</v>
      </c>
      <c r="I17" s="360">
        <v>24</v>
      </c>
      <c r="J17" s="359">
        <v>8</v>
      </c>
      <c r="K17" s="361">
        <v>1</v>
      </c>
      <c r="L17" s="359">
        <v>6</v>
      </c>
      <c r="M17" s="359">
        <v>347</v>
      </c>
      <c r="N17" s="360">
        <v>403</v>
      </c>
      <c r="O17" s="359">
        <v>37</v>
      </c>
      <c r="P17" s="359">
        <v>50</v>
      </c>
      <c r="Q17" s="359">
        <v>17</v>
      </c>
      <c r="R17" s="359">
        <v>124</v>
      </c>
      <c r="S17" s="347"/>
    </row>
    <row r="18" spans="2:19" ht="15" customHeight="1" thickBot="1">
      <c r="B18" s="347"/>
      <c r="C18" s="363"/>
      <c r="D18" s="881" t="s">
        <v>114</v>
      </c>
      <c r="E18" s="882"/>
      <c r="F18" s="351">
        <v>1364</v>
      </c>
      <c r="G18" s="364">
        <v>42</v>
      </c>
      <c r="H18" s="351">
        <v>10</v>
      </c>
      <c r="I18" s="364">
        <v>23</v>
      </c>
      <c r="J18" s="351">
        <v>4</v>
      </c>
      <c r="K18" s="365">
        <v>0</v>
      </c>
      <c r="L18" s="351">
        <v>9</v>
      </c>
      <c r="M18" s="351">
        <v>346</v>
      </c>
      <c r="N18" s="364">
        <v>563</v>
      </c>
      <c r="O18" s="351">
        <v>23</v>
      </c>
      <c r="P18" s="351">
        <v>83</v>
      </c>
      <c r="Q18" s="351">
        <v>59</v>
      </c>
      <c r="R18" s="351">
        <v>271</v>
      </c>
      <c r="S18" s="347"/>
    </row>
    <row r="19" spans="2:19" ht="15" customHeight="1" thickTop="1">
      <c r="B19" s="347"/>
      <c r="C19" s="919" t="s">
        <v>193</v>
      </c>
      <c r="D19" s="920"/>
      <c r="E19" s="921"/>
      <c r="F19" s="366">
        <v>366</v>
      </c>
      <c r="G19" s="367">
        <v>19</v>
      </c>
      <c r="H19" s="367">
        <v>5</v>
      </c>
      <c r="I19" s="367">
        <v>13</v>
      </c>
      <c r="J19" s="367">
        <v>0</v>
      </c>
      <c r="K19" s="367">
        <v>0</v>
      </c>
      <c r="L19" s="367">
        <v>1</v>
      </c>
      <c r="M19" s="367">
        <v>30</v>
      </c>
      <c r="N19" s="367">
        <v>235</v>
      </c>
      <c r="O19" s="366">
        <v>29</v>
      </c>
      <c r="P19" s="366">
        <v>43</v>
      </c>
      <c r="Q19" s="366">
        <v>7</v>
      </c>
      <c r="R19" s="366">
        <v>32</v>
      </c>
      <c r="S19" s="347"/>
    </row>
    <row r="20" spans="2:19" ht="15" customHeight="1">
      <c r="B20" s="347"/>
      <c r="C20" s="353"/>
      <c r="D20" s="354"/>
      <c r="E20" s="355" t="s">
        <v>109</v>
      </c>
      <c r="F20" s="356">
        <v>6.2628336755646816E-2</v>
      </c>
      <c r="G20" s="357">
        <v>0.1111111111111111</v>
      </c>
      <c r="H20" s="356">
        <v>0.13157894736842105</v>
      </c>
      <c r="I20" s="357">
        <v>0.1368421052631579</v>
      </c>
      <c r="J20" s="356">
        <v>0</v>
      </c>
      <c r="K20" s="358">
        <v>0</v>
      </c>
      <c r="L20" s="356">
        <v>2.9411764705882353E-2</v>
      </c>
      <c r="M20" s="356">
        <v>2.3255813953488372E-2</v>
      </c>
      <c r="N20" s="357">
        <v>8.7230883444691903E-2</v>
      </c>
      <c r="O20" s="356">
        <v>0.19727891156462585</v>
      </c>
      <c r="P20" s="356">
        <v>9.2872570194384454E-2</v>
      </c>
      <c r="Q20" s="356">
        <v>4.5751633986928102E-2</v>
      </c>
      <c r="R20" s="356">
        <v>2.9822926374650512E-2</v>
      </c>
      <c r="S20" s="347"/>
    </row>
    <row r="21" spans="2:19" ht="15" customHeight="1">
      <c r="B21" s="347"/>
      <c r="C21" s="362"/>
      <c r="D21" s="916" t="s">
        <v>214</v>
      </c>
      <c r="E21" s="918"/>
      <c r="F21" s="359">
        <v>25</v>
      </c>
      <c r="G21" s="360">
        <v>0</v>
      </c>
      <c r="H21" s="359">
        <v>0</v>
      </c>
      <c r="I21" s="360">
        <v>0</v>
      </c>
      <c r="J21" s="359">
        <v>0</v>
      </c>
      <c r="K21" s="361">
        <v>0</v>
      </c>
      <c r="L21" s="359">
        <v>0</v>
      </c>
      <c r="M21" s="359">
        <v>2</v>
      </c>
      <c r="N21" s="360">
        <v>11</v>
      </c>
      <c r="O21" s="359">
        <v>10</v>
      </c>
      <c r="P21" s="359">
        <v>4</v>
      </c>
      <c r="Q21" s="359">
        <v>0</v>
      </c>
      <c r="R21" s="359">
        <v>8</v>
      </c>
      <c r="S21" s="347"/>
    </row>
    <row r="22" spans="2:19" ht="15" customHeight="1">
      <c r="B22" s="347"/>
      <c r="C22" s="362"/>
      <c r="D22" s="903" t="s">
        <v>215</v>
      </c>
      <c r="E22" s="913"/>
      <c r="F22" s="359">
        <v>38</v>
      </c>
      <c r="G22" s="360">
        <v>4</v>
      </c>
      <c r="H22" s="359">
        <v>0</v>
      </c>
      <c r="I22" s="360">
        <v>4</v>
      </c>
      <c r="J22" s="359">
        <v>0</v>
      </c>
      <c r="K22" s="361">
        <v>0</v>
      </c>
      <c r="L22" s="359">
        <v>0</v>
      </c>
      <c r="M22" s="359">
        <v>2</v>
      </c>
      <c r="N22" s="360">
        <v>22</v>
      </c>
      <c r="O22" s="359">
        <v>3</v>
      </c>
      <c r="P22" s="359">
        <v>6</v>
      </c>
      <c r="Q22" s="359">
        <v>0</v>
      </c>
      <c r="R22" s="359">
        <v>4</v>
      </c>
      <c r="S22" s="347"/>
    </row>
    <row r="23" spans="2:19" ht="15" customHeight="1">
      <c r="B23" s="347"/>
      <c r="C23" s="362"/>
      <c r="D23" s="914" t="s">
        <v>216</v>
      </c>
      <c r="E23" s="915"/>
      <c r="F23" s="359">
        <v>303</v>
      </c>
      <c r="G23" s="360">
        <v>15</v>
      </c>
      <c r="H23" s="359">
        <v>5</v>
      </c>
      <c r="I23" s="360">
        <v>9</v>
      </c>
      <c r="J23" s="359">
        <v>0</v>
      </c>
      <c r="K23" s="361">
        <v>0</v>
      </c>
      <c r="L23" s="359">
        <v>1</v>
      </c>
      <c r="M23" s="359">
        <v>26</v>
      </c>
      <c r="N23" s="360">
        <v>202</v>
      </c>
      <c r="O23" s="359">
        <v>16</v>
      </c>
      <c r="P23" s="359">
        <v>33</v>
      </c>
      <c r="Q23" s="359">
        <v>7</v>
      </c>
      <c r="R23" s="359">
        <v>20</v>
      </c>
      <c r="S23" s="347"/>
    </row>
    <row r="24" spans="2:19" ht="15" customHeight="1">
      <c r="B24" s="347"/>
      <c r="C24" s="362"/>
      <c r="D24" s="362"/>
      <c r="E24" s="368" t="s">
        <v>217</v>
      </c>
      <c r="F24" s="359">
        <v>56</v>
      </c>
      <c r="G24" s="360">
        <v>4</v>
      </c>
      <c r="H24" s="359">
        <v>2</v>
      </c>
      <c r="I24" s="360">
        <v>1</v>
      </c>
      <c r="J24" s="359">
        <v>0</v>
      </c>
      <c r="K24" s="361">
        <v>0</v>
      </c>
      <c r="L24" s="359">
        <v>1</v>
      </c>
      <c r="M24" s="359">
        <v>8</v>
      </c>
      <c r="N24" s="360">
        <v>30</v>
      </c>
      <c r="O24" s="359">
        <v>7</v>
      </c>
      <c r="P24" s="359">
        <v>7</v>
      </c>
      <c r="Q24" s="359">
        <v>2</v>
      </c>
      <c r="R24" s="359">
        <v>5</v>
      </c>
      <c r="S24" s="347"/>
    </row>
    <row r="25" spans="2:19" ht="15" customHeight="1">
      <c r="B25" s="347"/>
      <c r="C25" s="362"/>
      <c r="D25" s="362"/>
      <c r="E25" s="368" t="s">
        <v>218</v>
      </c>
      <c r="F25" s="359">
        <v>83</v>
      </c>
      <c r="G25" s="360">
        <v>1</v>
      </c>
      <c r="H25" s="359">
        <v>1</v>
      </c>
      <c r="I25" s="360">
        <v>0</v>
      </c>
      <c r="J25" s="359">
        <v>0</v>
      </c>
      <c r="K25" s="361">
        <v>0</v>
      </c>
      <c r="L25" s="359">
        <v>0</v>
      </c>
      <c r="M25" s="359">
        <v>3</v>
      </c>
      <c r="N25" s="360">
        <v>64</v>
      </c>
      <c r="O25" s="359">
        <v>3</v>
      </c>
      <c r="P25" s="359">
        <v>10</v>
      </c>
      <c r="Q25" s="359">
        <v>0</v>
      </c>
      <c r="R25" s="359">
        <v>5</v>
      </c>
      <c r="S25" s="347"/>
    </row>
    <row r="26" spans="2:19" ht="15" customHeight="1">
      <c r="B26" s="347"/>
      <c r="C26" s="362"/>
      <c r="D26" s="362"/>
      <c r="E26" s="368" t="s">
        <v>219</v>
      </c>
      <c r="F26" s="359">
        <v>1</v>
      </c>
      <c r="G26" s="359">
        <v>0</v>
      </c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1</v>
      </c>
      <c r="N26" s="359">
        <v>0</v>
      </c>
      <c r="O26" s="359">
        <v>0</v>
      </c>
      <c r="P26" s="359">
        <v>0</v>
      </c>
      <c r="Q26" s="359">
        <v>0</v>
      </c>
      <c r="R26" s="359">
        <v>0</v>
      </c>
      <c r="S26" s="347"/>
    </row>
    <row r="27" spans="2:19" ht="15" customHeight="1">
      <c r="B27" s="347"/>
      <c r="C27" s="362"/>
      <c r="D27" s="362"/>
      <c r="E27" s="368" t="s">
        <v>220</v>
      </c>
      <c r="F27" s="359">
        <v>102</v>
      </c>
      <c r="G27" s="360">
        <v>5</v>
      </c>
      <c r="H27" s="359">
        <v>0</v>
      </c>
      <c r="I27" s="360">
        <v>5</v>
      </c>
      <c r="J27" s="359">
        <v>0</v>
      </c>
      <c r="K27" s="361">
        <v>0</v>
      </c>
      <c r="L27" s="359">
        <v>0</v>
      </c>
      <c r="M27" s="359">
        <v>4</v>
      </c>
      <c r="N27" s="360">
        <v>75</v>
      </c>
      <c r="O27" s="359">
        <v>3</v>
      </c>
      <c r="P27" s="359">
        <v>10</v>
      </c>
      <c r="Q27" s="359">
        <v>2</v>
      </c>
      <c r="R27" s="359">
        <v>6</v>
      </c>
      <c r="S27" s="347"/>
    </row>
    <row r="28" spans="2:19" ht="15" customHeight="1">
      <c r="B28" s="347"/>
      <c r="C28" s="362"/>
      <c r="D28" s="362"/>
      <c r="E28" s="368" t="s">
        <v>221</v>
      </c>
      <c r="F28" s="359">
        <v>6</v>
      </c>
      <c r="G28" s="359">
        <v>0</v>
      </c>
      <c r="H28" s="359">
        <v>0</v>
      </c>
      <c r="I28" s="359">
        <v>0</v>
      </c>
      <c r="J28" s="359">
        <v>0</v>
      </c>
      <c r="K28" s="359">
        <v>0</v>
      </c>
      <c r="L28" s="359">
        <v>0</v>
      </c>
      <c r="M28" s="359">
        <v>0</v>
      </c>
      <c r="N28" s="359">
        <v>6</v>
      </c>
      <c r="O28" s="359">
        <v>0</v>
      </c>
      <c r="P28" s="359">
        <v>0</v>
      </c>
      <c r="Q28" s="359">
        <v>0</v>
      </c>
      <c r="R28" s="359">
        <v>0</v>
      </c>
      <c r="S28" s="347"/>
    </row>
    <row r="29" spans="2:19" ht="15" customHeight="1">
      <c r="B29" s="347"/>
      <c r="C29" s="369"/>
      <c r="D29" s="369"/>
      <c r="E29" s="368" t="s">
        <v>114</v>
      </c>
      <c r="F29" s="359">
        <v>55</v>
      </c>
      <c r="G29" s="359">
        <v>5</v>
      </c>
      <c r="H29" s="359">
        <v>2</v>
      </c>
      <c r="I29" s="359">
        <v>3</v>
      </c>
      <c r="J29" s="359">
        <v>0</v>
      </c>
      <c r="K29" s="359">
        <v>0</v>
      </c>
      <c r="L29" s="359">
        <v>0</v>
      </c>
      <c r="M29" s="359">
        <v>10</v>
      </c>
      <c r="N29" s="359">
        <v>27</v>
      </c>
      <c r="O29" s="359">
        <v>3</v>
      </c>
      <c r="P29" s="359">
        <v>6</v>
      </c>
      <c r="Q29" s="359">
        <v>3</v>
      </c>
      <c r="R29" s="359">
        <v>4</v>
      </c>
      <c r="S29" s="347"/>
    </row>
    <row r="30" spans="2:19" ht="6" customHeight="1">
      <c r="B30" s="347"/>
      <c r="C30" s="370"/>
      <c r="D30" s="370"/>
      <c r="E30" s="370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47"/>
    </row>
    <row r="31" spans="2:19" ht="16.5" customHeight="1">
      <c r="B31" s="347"/>
      <c r="C31" s="348"/>
      <c r="D31" s="348"/>
      <c r="E31" s="348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</sheetData>
  <mergeCells count="28">
    <mergeCell ref="D23:E23"/>
    <mergeCell ref="D16:E16"/>
    <mergeCell ref="D17:E17"/>
    <mergeCell ref="D18:E18"/>
    <mergeCell ref="C19:E19"/>
    <mergeCell ref="D21:E21"/>
    <mergeCell ref="D22:E22"/>
    <mergeCell ref="D15:E15"/>
    <mergeCell ref="H5:H7"/>
    <mergeCell ref="I5:I7"/>
    <mergeCell ref="K5:K7"/>
    <mergeCell ref="L5:L7"/>
    <mergeCell ref="C9:E9"/>
    <mergeCell ref="D11:E11"/>
    <mergeCell ref="D12:E12"/>
    <mergeCell ref="D13:E13"/>
    <mergeCell ref="D14:E14"/>
    <mergeCell ref="O5:O7"/>
    <mergeCell ref="C8:E8"/>
    <mergeCell ref="C2:R2"/>
    <mergeCell ref="C4:E7"/>
    <mergeCell ref="F4:F7"/>
    <mergeCell ref="G4:G7"/>
    <mergeCell ref="M4:M7"/>
    <mergeCell ref="N4:N7"/>
    <mergeCell ref="P4:P7"/>
    <mergeCell ref="Q4:Q7"/>
    <mergeCell ref="R4:R7"/>
  </mergeCells>
  <phoneticPr fontId="2"/>
  <printOptions horizontalCentered="1"/>
  <pageMargins left="0.19685039370078741" right="0.19685039370078741" top="1.1023622047244095" bottom="0.98425196850393704" header="0.51181102362204722" footer="0.51181102362204722"/>
  <pageSetup paperSize="9" scale="95" orientation="landscape" horizontalDpi="12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C2:P64"/>
  <sheetViews>
    <sheetView showGridLines="0" zoomScaleNormal="100" zoomScaleSheetLayoutView="115" workbookViewId="0">
      <selection activeCell="D1" sqref="D1"/>
    </sheetView>
  </sheetViews>
  <sheetFormatPr defaultRowHeight="13.2"/>
  <cols>
    <col min="2" max="2" width="0.88671875" customWidth="1"/>
    <col min="3" max="3" width="1.21875" customWidth="1"/>
    <col min="4" max="4" width="12.6640625" style="633" customWidth="1"/>
    <col min="5" max="14" width="8.6640625" customWidth="1"/>
    <col min="15" max="15" width="8.6640625" style="373" customWidth="1"/>
    <col min="16" max="16" width="8.6640625" style="50" customWidth="1"/>
    <col min="17" max="17" width="0.88671875" customWidth="1"/>
  </cols>
  <sheetData>
    <row r="2" spans="3:16">
      <c r="C2" t="s">
        <v>295</v>
      </c>
    </row>
    <row r="4" spans="3:16" s="12" customFormat="1" ht="21.9" customHeight="1">
      <c r="C4" s="12" t="s">
        <v>232</v>
      </c>
      <c r="D4" s="634"/>
      <c r="O4" s="396"/>
      <c r="P4" s="397"/>
    </row>
    <row r="5" spans="3:16">
      <c r="C5" s="922"/>
      <c r="D5" s="923"/>
      <c r="E5" s="374" t="s">
        <v>19</v>
      </c>
      <c r="F5" s="374" t="s">
        <v>20</v>
      </c>
      <c r="G5" s="374" t="s">
        <v>21</v>
      </c>
      <c r="H5" s="374" t="s">
        <v>22</v>
      </c>
      <c r="I5" s="374" t="s">
        <v>23</v>
      </c>
      <c r="J5" s="374" t="s">
        <v>24</v>
      </c>
      <c r="K5" s="374" t="s">
        <v>25</v>
      </c>
      <c r="L5" s="374" t="s">
        <v>26</v>
      </c>
      <c r="M5" s="374" t="s">
        <v>27</v>
      </c>
      <c r="N5" s="374" t="s">
        <v>28</v>
      </c>
      <c r="O5" s="375" t="s">
        <v>36</v>
      </c>
      <c r="P5" s="376" t="s">
        <v>123</v>
      </c>
    </row>
    <row r="6" spans="3:16">
      <c r="C6" s="924" t="s">
        <v>195</v>
      </c>
      <c r="D6" s="926"/>
      <c r="E6" s="377">
        <v>456</v>
      </c>
      <c r="F6" s="377">
        <v>464</v>
      </c>
      <c r="G6" s="377">
        <v>317</v>
      </c>
      <c r="H6" s="377">
        <v>367</v>
      </c>
      <c r="I6" s="377">
        <v>356</v>
      </c>
      <c r="J6" s="377">
        <v>420</v>
      </c>
      <c r="K6" s="377">
        <v>474</v>
      </c>
      <c r="L6" s="377">
        <v>526</v>
      </c>
      <c r="M6" s="377">
        <v>628</v>
      </c>
      <c r="N6" s="377">
        <v>721</v>
      </c>
      <c r="O6" s="378">
        <v>93</v>
      </c>
      <c r="P6" s="379">
        <v>0.14808917197452229</v>
      </c>
    </row>
    <row r="7" spans="3:16">
      <c r="C7" s="380"/>
      <c r="D7" s="381" t="s">
        <v>54</v>
      </c>
      <c r="E7" s="377">
        <v>74</v>
      </c>
      <c r="F7" s="377">
        <v>71</v>
      </c>
      <c r="G7" s="377">
        <v>74</v>
      </c>
      <c r="H7" s="377">
        <v>82</v>
      </c>
      <c r="I7" s="377">
        <v>85</v>
      </c>
      <c r="J7" s="377">
        <v>91</v>
      </c>
      <c r="K7" s="377">
        <v>107</v>
      </c>
      <c r="L7" s="377">
        <v>104</v>
      </c>
      <c r="M7" s="377">
        <v>125</v>
      </c>
      <c r="N7" s="377">
        <v>193</v>
      </c>
      <c r="O7" s="382">
        <v>68</v>
      </c>
      <c r="P7" s="379">
        <v>0.54400000000000004</v>
      </c>
    </row>
    <row r="8" spans="3:16">
      <c r="C8" s="380"/>
      <c r="D8" s="381" t="s">
        <v>59</v>
      </c>
      <c r="E8" s="377">
        <v>0</v>
      </c>
      <c r="F8" s="377">
        <v>2</v>
      </c>
      <c r="G8" s="377">
        <v>2</v>
      </c>
      <c r="H8" s="377">
        <v>0</v>
      </c>
      <c r="I8" s="377">
        <v>1</v>
      </c>
      <c r="J8" s="377">
        <v>4</v>
      </c>
      <c r="K8" s="377">
        <v>7</v>
      </c>
      <c r="L8" s="377">
        <v>4</v>
      </c>
      <c r="M8" s="377">
        <v>83</v>
      </c>
      <c r="N8" s="377">
        <v>88</v>
      </c>
      <c r="O8" s="382">
        <v>5</v>
      </c>
      <c r="P8" s="379">
        <v>6.0240963855421686E-2</v>
      </c>
    </row>
    <row r="9" spans="3:16">
      <c r="C9" s="380"/>
      <c r="D9" s="381" t="s">
        <v>57</v>
      </c>
      <c r="E9" s="377">
        <v>103</v>
      </c>
      <c r="F9" s="377">
        <v>107</v>
      </c>
      <c r="G9" s="377">
        <v>58</v>
      </c>
      <c r="H9" s="377">
        <v>73</v>
      </c>
      <c r="I9" s="377">
        <v>62</v>
      </c>
      <c r="J9" s="377">
        <v>51</v>
      </c>
      <c r="K9" s="377">
        <v>82</v>
      </c>
      <c r="L9" s="377">
        <v>70</v>
      </c>
      <c r="M9" s="377">
        <v>75</v>
      </c>
      <c r="N9" s="377">
        <v>72</v>
      </c>
      <c r="O9" s="383">
        <v>-3</v>
      </c>
      <c r="P9" s="384">
        <v>-0.04</v>
      </c>
    </row>
    <row r="10" spans="3:16">
      <c r="C10" s="380"/>
      <c r="D10" s="381" t="s">
        <v>64</v>
      </c>
      <c r="E10" s="377">
        <v>29</v>
      </c>
      <c r="F10" s="377">
        <v>29</v>
      </c>
      <c r="G10" s="377">
        <v>19</v>
      </c>
      <c r="H10" s="377">
        <v>20</v>
      </c>
      <c r="I10" s="377">
        <v>23</v>
      </c>
      <c r="J10" s="377">
        <v>28</v>
      </c>
      <c r="K10" s="377">
        <v>23</v>
      </c>
      <c r="L10" s="377">
        <v>49</v>
      </c>
      <c r="M10" s="377">
        <v>31</v>
      </c>
      <c r="N10" s="377">
        <v>50</v>
      </c>
      <c r="O10" s="382">
        <v>19</v>
      </c>
      <c r="P10" s="379">
        <v>0.61290322580645162</v>
      </c>
    </row>
    <row r="11" spans="3:16">
      <c r="C11" s="380"/>
      <c r="D11" s="385" t="s">
        <v>223</v>
      </c>
      <c r="E11" s="377">
        <v>11</v>
      </c>
      <c r="F11" s="377">
        <v>11</v>
      </c>
      <c r="G11" s="377">
        <v>9</v>
      </c>
      <c r="H11" s="377">
        <v>7</v>
      </c>
      <c r="I11" s="377">
        <v>14</v>
      </c>
      <c r="J11" s="377">
        <v>16</v>
      </c>
      <c r="K11" s="377">
        <v>11</v>
      </c>
      <c r="L11" s="377">
        <v>16</v>
      </c>
      <c r="M11" s="377">
        <v>13</v>
      </c>
      <c r="N11" s="377">
        <v>34</v>
      </c>
      <c r="O11" s="382">
        <v>21</v>
      </c>
      <c r="P11" s="379">
        <v>1.6153846153846154</v>
      </c>
    </row>
    <row r="12" spans="3:16">
      <c r="C12" s="386"/>
      <c r="D12" s="381" t="s">
        <v>224</v>
      </c>
      <c r="E12" s="377">
        <v>239</v>
      </c>
      <c r="F12" s="377">
        <v>244</v>
      </c>
      <c r="G12" s="377">
        <v>155</v>
      </c>
      <c r="H12" s="377">
        <v>185</v>
      </c>
      <c r="I12" s="377">
        <v>171</v>
      </c>
      <c r="J12" s="377">
        <v>230</v>
      </c>
      <c r="K12" s="377">
        <v>244</v>
      </c>
      <c r="L12" s="377">
        <v>283</v>
      </c>
      <c r="M12" s="377">
        <v>301</v>
      </c>
      <c r="N12" s="377">
        <v>284</v>
      </c>
      <c r="O12" s="383">
        <v>-17</v>
      </c>
      <c r="P12" s="384">
        <v>-5.647840531561462E-2</v>
      </c>
    </row>
    <row r="14" spans="3:16" s="12" customFormat="1" ht="21.9" customHeight="1">
      <c r="C14" s="12" t="s">
        <v>233</v>
      </c>
      <c r="D14" s="634"/>
      <c r="O14" s="396"/>
      <c r="P14" s="397"/>
    </row>
    <row r="15" spans="3:16">
      <c r="C15" s="922"/>
      <c r="D15" s="923"/>
      <c r="E15" s="374" t="s">
        <v>19</v>
      </c>
      <c r="F15" s="374" t="s">
        <v>20</v>
      </c>
      <c r="G15" s="374" t="s">
        <v>21</v>
      </c>
      <c r="H15" s="374" t="s">
        <v>22</v>
      </c>
      <c r="I15" s="374" t="s">
        <v>23</v>
      </c>
      <c r="J15" s="374" t="s">
        <v>24</v>
      </c>
      <c r="K15" s="374" t="s">
        <v>25</v>
      </c>
      <c r="L15" s="374" t="s">
        <v>26</v>
      </c>
      <c r="M15" s="374" t="s">
        <v>27</v>
      </c>
      <c r="N15" s="374" t="s">
        <v>28</v>
      </c>
      <c r="O15" s="375" t="s">
        <v>36</v>
      </c>
      <c r="P15" s="376" t="s">
        <v>123</v>
      </c>
    </row>
    <row r="16" spans="3:16" ht="13.5" customHeight="1">
      <c r="C16" s="924" t="s">
        <v>195</v>
      </c>
      <c r="D16" s="925"/>
      <c r="E16" s="377">
        <v>1139</v>
      </c>
      <c r="F16" s="377">
        <v>1268</v>
      </c>
      <c r="G16" s="377">
        <v>1142</v>
      </c>
      <c r="H16" s="377">
        <v>914</v>
      </c>
      <c r="I16" s="377">
        <v>1130</v>
      </c>
      <c r="J16" s="377">
        <v>1274</v>
      </c>
      <c r="K16" s="377">
        <v>1548</v>
      </c>
      <c r="L16" s="377">
        <v>1506</v>
      </c>
      <c r="M16" s="377">
        <v>1403</v>
      </c>
      <c r="N16" s="377">
        <v>1248</v>
      </c>
      <c r="O16" s="383">
        <v>-155</v>
      </c>
      <c r="P16" s="384">
        <v>-0.1104775481111903</v>
      </c>
    </row>
    <row r="17" spans="3:16">
      <c r="C17" s="380"/>
      <c r="D17" s="387" t="s">
        <v>53</v>
      </c>
      <c r="E17" s="388">
        <v>71</v>
      </c>
      <c r="F17" s="377">
        <v>71</v>
      </c>
      <c r="G17" s="377">
        <v>90</v>
      </c>
      <c r="H17" s="377">
        <v>104</v>
      </c>
      <c r="I17" s="377">
        <v>365</v>
      </c>
      <c r="J17" s="377">
        <v>641</v>
      </c>
      <c r="K17" s="377">
        <v>888</v>
      </c>
      <c r="L17" s="377">
        <v>794</v>
      </c>
      <c r="M17" s="377">
        <v>690</v>
      </c>
      <c r="N17" s="377">
        <v>564</v>
      </c>
      <c r="O17" s="383">
        <v>-126</v>
      </c>
      <c r="P17" s="384">
        <v>-0.18260869565217391</v>
      </c>
    </row>
    <row r="18" spans="3:16">
      <c r="C18" s="380"/>
      <c r="D18" s="381" t="s">
        <v>54</v>
      </c>
      <c r="E18" s="377">
        <v>712</v>
      </c>
      <c r="F18" s="377">
        <v>841</v>
      </c>
      <c r="G18" s="377">
        <v>778</v>
      </c>
      <c r="H18" s="377">
        <v>610</v>
      </c>
      <c r="I18" s="377">
        <v>530</v>
      </c>
      <c r="J18" s="377">
        <v>407</v>
      </c>
      <c r="K18" s="377">
        <v>379</v>
      </c>
      <c r="L18" s="377">
        <v>356</v>
      </c>
      <c r="M18" s="377">
        <v>334</v>
      </c>
      <c r="N18" s="377">
        <v>255</v>
      </c>
      <c r="O18" s="383">
        <v>-79</v>
      </c>
      <c r="P18" s="384">
        <v>-0.23652694610778444</v>
      </c>
    </row>
    <row r="19" spans="3:16">
      <c r="C19" s="380"/>
      <c r="D19" s="381" t="s">
        <v>63</v>
      </c>
      <c r="E19" s="377">
        <v>16</v>
      </c>
      <c r="F19" s="377">
        <v>12</v>
      </c>
      <c r="G19" s="377">
        <v>19</v>
      </c>
      <c r="H19" s="377">
        <v>16</v>
      </c>
      <c r="I19" s="377">
        <v>6</v>
      </c>
      <c r="J19" s="377">
        <v>11</v>
      </c>
      <c r="K19" s="377">
        <v>27</v>
      </c>
      <c r="L19" s="377">
        <v>32</v>
      </c>
      <c r="M19" s="377">
        <v>74</v>
      </c>
      <c r="N19" s="377">
        <v>103</v>
      </c>
      <c r="O19" s="382">
        <v>29</v>
      </c>
      <c r="P19" s="379">
        <v>0.39189189189189189</v>
      </c>
    </row>
    <row r="20" spans="3:16">
      <c r="C20" s="380"/>
      <c r="D20" s="381" t="s">
        <v>60</v>
      </c>
      <c r="E20" s="377">
        <v>8</v>
      </c>
      <c r="F20" s="377">
        <v>14</v>
      </c>
      <c r="G20" s="377">
        <v>21</v>
      </c>
      <c r="H20" s="377">
        <v>12</v>
      </c>
      <c r="I20" s="377">
        <v>24</v>
      </c>
      <c r="J20" s="377">
        <v>20</v>
      </c>
      <c r="K20" s="377">
        <v>35</v>
      </c>
      <c r="L20" s="377">
        <v>91</v>
      </c>
      <c r="M20" s="377">
        <v>75</v>
      </c>
      <c r="N20" s="377">
        <v>90</v>
      </c>
      <c r="O20" s="382">
        <v>15</v>
      </c>
      <c r="P20" s="379">
        <v>0.2</v>
      </c>
    </row>
    <row r="21" spans="3:16">
      <c r="C21" s="380"/>
      <c r="D21" s="381" t="s">
        <v>57</v>
      </c>
      <c r="E21" s="377">
        <v>152</v>
      </c>
      <c r="F21" s="377">
        <v>147</v>
      </c>
      <c r="G21" s="377">
        <v>114</v>
      </c>
      <c r="H21" s="377">
        <v>81</v>
      </c>
      <c r="I21" s="377">
        <v>74</v>
      </c>
      <c r="J21" s="377">
        <v>44</v>
      </c>
      <c r="K21" s="377">
        <v>52</v>
      </c>
      <c r="L21" s="377">
        <v>44</v>
      </c>
      <c r="M21" s="377">
        <v>37</v>
      </c>
      <c r="N21" s="377">
        <v>51</v>
      </c>
      <c r="O21" s="382">
        <v>14</v>
      </c>
      <c r="P21" s="379">
        <v>0.3783783783783784</v>
      </c>
    </row>
    <row r="22" spans="3:16">
      <c r="C22" s="386"/>
      <c r="D22" s="381" t="s">
        <v>224</v>
      </c>
      <c r="E22" s="377">
        <v>180</v>
      </c>
      <c r="F22" s="377">
        <v>183</v>
      </c>
      <c r="G22" s="377">
        <v>120</v>
      </c>
      <c r="H22" s="377">
        <v>91</v>
      </c>
      <c r="I22" s="377">
        <v>131</v>
      </c>
      <c r="J22" s="377">
        <v>151</v>
      </c>
      <c r="K22" s="377">
        <v>167</v>
      </c>
      <c r="L22" s="377">
        <v>189</v>
      </c>
      <c r="M22" s="377">
        <v>193</v>
      </c>
      <c r="N22" s="377">
        <v>185</v>
      </c>
      <c r="O22" s="383">
        <v>-8</v>
      </c>
      <c r="P22" s="384">
        <v>-4.145077720207254E-2</v>
      </c>
    </row>
    <row r="23" spans="3:16">
      <c r="O23" s="389"/>
      <c r="P23" s="390"/>
    </row>
    <row r="24" spans="3:16" s="12" customFormat="1" ht="21.9" customHeight="1">
      <c r="C24" s="12" t="s">
        <v>234</v>
      </c>
      <c r="D24" s="634"/>
      <c r="O24" s="396"/>
      <c r="P24" s="397"/>
    </row>
    <row r="25" spans="3:16">
      <c r="C25" s="922"/>
      <c r="D25" s="923"/>
      <c r="E25" s="374" t="s">
        <v>19</v>
      </c>
      <c r="F25" s="374" t="s">
        <v>20</v>
      </c>
      <c r="G25" s="374" t="s">
        <v>21</v>
      </c>
      <c r="H25" s="374" t="s">
        <v>22</v>
      </c>
      <c r="I25" s="374" t="s">
        <v>23</v>
      </c>
      <c r="J25" s="374" t="s">
        <v>24</v>
      </c>
      <c r="K25" s="374" t="s">
        <v>25</v>
      </c>
      <c r="L25" s="374" t="s">
        <v>26</v>
      </c>
      <c r="M25" s="374" t="s">
        <v>27</v>
      </c>
      <c r="N25" s="374" t="s">
        <v>69</v>
      </c>
      <c r="O25" s="375" t="s">
        <v>36</v>
      </c>
      <c r="P25" s="376" t="s">
        <v>123</v>
      </c>
    </row>
    <row r="26" spans="3:16">
      <c r="C26" s="924" t="s">
        <v>195</v>
      </c>
      <c r="D26" s="926"/>
      <c r="E26" s="391" t="s">
        <v>225</v>
      </c>
      <c r="F26" s="391" t="s">
        <v>225</v>
      </c>
      <c r="G26" s="391" t="s">
        <v>225</v>
      </c>
      <c r="H26" s="377">
        <v>237</v>
      </c>
      <c r="I26" s="377">
        <v>411</v>
      </c>
      <c r="J26" s="377">
        <v>507</v>
      </c>
      <c r="K26" s="377">
        <v>604</v>
      </c>
      <c r="L26" s="377">
        <v>678</v>
      </c>
      <c r="M26" s="377">
        <v>736</v>
      </c>
      <c r="N26" s="377">
        <v>687</v>
      </c>
      <c r="O26" s="383">
        <v>-49</v>
      </c>
      <c r="P26" s="384">
        <v>-6.6576086956521743E-2</v>
      </c>
    </row>
    <row r="27" spans="3:16">
      <c r="C27" s="380"/>
      <c r="D27" s="381" t="s">
        <v>53</v>
      </c>
      <c r="E27" s="391" t="s">
        <v>225</v>
      </c>
      <c r="F27" s="391" t="s">
        <v>225</v>
      </c>
      <c r="G27" s="391" t="s">
        <v>225</v>
      </c>
      <c r="H27" s="377">
        <v>85</v>
      </c>
      <c r="I27" s="377">
        <v>158</v>
      </c>
      <c r="J27" s="377">
        <v>181</v>
      </c>
      <c r="K27" s="377">
        <v>253</v>
      </c>
      <c r="L27" s="377">
        <v>328</v>
      </c>
      <c r="M27" s="377">
        <v>398</v>
      </c>
      <c r="N27" s="377">
        <v>380</v>
      </c>
      <c r="O27" s="383">
        <v>-18</v>
      </c>
      <c r="P27" s="384">
        <v>-4.5226130653266333E-2</v>
      </c>
    </row>
    <row r="28" spans="3:16">
      <c r="C28" s="380"/>
      <c r="D28" s="381" t="s">
        <v>54</v>
      </c>
      <c r="E28" s="391" t="s">
        <v>225</v>
      </c>
      <c r="F28" s="391" t="s">
        <v>225</v>
      </c>
      <c r="G28" s="391" t="s">
        <v>225</v>
      </c>
      <c r="H28" s="377">
        <v>130</v>
      </c>
      <c r="I28" s="377">
        <v>219</v>
      </c>
      <c r="J28" s="377">
        <v>278</v>
      </c>
      <c r="K28" s="377">
        <v>300</v>
      </c>
      <c r="L28" s="377">
        <v>295</v>
      </c>
      <c r="M28" s="377">
        <v>263</v>
      </c>
      <c r="N28" s="377">
        <v>245</v>
      </c>
      <c r="O28" s="383">
        <v>-18</v>
      </c>
      <c r="P28" s="384">
        <v>-6.8441064638783272E-2</v>
      </c>
    </row>
    <row r="29" spans="3:16">
      <c r="C29" s="380"/>
      <c r="D29" s="392" t="s">
        <v>226</v>
      </c>
      <c r="E29" s="391" t="s">
        <v>225</v>
      </c>
      <c r="F29" s="391" t="s">
        <v>225</v>
      </c>
      <c r="G29" s="391" t="s">
        <v>225</v>
      </c>
      <c r="H29" s="377">
        <v>2</v>
      </c>
      <c r="I29" s="377">
        <v>1</v>
      </c>
      <c r="J29" s="377">
        <v>1</v>
      </c>
      <c r="K29" s="377">
        <v>8</v>
      </c>
      <c r="L29" s="377">
        <v>15</v>
      </c>
      <c r="M29" s="377">
        <v>17</v>
      </c>
      <c r="N29" s="377">
        <v>20</v>
      </c>
      <c r="O29" s="382">
        <v>3</v>
      </c>
      <c r="P29" s="379">
        <v>0.17647058823529413</v>
      </c>
    </row>
    <row r="30" spans="3:16">
      <c r="C30" s="380"/>
      <c r="D30" s="392" t="s">
        <v>227</v>
      </c>
      <c r="E30" s="391" t="s">
        <v>225</v>
      </c>
      <c r="F30" s="391" t="s">
        <v>225</v>
      </c>
      <c r="G30" s="391" t="s">
        <v>225</v>
      </c>
      <c r="H30" s="377">
        <v>4</v>
      </c>
      <c r="I30" s="377">
        <v>3</v>
      </c>
      <c r="J30" s="377">
        <v>2</v>
      </c>
      <c r="K30" s="377">
        <v>2</v>
      </c>
      <c r="L30" s="377">
        <v>10</v>
      </c>
      <c r="M30" s="377">
        <v>17</v>
      </c>
      <c r="N30" s="377">
        <v>11</v>
      </c>
      <c r="O30" s="383">
        <v>-6</v>
      </c>
      <c r="P30" s="384">
        <v>-0.35294117647058826</v>
      </c>
    </row>
    <row r="31" spans="3:16">
      <c r="C31" s="380"/>
      <c r="D31" s="381" t="s">
        <v>228</v>
      </c>
      <c r="E31" s="391" t="s">
        <v>225</v>
      </c>
      <c r="F31" s="391" t="s">
        <v>225</v>
      </c>
      <c r="G31" s="391" t="s">
        <v>225</v>
      </c>
      <c r="H31" s="377">
        <v>6</v>
      </c>
      <c r="I31" s="377">
        <v>16</v>
      </c>
      <c r="J31" s="377">
        <v>19</v>
      </c>
      <c r="K31" s="377">
        <v>14</v>
      </c>
      <c r="L31" s="377">
        <v>9</v>
      </c>
      <c r="M31" s="377">
        <v>14</v>
      </c>
      <c r="N31" s="377">
        <v>4</v>
      </c>
      <c r="O31" s="383">
        <v>-10</v>
      </c>
      <c r="P31" s="384">
        <v>-0.7142857142857143</v>
      </c>
    </row>
    <row r="32" spans="3:16">
      <c r="C32" s="386"/>
      <c r="D32" s="381" t="s">
        <v>224</v>
      </c>
      <c r="E32" s="391" t="s">
        <v>225</v>
      </c>
      <c r="F32" s="391" t="s">
        <v>225</v>
      </c>
      <c r="G32" s="391" t="s">
        <v>225</v>
      </c>
      <c r="H32" s="377">
        <v>10</v>
      </c>
      <c r="I32" s="377">
        <v>14</v>
      </c>
      <c r="J32" s="377">
        <v>26</v>
      </c>
      <c r="K32" s="377">
        <v>27</v>
      </c>
      <c r="L32" s="377">
        <v>21</v>
      </c>
      <c r="M32" s="377">
        <v>27</v>
      </c>
      <c r="N32" s="377">
        <v>27</v>
      </c>
      <c r="O32" s="382">
        <v>0</v>
      </c>
      <c r="P32" s="379">
        <v>0</v>
      </c>
    </row>
    <row r="34" spans="3:16" s="12" customFormat="1" ht="21.9" customHeight="1">
      <c r="C34" s="12" t="s">
        <v>235</v>
      </c>
      <c r="D34" s="634"/>
      <c r="O34" s="396"/>
      <c r="P34" s="397"/>
    </row>
    <row r="35" spans="3:16">
      <c r="C35" s="922"/>
      <c r="D35" s="923"/>
      <c r="E35" s="374" t="s">
        <v>19</v>
      </c>
      <c r="F35" s="374" t="s">
        <v>20</v>
      </c>
      <c r="G35" s="374" t="s">
        <v>21</v>
      </c>
      <c r="H35" s="374" t="s">
        <v>22</v>
      </c>
      <c r="I35" s="374" t="s">
        <v>23</v>
      </c>
      <c r="J35" s="374" t="s">
        <v>24</v>
      </c>
      <c r="K35" s="374" t="s">
        <v>25</v>
      </c>
      <c r="L35" s="374" t="s">
        <v>26</v>
      </c>
      <c r="M35" s="374" t="s">
        <v>27</v>
      </c>
      <c r="N35" s="374" t="s">
        <v>28</v>
      </c>
      <c r="O35" s="375" t="s">
        <v>36</v>
      </c>
      <c r="P35" s="376" t="s">
        <v>123</v>
      </c>
    </row>
    <row r="36" spans="3:16" ht="13.5" customHeight="1">
      <c r="C36" s="924" t="s">
        <v>195</v>
      </c>
      <c r="D36" s="925"/>
      <c r="E36" s="377">
        <v>1405</v>
      </c>
      <c r="F36" s="377">
        <v>1297</v>
      </c>
      <c r="G36" s="377">
        <v>1211</v>
      </c>
      <c r="H36" s="377">
        <v>1088</v>
      </c>
      <c r="I36" s="377">
        <v>1008</v>
      </c>
      <c r="J36" s="377">
        <v>977</v>
      </c>
      <c r="K36" s="377">
        <v>928</v>
      </c>
      <c r="L36" s="377">
        <v>889</v>
      </c>
      <c r="M36" s="377">
        <v>731</v>
      </c>
      <c r="N36" s="377">
        <v>681</v>
      </c>
      <c r="O36" s="383">
        <v>-50</v>
      </c>
      <c r="P36" s="384">
        <v>-6.8399452804377564E-2</v>
      </c>
    </row>
    <row r="37" spans="3:16">
      <c r="C37" s="380"/>
      <c r="D37" s="387" t="s">
        <v>54</v>
      </c>
      <c r="E37" s="388">
        <v>476</v>
      </c>
      <c r="F37" s="377">
        <v>479</v>
      </c>
      <c r="G37" s="377">
        <v>443</v>
      </c>
      <c r="H37" s="377">
        <v>420</v>
      </c>
      <c r="I37" s="377">
        <v>353</v>
      </c>
      <c r="J37" s="377">
        <v>346</v>
      </c>
      <c r="K37" s="377">
        <v>306</v>
      </c>
      <c r="L37" s="377">
        <v>277</v>
      </c>
      <c r="M37" s="377">
        <v>202</v>
      </c>
      <c r="N37" s="377">
        <v>165</v>
      </c>
      <c r="O37" s="383">
        <v>-37</v>
      </c>
      <c r="P37" s="384">
        <v>-0.18316831683168316</v>
      </c>
    </row>
    <row r="38" spans="3:16">
      <c r="C38" s="380"/>
      <c r="D38" s="381" t="s">
        <v>56</v>
      </c>
      <c r="E38" s="377">
        <v>187</v>
      </c>
      <c r="F38" s="377">
        <v>177</v>
      </c>
      <c r="G38" s="377">
        <v>129</v>
      </c>
      <c r="H38" s="377">
        <v>144</v>
      </c>
      <c r="I38" s="377">
        <v>153</v>
      </c>
      <c r="J38" s="377">
        <v>132</v>
      </c>
      <c r="K38" s="377">
        <v>163</v>
      </c>
      <c r="L38" s="377">
        <v>139</v>
      </c>
      <c r="M38" s="377">
        <v>117</v>
      </c>
      <c r="N38" s="377">
        <v>104</v>
      </c>
      <c r="O38" s="383">
        <v>-13</v>
      </c>
      <c r="P38" s="384">
        <v>-0.1111111111111111</v>
      </c>
    </row>
    <row r="39" spans="3:16">
      <c r="C39" s="380"/>
      <c r="D39" s="381" t="s">
        <v>57</v>
      </c>
      <c r="E39" s="377">
        <v>177</v>
      </c>
      <c r="F39" s="377">
        <v>118</v>
      </c>
      <c r="G39" s="377">
        <v>149</v>
      </c>
      <c r="H39" s="377">
        <v>127</v>
      </c>
      <c r="I39" s="377">
        <v>121</v>
      </c>
      <c r="J39" s="377">
        <v>102</v>
      </c>
      <c r="K39" s="377">
        <v>88</v>
      </c>
      <c r="L39" s="377">
        <v>97</v>
      </c>
      <c r="M39" s="377">
        <v>80</v>
      </c>
      <c r="N39" s="377">
        <v>79</v>
      </c>
      <c r="O39" s="383">
        <v>-1</v>
      </c>
      <c r="P39" s="384">
        <v>-1.2500000000000001E-2</v>
      </c>
    </row>
    <row r="40" spans="3:16">
      <c r="C40" s="380"/>
      <c r="D40" s="381" t="s">
        <v>55</v>
      </c>
      <c r="E40" s="377">
        <v>111</v>
      </c>
      <c r="F40" s="377">
        <v>90</v>
      </c>
      <c r="G40" s="377">
        <v>70</v>
      </c>
      <c r="H40" s="377">
        <v>69</v>
      </c>
      <c r="I40" s="377">
        <v>53</v>
      </c>
      <c r="J40" s="377">
        <v>53</v>
      </c>
      <c r="K40" s="377">
        <v>52</v>
      </c>
      <c r="L40" s="377">
        <v>57</v>
      </c>
      <c r="M40" s="377">
        <v>41</v>
      </c>
      <c r="N40" s="377">
        <v>50</v>
      </c>
      <c r="O40" s="382">
        <v>9</v>
      </c>
      <c r="P40" s="379">
        <v>0.21951219512195122</v>
      </c>
    </row>
    <row r="41" spans="3:16">
      <c r="C41" s="380"/>
      <c r="D41" s="381" t="s">
        <v>64</v>
      </c>
      <c r="E41" s="377">
        <v>44</v>
      </c>
      <c r="F41" s="377">
        <v>36</v>
      </c>
      <c r="G41" s="377">
        <v>61</v>
      </c>
      <c r="H41" s="377">
        <v>39</v>
      </c>
      <c r="I41" s="377">
        <v>37</v>
      </c>
      <c r="J41" s="377">
        <v>52</v>
      </c>
      <c r="K41" s="377">
        <v>35</v>
      </c>
      <c r="L41" s="377">
        <v>48</v>
      </c>
      <c r="M41" s="377">
        <v>42</v>
      </c>
      <c r="N41" s="377">
        <v>29</v>
      </c>
      <c r="O41" s="383">
        <v>-13</v>
      </c>
      <c r="P41" s="384">
        <v>-0.30952380952380953</v>
      </c>
    </row>
    <row r="42" spans="3:16">
      <c r="C42" s="386"/>
      <c r="D42" s="381" t="s">
        <v>224</v>
      </c>
      <c r="E42" s="377">
        <v>410</v>
      </c>
      <c r="F42" s="377">
        <v>397</v>
      </c>
      <c r="G42" s="377">
        <v>359</v>
      </c>
      <c r="H42" s="377">
        <v>289</v>
      </c>
      <c r="I42" s="377">
        <v>291</v>
      </c>
      <c r="J42" s="377">
        <v>292</v>
      </c>
      <c r="K42" s="377">
        <v>284</v>
      </c>
      <c r="L42" s="377">
        <v>271</v>
      </c>
      <c r="M42" s="377">
        <v>249</v>
      </c>
      <c r="N42" s="377">
        <v>254</v>
      </c>
      <c r="O42" s="382">
        <v>5</v>
      </c>
      <c r="P42" s="379">
        <v>2.0080321285140562E-2</v>
      </c>
    </row>
    <row r="44" spans="3:16" s="12" customFormat="1" ht="21.9" customHeight="1">
      <c r="C44" s="12" t="s">
        <v>236</v>
      </c>
      <c r="D44" s="634"/>
      <c r="O44" s="396"/>
      <c r="P44" s="397"/>
    </row>
    <row r="45" spans="3:16">
      <c r="C45" s="922"/>
      <c r="D45" s="923"/>
      <c r="E45" s="374" t="s">
        <v>19</v>
      </c>
      <c r="F45" s="374" t="s">
        <v>20</v>
      </c>
      <c r="G45" s="374" t="s">
        <v>21</v>
      </c>
      <c r="H45" s="374" t="s">
        <v>22</v>
      </c>
      <c r="I45" s="374" t="s">
        <v>23</v>
      </c>
      <c r="J45" s="374" t="s">
        <v>24</v>
      </c>
      <c r="K45" s="374" t="s">
        <v>25</v>
      </c>
      <c r="L45" s="374" t="s">
        <v>26</v>
      </c>
      <c r="M45" s="374" t="s">
        <v>27</v>
      </c>
      <c r="N45" s="374" t="s">
        <v>28</v>
      </c>
      <c r="O45" s="375" t="s">
        <v>36</v>
      </c>
      <c r="P45" s="376" t="s">
        <v>123</v>
      </c>
    </row>
    <row r="46" spans="3:16" ht="13.5" customHeight="1">
      <c r="C46" s="924" t="s">
        <v>195</v>
      </c>
      <c r="D46" s="925"/>
      <c r="E46" s="377">
        <v>1754</v>
      </c>
      <c r="F46" s="377">
        <v>1424</v>
      </c>
      <c r="G46" s="377">
        <v>1335</v>
      </c>
      <c r="H46" s="377">
        <v>1252</v>
      </c>
      <c r="I46" s="377">
        <v>1227</v>
      </c>
      <c r="J46" s="377">
        <v>1198</v>
      </c>
      <c r="K46" s="377">
        <v>1207</v>
      </c>
      <c r="L46" s="377">
        <v>1087</v>
      </c>
      <c r="M46" s="377">
        <v>1093</v>
      </c>
      <c r="N46" s="377">
        <v>977</v>
      </c>
      <c r="O46" s="383">
        <v>-116</v>
      </c>
      <c r="P46" s="384">
        <v>-0.10612991765782251</v>
      </c>
    </row>
    <row r="47" spans="3:16">
      <c r="C47" s="380"/>
      <c r="D47" s="387" t="s">
        <v>55</v>
      </c>
      <c r="E47" s="388">
        <v>586</v>
      </c>
      <c r="F47" s="377">
        <v>384</v>
      </c>
      <c r="G47" s="377">
        <v>333</v>
      </c>
      <c r="H47" s="377">
        <v>338</v>
      </c>
      <c r="I47" s="377">
        <v>311</v>
      </c>
      <c r="J47" s="377">
        <v>282</v>
      </c>
      <c r="K47" s="377">
        <v>282</v>
      </c>
      <c r="L47" s="377">
        <v>238</v>
      </c>
      <c r="M47" s="377">
        <v>294</v>
      </c>
      <c r="N47" s="377">
        <v>263</v>
      </c>
      <c r="O47" s="383">
        <v>-31</v>
      </c>
      <c r="P47" s="384">
        <v>-0.10544217687074831</v>
      </c>
    </row>
    <row r="48" spans="3:16">
      <c r="C48" s="380"/>
      <c r="D48" s="381" t="s">
        <v>56</v>
      </c>
      <c r="E48" s="377">
        <v>264</v>
      </c>
      <c r="F48" s="377">
        <v>192</v>
      </c>
      <c r="G48" s="377">
        <v>240</v>
      </c>
      <c r="H48" s="377">
        <v>203</v>
      </c>
      <c r="I48" s="377">
        <v>209</v>
      </c>
      <c r="J48" s="377">
        <v>228</v>
      </c>
      <c r="K48" s="377">
        <v>225</v>
      </c>
      <c r="L48" s="377">
        <v>226</v>
      </c>
      <c r="M48" s="377">
        <v>219</v>
      </c>
      <c r="N48" s="377">
        <v>193</v>
      </c>
      <c r="O48" s="383">
        <v>-26</v>
      </c>
      <c r="P48" s="384">
        <v>-0.11872146118721461</v>
      </c>
    </row>
    <row r="49" spans="3:16">
      <c r="C49" s="380"/>
      <c r="D49" s="381" t="s">
        <v>54</v>
      </c>
      <c r="E49" s="377">
        <v>204</v>
      </c>
      <c r="F49" s="377">
        <v>189</v>
      </c>
      <c r="G49" s="377">
        <v>175</v>
      </c>
      <c r="H49" s="377">
        <v>171</v>
      </c>
      <c r="I49" s="377">
        <v>174</v>
      </c>
      <c r="J49" s="377">
        <v>127</v>
      </c>
      <c r="K49" s="377">
        <v>142</v>
      </c>
      <c r="L49" s="377">
        <v>142</v>
      </c>
      <c r="M49" s="377">
        <v>125</v>
      </c>
      <c r="N49" s="377">
        <v>120</v>
      </c>
      <c r="O49" s="383">
        <v>-5</v>
      </c>
      <c r="P49" s="384">
        <v>-0.04</v>
      </c>
    </row>
    <row r="50" spans="3:16">
      <c r="C50" s="380"/>
      <c r="D50" s="381" t="s">
        <v>61</v>
      </c>
      <c r="E50" s="377">
        <v>238</v>
      </c>
      <c r="F50" s="377">
        <v>214</v>
      </c>
      <c r="G50" s="377">
        <v>176</v>
      </c>
      <c r="H50" s="377">
        <v>139</v>
      </c>
      <c r="I50" s="377">
        <v>150</v>
      </c>
      <c r="J50" s="377">
        <v>145</v>
      </c>
      <c r="K50" s="377">
        <v>153</v>
      </c>
      <c r="L50" s="377">
        <v>119</v>
      </c>
      <c r="M50" s="377">
        <v>105</v>
      </c>
      <c r="N50" s="377">
        <v>99</v>
      </c>
      <c r="O50" s="383">
        <v>-6</v>
      </c>
      <c r="P50" s="384">
        <v>-5.7142857142857141E-2</v>
      </c>
    </row>
    <row r="51" spans="3:16">
      <c r="C51" s="380"/>
      <c r="D51" s="381" t="s">
        <v>53</v>
      </c>
      <c r="E51" s="377">
        <v>135</v>
      </c>
      <c r="F51" s="377">
        <v>143</v>
      </c>
      <c r="G51" s="377">
        <v>121</v>
      </c>
      <c r="H51" s="377">
        <v>109</v>
      </c>
      <c r="I51" s="377">
        <v>99</v>
      </c>
      <c r="J51" s="377">
        <v>99</v>
      </c>
      <c r="K51" s="377">
        <v>105</v>
      </c>
      <c r="L51" s="377">
        <v>78</v>
      </c>
      <c r="M51" s="377">
        <v>83</v>
      </c>
      <c r="N51" s="377">
        <v>68</v>
      </c>
      <c r="O51" s="383">
        <v>-15</v>
      </c>
      <c r="P51" s="384">
        <v>-0.18072289156626506</v>
      </c>
    </row>
    <row r="52" spans="3:16">
      <c r="C52" s="386"/>
      <c r="D52" s="381" t="s">
        <v>224</v>
      </c>
      <c r="E52" s="377">
        <v>327</v>
      </c>
      <c r="F52" s="377">
        <v>302</v>
      </c>
      <c r="G52" s="377">
        <v>290</v>
      </c>
      <c r="H52" s="377">
        <v>292</v>
      </c>
      <c r="I52" s="377">
        <v>284</v>
      </c>
      <c r="J52" s="377">
        <v>317</v>
      </c>
      <c r="K52" s="377">
        <v>300</v>
      </c>
      <c r="L52" s="377">
        <v>284</v>
      </c>
      <c r="M52" s="377">
        <v>267</v>
      </c>
      <c r="N52" s="377">
        <v>234</v>
      </c>
      <c r="O52" s="383">
        <v>-33</v>
      </c>
      <c r="P52" s="384">
        <v>-0.12359550561797752</v>
      </c>
    </row>
    <row r="55" spans="3:16" s="393" customFormat="1">
      <c r="D55" s="393" t="s">
        <v>229</v>
      </c>
      <c r="O55" s="394"/>
      <c r="P55" s="395"/>
    </row>
    <row r="56" spans="3:16" s="393" customFormat="1">
      <c r="D56" s="393" t="s">
        <v>230</v>
      </c>
      <c r="O56" s="394"/>
      <c r="P56" s="395"/>
    </row>
    <row r="57" spans="3:16" s="393" customFormat="1">
      <c r="D57" s="393" t="s">
        <v>231</v>
      </c>
      <c r="O57" s="394"/>
      <c r="P57" s="395"/>
    </row>
    <row r="58" spans="3:16" s="393" customFormat="1">
      <c r="D58" s="633"/>
      <c r="O58" s="394"/>
      <c r="P58" s="395"/>
    </row>
    <row r="59" spans="3:16" s="393" customFormat="1">
      <c r="D59" s="633"/>
      <c r="O59" s="394"/>
      <c r="P59" s="395"/>
    </row>
    <row r="60" spans="3:16" s="393" customFormat="1">
      <c r="D60" s="633"/>
      <c r="O60" s="394"/>
      <c r="P60" s="395"/>
    </row>
    <row r="61" spans="3:16" s="393" customFormat="1">
      <c r="D61" s="633"/>
      <c r="O61" s="394"/>
      <c r="P61" s="395"/>
    </row>
    <row r="62" spans="3:16" s="393" customFormat="1">
      <c r="D62" s="633"/>
      <c r="O62" s="394"/>
      <c r="P62" s="395"/>
    </row>
    <row r="63" spans="3:16" s="393" customFormat="1">
      <c r="D63" s="633"/>
      <c r="O63" s="394"/>
      <c r="P63" s="395"/>
    </row>
    <row r="64" spans="3:16" s="393" customFormat="1">
      <c r="D64" s="633"/>
      <c r="O64" s="394"/>
      <c r="P64" s="395"/>
    </row>
  </sheetData>
  <mergeCells count="10">
    <mergeCell ref="C35:D35"/>
    <mergeCell ref="C36:D36"/>
    <mergeCell ref="C45:D45"/>
    <mergeCell ref="C46:D46"/>
    <mergeCell ref="C5:D5"/>
    <mergeCell ref="C6:D6"/>
    <mergeCell ref="C15:D15"/>
    <mergeCell ref="C16:D16"/>
    <mergeCell ref="C25:D25"/>
    <mergeCell ref="C26:D26"/>
  </mergeCells>
  <phoneticPr fontId="2"/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C3:T29"/>
  <sheetViews>
    <sheetView showGridLines="0" zoomScaleNormal="100" zoomScaleSheetLayoutView="100" workbookViewId="0">
      <selection activeCell="D1" sqref="D1"/>
    </sheetView>
  </sheetViews>
  <sheetFormatPr defaultRowHeight="13.2"/>
  <cols>
    <col min="1" max="1" width="3.109375" customWidth="1"/>
    <col min="2" max="2" width="1.33203125" customWidth="1"/>
    <col min="3" max="3" width="1.21875" customWidth="1"/>
    <col min="4" max="5" width="0.88671875" customWidth="1"/>
    <col min="6" max="6" width="11.6640625" customWidth="1"/>
    <col min="7" max="7" width="0.6640625" customWidth="1"/>
    <col min="8" max="8" width="10.6640625" customWidth="1"/>
    <col min="9" max="13" width="8.6640625" customWidth="1"/>
    <col min="14" max="14" width="0.88671875" customWidth="1"/>
    <col min="15" max="15" width="10.6640625" customWidth="1"/>
    <col min="16" max="20" width="8.6640625" customWidth="1"/>
    <col min="21" max="21" width="1.6640625" customWidth="1"/>
  </cols>
  <sheetData>
    <row r="3" spans="3:20" s="12" customFormat="1" ht="14.4">
      <c r="C3" s="12" t="s">
        <v>254</v>
      </c>
    </row>
    <row r="5" spans="3:20">
      <c r="C5" s="952"/>
      <c r="D5" s="953"/>
      <c r="E5" s="953"/>
      <c r="F5" s="954"/>
      <c r="G5" s="927" t="s">
        <v>195</v>
      </c>
      <c r="H5" s="928"/>
      <c r="I5" s="932" t="s">
        <v>237</v>
      </c>
      <c r="J5" s="932"/>
      <c r="K5" s="932"/>
      <c r="L5" s="932"/>
      <c r="M5" s="932"/>
      <c r="N5" s="933" t="s">
        <v>195</v>
      </c>
      <c r="O5" s="928"/>
      <c r="P5" s="932" t="s">
        <v>238</v>
      </c>
      <c r="Q5" s="932"/>
      <c r="R5" s="932"/>
      <c r="S5" s="932"/>
      <c r="T5" s="936"/>
    </row>
    <row r="6" spans="3:20">
      <c r="C6" s="955"/>
      <c r="D6" s="956"/>
      <c r="E6" s="956"/>
      <c r="F6" s="957"/>
      <c r="G6" s="929"/>
      <c r="H6" s="930"/>
      <c r="I6" s="937" t="s">
        <v>239</v>
      </c>
      <c r="J6" s="927" t="s">
        <v>240</v>
      </c>
      <c r="K6" s="398"/>
      <c r="L6" s="398"/>
      <c r="M6" s="398"/>
      <c r="N6" s="934"/>
      <c r="O6" s="930"/>
      <c r="P6" s="937" t="s">
        <v>239</v>
      </c>
      <c r="Q6" s="927" t="s">
        <v>240</v>
      </c>
      <c r="R6" s="398"/>
      <c r="S6" s="398"/>
      <c r="T6" s="399"/>
    </row>
    <row r="7" spans="3:20">
      <c r="C7" s="958"/>
      <c r="D7" s="959"/>
      <c r="E7" s="959"/>
      <c r="F7" s="960"/>
      <c r="G7" s="931"/>
      <c r="H7" s="931"/>
      <c r="I7" s="938"/>
      <c r="J7" s="939"/>
      <c r="K7" s="400" t="s">
        <v>241</v>
      </c>
      <c r="L7" s="400" t="s">
        <v>242</v>
      </c>
      <c r="M7" s="401" t="s">
        <v>243</v>
      </c>
      <c r="N7" s="935"/>
      <c r="O7" s="931"/>
      <c r="P7" s="938"/>
      <c r="Q7" s="939"/>
      <c r="R7" s="400" t="s">
        <v>241</v>
      </c>
      <c r="S7" s="400" t="s">
        <v>242</v>
      </c>
      <c r="T7" s="402" t="s">
        <v>243</v>
      </c>
    </row>
    <row r="8" spans="3:20" ht="13.8">
      <c r="C8" s="940" t="s">
        <v>244</v>
      </c>
      <c r="D8" s="941"/>
      <c r="E8" s="941"/>
      <c r="F8" s="942"/>
      <c r="G8" s="403"/>
      <c r="H8" s="404">
        <v>9573</v>
      </c>
      <c r="I8" s="404">
        <v>6296</v>
      </c>
      <c r="J8" s="405">
        <v>3277</v>
      </c>
      <c r="K8" s="406">
        <v>1495</v>
      </c>
      <c r="L8" s="406">
        <v>792</v>
      </c>
      <c r="M8" s="407">
        <v>990</v>
      </c>
      <c r="N8" s="408"/>
      <c r="O8" s="409">
        <v>283849</v>
      </c>
      <c r="P8" s="409">
        <v>253682</v>
      </c>
      <c r="Q8" s="405">
        <v>30167</v>
      </c>
      <c r="R8" s="406">
        <v>19734</v>
      </c>
      <c r="S8" s="406">
        <v>6019</v>
      </c>
      <c r="T8" s="410">
        <v>4414</v>
      </c>
    </row>
    <row r="9" spans="3:20" ht="13.8">
      <c r="C9" s="940"/>
      <c r="D9" s="943"/>
      <c r="E9" s="943"/>
      <c r="F9" s="944"/>
      <c r="G9" s="411"/>
      <c r="H9" s="412" t="s">
        <v>245</v>
      </c>
      <c r="I9" s="413">
        <v>0.6576830669591559</v>
      </c>
      <c r="J9" s="414">
        <v>0.34231693304084404</v>
      </c>
      <c r="K9" s="415">
        <v>0.15616839026428497</v>
      </c>
      <c r="L9" s="415">
        <v>8.2732685678470697E-2</v>
      </c>
      <c r="M9" s="416">
        <v>0.10341585709808837</v>
      </c>
      <c r="N9" s="417"/>
      <c r="O9" s="412" t="s">
        <v>245</v>
      </c>
      <c r="P9" s="418">
        <v>0.89372166186951518</v>
      </c>
      <c r="Q9" s="419">
        <v>0.10627833813048487</v>
      </c>
      <c r="R9" s="420">
        <v>6.9522880122882241E-2</v>
      </c>
      <c r="S9" s="420">
        <v>2.1204936427466715E-2</v>
      </c>
      <c r="T9" s="421">
        <v>1.5550521580135918E-2</v>
      </c>
    </row>
    <row r="10" spans="3:20" ht="13.8">
      <c r="C10" s="422"/>
      <c r="D10" s="945" t="s">
        <v>246</v>
      </c>
      <c r="E10" s="946"/>
      <c r="F10" s="947"/>
      <c r="G10" s="423"/>
      <c r="H10" s="424">
        <v>156</v>
      </c>
      <c r="I10" s="424">
        <v>136</v>
      </c>
      <c r="J10" s="425">
        <v>20</v>
      </c>
      <c r="K10" s="426">
        <v>11</v>
      </c>
      <c r="L10" s="426">
        <v>2</v>
      </c>
      <c r="M10" s="427">
        <v>7</v>
      </c>
      <c r="N10" s="428"/>
      <c r="O10" s="429">
        <v>3949</v>
      </c>
      <c r="P10" s="429">
        <v>3573</v>
      </c>
      <c r="Q10" s="430">
        <v>376</v>
      </c>
      <c r="R10" s="431">
        <v>213</v>
      </c>
      <c r="S10" s="431">
        <v>97</v>
      </c>
      <c r="T10" s="432">
        <v>66</v>
      </c>
    </row>
    <row r="11" spans="3:20" ht="13.8">
      <c r="C11" s="422"/>
      <c r="D11" s="940"/>
      <c r="E11" s="941"/>
      <c r="F11" s="942"/>
      <c r="G11" s="433"/>
      <c r="H11" s="434" t="s">
        <v>245</v>
      </c>
      <c r="I11" s="435">
        <v>0.87179487179487181</v>
      </c>
      <c r="J11" s="436">
        <v>0.12820512820512819</v>
      </c>
      <c r="K11" s="437">
        <v>7.0512820512820512E-2</v>
      </c>
      <c r="L11" s="437">
        <v>1.282051282051282E-2</v>
      </c>
      <c r="M11" s="438">
        <v>4.4871794871794872E-2</v>
      </c>
      <c r="N11" s="439"/>
      <c r="O11" s="434" t="s">
        <v>245</v>
      </c>
      <c r="P11" s="435">
        <v>0.90478602177766521</v>
      </c>
      <c r="Q11" s="440">
        <v>9.5213978222334766E-2</v>
      </c>
      <c r="R11" s="441">
        <v>5.393770574829071E-2</v>
      </c>
      <c r="S11" s="441">
        <v>2.4563180552038492E-2</v>
      </c>
      <c r="T11" s="442">
        <v>1.6713091922005572E-2</v>
      </c>
    </row>
    <row r="12" spans="3:20" ht="13.8">
      <c r="C12" s="422"/>
      <c r="D12" s="940"/>
      <c r="E12" s="948" t="s">
        <v>247</v>
      </c>
      <c r="F12" s="949"/>
      <c r="G12" s="443"/>
      <c r="H12" s="444">
        <v>71</v>
      </c>
      <c r="I12" s="444">
        <v>55</v>
      </c>
      <c r="J12" s="445">
        <v>16</v>
      </c>
      <c r="K12" s="446">
        <v>11</v>
      </c>
      <c r="L12" s="446">
        <v>1</v>
      </c>
      <c r="M12" s="447">
        <v>4</v>
      </c>
      <c r="N12" s="448"/>
      <c r="O12" s="449">
        <v>1433</v>
      </c>
      <c r="P12" s="449">
        <v>1180</v>
      </c>
      <c r="Q12" s="445">
        <v>253</v>
      </c>
      <c r="R12" s="446">
        <v>128</v>
      </c>
      <c r="S12" s="446">
        <v>73</v>
      </c>
      <c r="T12" s="450">
        <v>52</v>
      </c>
    </row>
    <row r="13" spans="3:20" ht="13.8">
      <c r="C13" s="422"/>
      <c r="D13" s="940"/>
      <c r="E13" s="950"/>
      <c r="F13" s="951"/>
      <c r="G13" s="411"/>
      <c r="H13" s="412" t="s">
        <v>245</v>
      </c>
      <c r="I13" s="413">
        <v>0.77464788732394363</v>
      </c>
      <c r="J13" s="414">
        <v>0.22535211267605634</v>
      </c>
      <c r="K13" s="415">
        <v>0.15492957746478872</v>
      </c>
      <c r="L13" s="415">
        <v>1.4084507042253521E-2</v>
      </c>
      <c r="M13" s="416">
        <v>5.6338028169014086E-2</v>
      </c>
      <c r="N13" s="417"/>
      <c r="O13" s="412" t="s">
        <v>245</v>
      </c>
      <c r="P13" s="413">
        <v>0.82344731332868104</v>
      </c>
      <c r="Q13" s="451">
        <v>0.1765526866713189</v>
      </c>
      <c r="R13" s="452">
        <v>8.932309839497557E-2</v>
      </c>
      <c r="S13" s="452">
        <v>5.0942079553384506E-2</v>
      </c>
      <c r="T13" s="453">
        <v>3.6287508722958828E-2</v>
      </c>
    </row>
    <row r="14" spans="3:20" ht="13.8">
      <c r="C14" s="422"/>
      <c r="D14" s="945" t="s">
        <v>198</v>
      </c>
      <c r="E14" s="946"/>
      <c r="F14" s="947"/>
      <c r="G14" s="423"/>
      <c r="H14" s="424">
        <v>5763</v>
      </c>
      <c r="I14" s="424">
        <v>3252</v>
      </c>
      <c r="J14" s="425">
        <v>2511</v>
      </c>
      <c r="K14" s="426">
        <v>1031</v>
      </c>
      <c r="L14" s="426">
        <v>638</v>
      </c>
      <c r="M14" s="427">
        <v>842</v>
      </c>
      <c r="N14" s="428"/>
      <c r="O14" s="429">
        <v>173504</v>
      </c>
      <c r="P14" s="429">
        <v>154934</v>
      </c>
      <c r="Q14" s="425">
        <v>18570</v>
      </c>
      <c r="R14" s="426">
        <v>12775</v>
      </c>
      <c r="S14" s="426">
        <v>3958</v>
      </c>
      <c r="T14" s="454">
        <v>1837</v>
      </c>
    </row>
    <row r="15" spans="3:20" ht="13.8">
      <c r="C15" s="422"/>
      <c r="D15" s="940"/>
      <c r="E15" s="941"/>
      <c r="F15" s="942"/>
      <c r="G15" s="433"/>
      <c r="H15" s="434" t="s">
        <v>245</v>
      </c>
      <c r="I15" s="435">
        <v>0.56428943258719422</v>
      </c>
      <c r="J15" s="436">
        <v>0.43571056741280584</v>
      </c>
      <c r="K15" s="437">
        <v>0.178899878535485</v>
      </c>
      <c r="L15" s="437">
        <v>0.11070622939441263</v>
      </c>
      <c r="M15" s="438">
        <v>0.14610445948290821</v>
      </c>
      <c r="N15" s="439"/>
      <c r="O15" s="434" t="s">
        <v>245</v>
      </c>
      <c r="P15" s="435">
        <v>0.89297076724455915</v>
      </c>
      <c r="Q15" s="440">
        <v>0.1070292327554408</v>
      </c>
      <c r="R15" s="441">
        <v>7.3629426410918478E-2</v>
      </c>
      <c r="S15" s="441">
        <v>2.2812154186646994E-2</v>
      </c>
      <c r="T15" s="442">
        <v>1.0587652157875323E-2</v>
      </c>
    </row>
    <row r="16" spans="3:20" ht="13.8">
      <c r="C16" s="422"/>
      <c r="D16" s="455"/>
      <c r="E16" s="961" t="s">
        <v>248</v>
      </c>
      <c r="F16" s="962"/>
      <c r="G16" s="443"/>
      <c r="H16" s="444">
        <v>1060</v>
      </c>
      <c r="I16" s="444">
        <v>290</v>
      </c>
      <c r="J16" s="445">
        <v>770</v>
      </c>
      <c r="K16" s="446">
        <v>191</v>
      </c>
      <c r="L16" s="446">
        <v>98</v>
      </c>
      <c r="M16" s="447">
        <v>481</v>
      </c>
      <c r="N16" s="448"/>
      <c r="O16" s="449">
        <v>36836</v>
      </c>
      <c r="P16" s="449">
        <v>30072</v>
      </c>
      <c r="Q16" s="445">
        <v>6764</v>
      </c>
      <c r="R16" s="446">
        <v>4198</v>
      </c>
      <c r="S16" s="446">
        <v>1761</v>
      </c>
      <c r="T16" s="450">
        <v>805</v>
      </c>
    </row>
    <row r="17" spans="3:20" ht="13.8">
      <c r="C17" s="422"/>
      <c r="D17" s="455"/>
      <c r="E17" s="968"/>
      <c r="F17" s="969"/>
      <c r="G17" s="433"/>
      <c r="H17" s="434" t="s">
        <v>245</v>
      </c>
      <c r="I17" s="435">
        <v>0.27358490566037735</v>
      </c>
      <c r="J17" s="436">
        <v>0.72641509433962259</v>
      </c>
      <c r="K17" s="437">
        <v>0.18018867924528301</v>
      </c>
      <c r="L17" s="437">
        <v>9.2452830188679239E-2</v>
      </c>
      <c r="M17" s="438">
        <v>0.45377358490566039</v>
      </c>
      <c r="N17" s="439"/>
      <c r="O17" s="434" t="s">
        <v>245</v>
      </c>
      <c r="P17" s="435">
        <v>0.81637528504723644</v>
      </c>
      <c r="Q17" s="440">
        <v>0.18362471495276361</v>
      </c>
      <c r="R17" s="441">
        <v>0.1139645998479748</v>
      </c>
      <c r="S17" s="441">
        <v>4.7806493647518732E-2</v>
      </c>
      <c r="T17" s="442">
        <v>2.1853621457270062E-2</v>
      </c>
    </row>
    <row r="18" spans="3:20" ht="13.8">
      <c r="C18" s="422"/>
      <c r="D18" s="455"/>
      <c r="E18" s="970"/>
      <c r="F18" s="971" t="s">
        <v>249</v>
      </c>
      <c r="G18" s="443"/>
      <c r="H18" s="444">
        <v>763</v>
      </c>
      <c r="I18" s="444">
        <v>200</v>
      </c>
      <c r="J18" s="445">
        <v>563</v>
      </c>
      <c r="K18" s="446">
        <v>137</v>
      </c>
      <c r="L18" s="446">
        <v>81</v>
      </c>
      <c r="M18" s="447">
        <v>345</v>
      </c>
      <c r="N18" s="448"/>
      <c r="O18" s="449">
        <v>17362</v>
      </c>
      <c r="P18" s="449">
        <v>14491</v>
      </c>
      <c r="Q18" s="445">
        <v>2871</v>
      </c>
      <c r="R18" s="446">
        <v>1935</v>
      </c>
      <c r="S18" s="446">
        <v>705</v>
      </c>
      <c r="T18" s="450">
        <v>231</v>
      </c>
    </row>
    <row r="19" spans="3:20" ht="13.8">
      <c r="C19" s="422"/>
      <c r="D19" s="455"/>
      <c r="E19" s="970"/>
      <c r="F19" s="972"/>
      <c r="G19" s="433"/>
      <c r="H19" s="434" t="s">
        <v>245</v>
      </c>
      <c r="I19" s="435">
        <v>0.26212319790301442</v>
      </c>
      <c r="J19" s="436">
        <v>0.73787680209698558</v>
      </c>
      <c r="K19" s="437">
        <v>0.17955439056356487</v>
      </c>
      <c r="L19" s="437">
        <v>0.10615989515072084</v>
      </c>
      <c r="M19" s="438">
        <v>0.45216251638269989</v>
      </c>
      <c r="N19" s="439"/>
      <c r="O19" s="434" t="s">
        <v>245</v>
      </c>
      <c r="P19" s="435">
        <v>0.83463886649003571</v>
      </c>
      <c r="Q19" s="440">
        <v>0.16536113350996429</v>
      </c>
      <c r="R19" s="441">
        <v>0.11145029374496025</v>
      </c>
      <c r="S19" s="441">
        <v>4.0605920976845983E-2</v>
      </c>
      <c r="T19" s="442">
        <v>1.3304918788158046E-2</v>
      </c>
    </row>
    <row r="20" spans="3:20" ht="13.8">
      <c r="C20" s="422"/>
      <c r="D20" s="455"/>
      <c r="E20" s="973" t="s">
        <v>250</v>
      </c>
      <c r="F20" s="974"/>
      <c r="G20" s="443"/>
      <c r="H20" s="444">
        <v>77</v>
      </c>
      <c r="I20" s="444">
        <v>75</v>
      </c>
      <c r="J20" s="445">
        <v>2</v>
      </c>
      <c r="K20" s="446">
        <v>1</v>
      </c>
      <c r="L20" s="446">
        <v>1</v>
      </c>
      <c r="M20" s="447">
        <v>0</v>
      </c>
      <c r="N20" s="448"/>
      <c r="O20" s="449">
        <v>10013</v>
      </c>
      <c r="P20" s="449">
        <v>8432</v>
      </c>
      <c r="Q20" s="445">
        <v>1581</v>
      </c>
      <c r="R20" s="446">
        <v>1237</v>
      </c>
      <c r="S20" s="446">
        <v>258</v>
      </c>
      <c r="T20" s="450">
        <v>86</v>
      </c>
    </row>
    <row r="21" spans="3:20" ht="13.8">
      <c r="C21" s="422"/>
      <c r="D21" s="455"/>
      <c r="E21" s="975"/>
      <c r="F21" s="976"/>
      <c r="G21" s="433"/>
      <c r="H21" s="434" t="s">
        <v>245</v>
      </c>
      <c r="I21" s="435">
        <v>0.97402597402597402</v>
      </c>
      <c r="J21" s="436">
        <v>2.5974025974025976E-2</v>
      </c>
      <c r="K21" s="437">
        <v>1.2987012987012988E-2</v>
      </c>
      <c r="L21" s="437">
        <v>1.2987012987012988E-2</v>
      </c>
      <c r="M21" s="438">
        <v>0</v>
      </c>
      <c r="N21" s="439"/>
      <c r="O21" s="434" t="s">
        <v>245</v>
      </c>
      <c r="P21" s="435">
        <v>0.84210526315789469</v>
      </c>
      <c r="Q21" s="440">
        <v>0.15789473684210525</v>
      </c>
      <c r="R21" s="441">
        <v>0.12353939878158395</v>
      </c>
      <c r="S21" s="441">
        <v>2.5766503545390992E-2</v>
      </c>
      <c r="T21" s="442">
        <v>8.5888345151303308E-3</v>
      </c>
    </row>
    <row r="22" spans="3:20" ht="13.8">
      <c r="C22" s="422"/>
      <c r="D22" s="455"/>
      <c r="E22" s="961" t="s">
        <v>251</v>
      </c>
      <c r="F22" s="962"/>
      <c r="G22" s="443"/>
      <c r="H22" s="444">
        <v>2994</v>
      </c>
      <c r="I22" s="444">
        <v>1976</v>
      </c>
      <c r="J22" s="445">
        <v>1018</v>
      </c>
      <c r="K22" s="446">
        <v>581</v>
      </c>
      <c r="L22" s="446">
        <v>273</v>
      </c>
      <c r="M22" s="447">
        <v>164</v>
      </c>
      <c r="N22" s="448">
        <v>0</v>
      </c>
      <c r="O22" s="449">
        <v>66451</v>
      </c>
      <c r="P22" s="449">
        <v>63988</v>
      </c>
      <c r="Q22" s="445">
        <v>2463</v>
      </c>
      <c r="R22" s="446">
        <v>2053</v>
      </c>
      <c r="S22" s="446">
        <v>312</v>
      </c>
      <c r="T22" s="450">
        <v>98</v>
      </c>
    </row>
    <row r="23" spans="3:20" ht="13.8">
      <c r="C23" s="422"/>
      <c r="D23" s="455"/>
      <c r="E23" s="968"/>
      <c r="F23" s="969"/>
      <c r="G23" s="433"/>
      <c r="H23" s="434" t="s">
        <v>245</v>
      </c>
      <c r="I23" s="435">
        <v>0.65998663994655982</v>
      </c>
      <c r="J23" s="436">
        <v>0.34001336005344024</v>
      </c>
      <c r="K23" s="437">
        <v>0.19405477621910489</v>
      </c>
      <c r="L23" s="437">
        <v>9.1182364729458912E-2</v>
      </c>
      <c r="M23" s="438">
        <v>5.4776219104876421E-2</v>
      </c>
      <c r="N23" s="439"/>
      <c r="O23" s="434" t="s">
        <v>245</v>
      </c>
      <c r="P23" s="435">
        <v>0.96293509503242991</v>
      </c>
      <c r="Q23" s="440">
        <v>3.7064904967570089E-2</v>
      </c>
      <c r="R23" s="441">
        <v>3.0894945147552332E-2</v>
      </c>
      <c r="S23" s="441">
        <v>4.6951889362086352E-3</v>
      </c>
      <c r="T23" s="442">
        <v>1.4747708838091225E-3</v>
      </c>
    </row>
    <row r="24" spans="3:20" ht="13.8">
      <c r="C24" s="422"/>
      <c r="D24" s="455"/>
      <c r="E24" s="961" t="s">
        <v>252</v>
      </c>
      <c r="F24" s="962"/>
      <c r="G24" s="443"/>
      <c r="H24" s="444">
        <v>441</v>
      </c>
      <c r="I24" s="444">
        <v>49</v>
      </c>
      <c r="J24" s="445">
        <v>392</v>
      </c>
      <c r="K24" s="446">
        <v>83</v>
      </c>
      <c r="L24" s="446">
        <v>137</v>
      </c>
      <c r="M24" s="447">
        <v>172</v>
      </c>
      <c r="N24" s="448"/>
      <c r="O24" s="449">
        <v>3055</v>
      </c>
      <c r="P24" s="449">
        <v>1686</v>
      </c>
      <c r="Q24" s="445">
        <v>1369</v>
      </c>
      <c r="R24" s="446">
        <v>949</v>
      </c>
      <c r="S24" s="446">
        <v>270</v>
      </c>
      <c r="T24" s="450">
        <v>150</v>
      </c>
    </row>
    <row r="25" spans="3:20" ht="13.8">
      <c r="C25" s="422"/>
      <c r="D25" s="456"/>
      <c r="E25" s="963"/>
      <c r="F25" s="964"/>
      <c r="G25" s="411"/>
      <c r="H25" s="412" t="s">
        <v>245</v>
      </c>
      <c r="I25" s="413">
        <v>0.1111111111111111</v>
      </c>
      <c r="J25" s="414">
        <v>0.88888888888888884</v>
      </c>
      <c r="K25" s="415">
        <v>0.18820861678004536</v>
      </c>
      <c r="L25" s="415">
        <v>0.31065759637188206</v>
      </c>
      <c r="M25" s="416">
        <v>0.39002267573696148</v>
      </c>
      <c r="N25" s="417"/>
      <c r="O25" s="412" t="s">
        <v>245</v>
      </c>
      <c r="P25" s="413">
        <v>0.55188216039279869</v>
      </c>
      <c r="Q25" s="451">
        <v>0.44811783960720131</v>
      </c>
      <c r="R25" s="452">
        <v>0.31063829787234043</v>
      </c>
      <c r="S25" s="452">
        <v>8.8379705400982E-2</v>
      </c>
      <c r="T25" s="453">
        <v>4.9099836333878884E-2</v>
      </c>
    </row>
    <row r="26" spans="3:20" ht="13.8">
      <c r="C26" s="422"/>
      <c r="D26" s="945" t="s">
        <v>253</v>
      </c>
      <c r="E26" s="946"/>
      <c r="F26" s="947"/>
      <c r="G26" s="423"/>
      <c r="H26" s="424">
        <v>3654</v>
      </c>
      <c r="I26" s="424">
        <v>2908</v>
      </c>
      <c r="J26" s="425">
        <v>746</v>
      </c>
      <c r="K26" s="426">
        <v>453</v>
      </c>
      <c r="L26" s="426">
        <v>152</v>
      </c>
      <c r="M26" s="427">
        <v>141</v>
      </c>
      <c r="N26" s="428"/>
      <c r="O26" s="429">
        <v>106396</v>
      </c>
      <c r="P26" s="429">
        <v>95175</v>
      </c>
      <c r="Q26" s="425">
        <v>11221</v>
      </c>
      <c r="R26" s="426">
        <v>6746</v>
      </c>
      <c r="S26" s="426">
        <v>1964</v>
      </c>
      <c r="T26" s="454">
        <v>2511</v>
      </c>
    </row>
    <row r="27" spans="3:20" ht="13.8">
      <c r="C27" s="457"/>
      <c r="D27" s="965"/>
      <c r="E27" s="943"/>
      <c r="F27" s="944"/>
      <c r="G27" s="411"/>
      <c r="H27" s="412" t="s">
        <v>245</v>
      </c>
      <c r="I27" s="413">
        <v>0.79584017515051997</v>
      </c>
      <c r="J27" s="414">
        <v>0.20415982484948003</v>
      </c>
      <c r="K27" s="415">
        <v>0.12397372742200329</v>
      </c>
      <c r="L27" s="415">
        <v>4.1598248494800219E-2</v>
      </c>
      <c r="M27" s="416">
        <v>3.858784893267652E-2</v>
      </c>
      <c r="N27" s="417"/>
      <c r="O27" s="412" t="s">
        <v>245</v>
      </c>
      <c r="P27" s="413">
        <v>0.89453550885371635</v>
      </c>
      <c r="Q27" s="451">
        <v>0.1054644911462837</v>
      </c>
      <c r="R27" s="452">
        <v>6.340463927215309E-2</v>
      </c>
      <c r="S27" s="452">
        <v>1.8459340576713411E-2</v>
      </c>
      <c r="T27" s="453">
        <v>2.3600511297417196E-2</v>
      </c>
    </row>
    <row r="29" spans="3:20" ht="14.4">
      <c r="D29" s="966" t="s">
        <v>255</v>
      </c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</row>
  </sheetData>
  <mergeCells count="22">
    <mergeCell ref="E24:F25"/>
    <mergeCell ref="D26:F27"/>
    <mergeCell ref="D29:S29"/>
    <mergeCell ref="D14:F15"/>
    <mergeCell ref="E16:F17"/>
    <mergeCell ref="E18:E19"/>
    <mergeCell ref="F18:F19"/>
    <mergeCell ref="E20:F21"/>
    <mergeCell ref="E22:F23"/>
    <mergeCell ref="C8:F9"/>
    <mergeCell ref="D10:F11"/>
    <mergeCell ref="D12:D13"/>
    <mergeCell ref="E12:F13"/>
    <mergeCell ref="C5:F7"/>
    <mergeCell ref="G5:H7"/>
    <mergeCell ref="I5:M5"/>
    <mergeCell ref="N5:O7"/>
    <mergeCell ref="P5:T5"/>
    <mergeCell ref="I6:I7"/>
    <mergeCell ref="J6:J7"/>
    <mergeCell ref="P6:P7"/>
    <mergeCell ref="Q6:Q7"/>
  </mergeCells>
  <phoneticPr fontId="2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C7:Q24"/>
  <sheetViews>
    <sheetView showGridLines="0" zoomScale="85" zoomScaleNormal="85" workbookViewId="0">
      <selection activeCell="C6" sqref="C6"/>
    </sheetView>
  </sheetViews>
  <sheetFormatPr defaultRowHeight="13.2"/>
  <cols>
    <col min="2" max="2" width="0.88671875" customWidth="1"/>
    <col min="3" max="3" width="3.77734375" customWidth="1"/>
    <col min="4" max="4" width="13.6640625" customWidth="1"/>
    <col min="5" max="5" width="6.6640625" customWidth="1"/>
    <col min="6" max="15" width="10.6640625" customWidth="1"/>
    <col min="16" max="16" width="10.6640625" style="373" customWidth="1"/>
    <col min="17" max="17" width="10.6640625" style="50" customWidth="1"/>
    <col min="18" max="18" width="0.88671875" customWidth="1"/>
  </cols>
  <sheetData>
    <row r="7" spans="3:17" ht="21" customHeight="1">
      <c r="C7" s="12" t="s">
        <v>263</v>
      </c>
    </row>
    <row r="9" spans="3:17" ht="35.25" customHeight="1">
      <c r="C9" s="977"/>
      <c r="D9" s="978"/>
      <c r="E9" s="979"/>
      <c r="F9" s="458" t="s">
        <v>19</v>
      </c>
      <c r="G9" s="458" t="s">
        <v>20</v>
      </c>
      <c r="H9" s="458" t="s">
        <v>21</v>
      </c>
      <c r="I9" s="458" t="s">
        <v>22</v>
      </c>
      <c r="J9" s="458" t="s">
        <v>23</v>
      </c>
      <c r="K9" s="458" t="s">
        <v>24</v>
      </c>
      <c r="L9" s="458" t="s">
        <v>25</v>
      </c>
      <c r="M9" s="458" t="s">
        <v>256</v>
      </c>
      <c r="N9" s="458" t="s">
        <v>27</v>
      </c>
      <c r="O9" s="459" t="s">
        <v>28</v>
      </c>
      <c r="P9" s="460" t="s">
        <v>257</v>
      </c>
      <c r="Q9" s="461" t="s">
        <v>258</v>
      </c>
    </row>
    <row r="10" spans="3:17" ht="13.8">
      <c r="C10" s="980" t="s">
        <v>98</v>
      </c>
      <c r="D10" s="980"/>
      <c r="E10" s="462" t="s">
        <v>259</v>
      </c>
      <c r="F10" s="464">
        <v>7275</v>
      </c>
      <c r="G10" s="464">
        <v>5784</v>
      </c>
      <c r="H10" s="464">
        <v>4690</v>
      </c>
      <c r="I10" s="464">
        <v>4226</v>
      </c>
      <c r="J10" s="464">
        <v>4745</v>
      </c>
      <c r="K10" s="464">
        <v>5551</v>
      </c>
      <c r="L10" s="463">
        <v>4850</v>
      </c>
      <c r="M10" s="463">
        <v>5090</v>
      </c>
      <c r="N10" s="463">
        <v>5994</v>
      </c>
      <c r="O10" s="465">
        <v>6662</v>
      </c>
      <c r="P10" s="466">
        <v>668</v>
      </c>
      <c r="Q10" s="467">
        <v>0.11144477811144478</v>
      </c>
    </row>
    <row r="11" spans="3:17" ht="13.8">
      <c r="C11" s="981"/>
      <c r="D11" s="981"/>
      <c r="E11" s="468" t="s">
        <v>260</v>
      </c>
      <c r="F11" s="470">
        <v>6067</v>
      </c>
      <c r="G11" s="470">
        <v>5148</v>
      </c>
      <c r="H11" s="470">
        <v>4159</v>
      </c>
      <c r="I11" s="470">
        <v>3726</v>
      </c>
      <c r="J11" s="470">
        <v>4264</v>
      </c>
      <c r="K11" s="470">
        <v>4902</v>
      </c>
      <c r="L11" s="469">
        <v>3855</v>
      </c>
      <c r="M11" s="469">
        <v>4012</v>
      </c>
      <c r="N11" s="469">
        <v>4715</v>
      </c>
      <c r="O11" s="471">
        <v>5238</v>
      </c>
      <c r="P11" s="472">
        <v>523</v>
      </c>
      <c r="Q11" s="473">
        <v>0.11092258748674444</v>
      </c>
    </row>
    <row r="12" spans="3:17" ht="13.8">
      <c r="C12" s="982"/>
      <c r="D12" s="980" t="s">
        <v>103</v>
      </c>
      <c r="E12" s="462" t="s">
        <v>259</v>
      </c>
      <c r="F12" s="464">
        <v>4737</v>
      </c>
      <c r="G12" s="464">
        <v>3672</v>
      </c>
      <c r="H12" s="464">
        <v>2819</v>
      </c>
      <c r="I12" s="464">
        <v>2436</v>
      </c>
      <c r="J12" s="464">
        <v>3232</v>
      </c>
      <c r="K12" s="464">
        <v>3855</v>
      </c>
      <c r="L12" s="463">
        <v>3154</v>
      </c>
      <c r="M12" s="463">
        <v>3343</v>
      </c>
      <c r="N12" s="463">
        <v>3992</v>
      </c>
      <c r="O12" s="465">
        <v>4744</v>
      </c>
      <c r="P12" s="466">
        <v>752</v>
      </c>
      <c r="Q12" s="467">
        <v>0.18837675350701402</v>
      </c>
    </row>
    <row r="13" spans="3:17" ht="13.8">
      <c r="C13" s="983"/>
      <c r="D13" s="980"/>
      <c r="E13" s="468" t="s">
        <v>260</v>
      </c>
      <c r="F13" s="470">
        <v>4050</v>
      </c>
      <c r="G13" s="470">
        <v>3189</v>
      </c>
      <c r="H13" s="470">
        <v>2435</v>
      </c>
      <c r="I13" s="470">
        <v>2166</v>
      </c>
      <c r="J13" s="470">
        <v>2825</v>
      </c>
      <c r="K13" s="470">
        <v>3374</v>
      </c>
      <c r="L13" s="469">
        <v>2391</v>
      </c>
      <c r="M13" s="469">
        <v>2520</v>
      </c>
      <c r="N13" s="469">
        <v>3000</v>
      </c>
      <c r="O13" s="471">
        <v>3541</v>
      </c>
      <c r="P13" s="472">
        <v>541</v>
      </c>
      <c r="Q13" s="473">
        <v>0.18033333333333335</v>
      </c>
    </row>
    <row r="14" spans="3:17" ht="13.8">
      <c r="C14" s="983"/>
      <c r="D14" s="981" t="s">
        <v>261</v>
      </c>
      <c r="E14" s="462" t="s">
        <v>259</v>
      </c>
      <c r="F14" s="464">
        <v>336</v>
      </c>
      <c r="G14" s="464">
        <v>327</v>
      </c>
      <c r="H14" s="464">
        <v>261</v>
      </c>
      <c r="I14" s="464">
        <v>228</v>
      </c>
      <c r="J14" s="464">
        <v>192</v>
      </c>
      <c r="K14" s="464">
        <v>241</v>
      </c>
      <c r="L14" s="463">
        <v>239</v>
      </c>
      <c r="M14" s="463">
        <v>190</v>
      </c>
      <c r="N14" s="463">
        <v>153</v>
      </c>
      <c r="O14" s="465">
        <v>162</v>
      </c>
      <c r="P14" s="466">
        <v>9</v>
      </c>
      <c r="Q14" s="467">
        <v>5.8823529411764705E-2</v>
      </c>
    </row>
    <row r="15" spans="3:17" ht="13.8">
      <c r="C15" s="983"/>
      <c r="D15" s="984"/>
      <c r="E15" s="468" t="s">
        <v>260</v>
      </c>
      <c r="F15" s="470">
        <v>431</v>
      </c>
      <c r="G15" s="470">
        <v>517</v>
      </c>
      <c r="H15" s="470">
        <v>421</v>
      </c>
      <c r="I15" s="470">
        <v>307</v>
      </c>
      <c r="J15" s="470">
        <v>299</v>
      </c>
      <c r="K15" s="470">
        <v>289</v>
      </c>
      <c r="L15" s="469">
        <v>277</v>
      </c>
      <c r="M15" s="469">
        <v>220</v>
      </c>
      <c r="N15" s="469">
        <v>211</v>
      </c>
      <c r="O15" s="471">
        <v>224</v>
      </c>
      <c r="P15" s="472">
        <v>13</v>
      </c>
      <c r="Q15" s="473">
        <v>6.1611374407582936E-2</v>
      </c>
    </row>
    <row r="16" spans="3:17" ht="13.8">
      <c r="C16" s="983"/>
      <c r="D16" s="985" t="s">
        <v>262</v>
      </c>
      <c r="E16" s="462" t="s">
        <v>259</v>
      </c>
      <c r="F16" s="464">
        <v>273</v>
      </c>
      <c r="G16" s="464">
        <v>144</v>
      </c>
      <c r="H16" s="464">
        <v>79</v>
      </c>
      <c r="I16" s="464">
        <v>101</v>
      </c>
      <c r="J16" s="464">
        <v>94</v>
      </c>
      <c r="K16" s="464">
        <v>86</v>
      </c>
      <c r="L16" s="463">
        <v>64</v>
      </c>
      <c r="M16" s="463">
        <v>49</v>
      </c>
      <c r="N16" s="463">
        <v>30</v>
      </c>
      <c r="O16" s="465">
        <v>25</v>
      </c>
      <c r="P16" s="466">
        <v>-5</v>
      </c>
      <c r="Q16" s="474">
        <v>-0.16666666666666666</v>
      </c>
    </row>
    <row r="17" spans="3:17" ht="13.8">
      <c r="C17" s="983"/>
      <c r="D17" s="986"/>
      <c r="E17" s="468" t="s">
        <v>260</v>
      </c>
      <c r="F17" s="470">
        <v>98</v>
      </c>
      <c r="G17" s="470">
        <v>90</v>
      </c>
      <c r="H17" s="470">
        <v>63</v>
      </c>
      <c r="I17" s="470">
        <v>68</v>
      </c>
      <c r="J17" s="470">
        <v>50</v>
      </c>
      <c r="K17" s="470">
        <v>51</v>
      </c>
      <c r="L17" s="469">
        <v>40</v>
      </c>
      <c r="M17" s="469">
        <v>36</v>
      </c>
      <c r="N17" s="469">
        <v>18</v>
      </c>
      <c r="O17" s="471">
        <v>14</v>
      </c>
      <c r="P17" s="472">
        <v>-4</v>
      </c>
      <c r="Q17" s="475">
        <v>-0.22222222222222221</v>
      </c>
    </row>
    <row r="18" spans="3:17" ht="13.8">
      <c r="C18" s="983"/>
      <c r="D18" s="980" t="s">
        <v>111</v>
      </c>
      <c r="E18" s="462" t="s">
        <v>259</v>
      </c>
      <c r="F18" s="464">
        <v>116</v>
      </c>
      <c r="G18" s="464">
        <v>80</v>
      </c>
      <c r="H18" s="464">
        <v>94</v>
      </c>
      <c r="I18" s="464">
        <v>95</v>
      </c>
      <c r="J18" s="464">
        <v>88</v>
      </c>
      <c r="K18" s="464">
        <v>98</v>
      </c>
      <c r="L18" s="463">
        <v>123</v>
      </c>
      <c r="M18" s="463">
        <v>135</v>
      </c>
      <c r="N18" s="463">
        <v>143</v>
      </c>
      <c r="O18" s="465">
        <v>141</v>
      </c>
      <c r="P18" s="466">
        <v>-2</v>
      </c>
      <c r="Q18" s="474">
        <v>-1.3986013986013986E-2</v>
      </c>
    </row>
    <row r="19" spans="3:17" ht="13.8">
      <c r="C19" s="983"/>
      <c r="D19" s="980"/>
      <c r="E19" s="468" t="s">
        <v>260</v>
      </c>
      <c r="F19" s="470">
        <v>90</v>
      </c>
      <c r="G19" s="470">
        <v>68</v>
      </c>
      <c r="H19" s="470">
        <v>76</v>
      </c>
      <c r="I19" s="470">
        <v>76</v>
      </c>
      <c r="J19" s="470">
        <v>83</v>
      </c>
      <c r="K19" s="470">
        <v>80</v>
      </c>
      <c r="L19" s="469">
        <v>99</v>
      </c>
      <c r="M19" s="469">
        <v>116</v>
      </c>
      <c r="N19" s="469">
        <v>120</v>
      </c>
      <c r="O19" s="471">
        <v>125</v>
      </c>
      <c r="P19" s="472">
        <v>5</v>
      </c>
      <c r="Q19" s="473">
        <v>4.1666666666666664E-2</v>
      </c>
    </row>
    <row r="20" spans="3:17" ht="13.8">
      <c r="C20" s="983"/>
      <c r="D20" s="980" t="s">
        <v>113</v>
      </c>
      <c r="E20" s="462" t="s">
        <v>259</v>
      </c>
      <c r="F20" s="464">
        <v>782</v>
      </c>
      <c r="G20" s="464">
        <v>738</v>
      </c>
      <c r="H20" s="464">
        <v>698</v>
      </c>
      <c r="I20" s="464">
        <v>600</v>
      </c>
      <c r="J20" s="464">
        <v>513</v>
      </c>
      <c r="K20" s="464">
        <v>527</v>
      </c>
      <c r="L20" s="463">
        <v>560</v>
      </c>
      <c r="M20" s="463">
        <v>641</v>
      </c>
      <c r="N20" s="463">
        <v>838</v>
      </c>
      <c r="O20" s="465">
        <v>809</v>
      </c>
      <c r="P20" s="466">
        <v>-29</v>
      </c>
      <c r="Q20" s="474">
        <v>-3.4606205250596656E-2</v>
      </c>
    </row>
    <row r="21" spans="3:17" ht="13.8">
      <c r="C21" s="983"/>
      <c r="D21" s="980"/>
      <c r="E21" s="468" t="s">
        <v>260</v>
      </c>
      <c r="F21" s="470">
        <v>577</v>
      </c>
      <c r="G21" s="470">
        <v>538</v>
      </c>
      <c r="H21" s="470">
        <v>497</v>
      </c>
      <c r="I21" s="470">
        <v>436</v>
      </c>
      <c r="J21" s="470">
        <v>411</v>
      </c>
      <c r="K21" s="470">
        <v>427</v>
      </c>
      <c r="L21" s="469">
        <v>410</v>
      </c>
      <c r="M21" s="469">
        <v>465</v>
      </c>
      <c r="N21" s="469">
        <v>617</v>
      </c>
      <c r="O21" s="471">
        <v>608</v>
      </c>
      <c r="P21" s="472">
        <v>-9</v>
      </c>
      <c r="Q21" s="475">
        <v>-1.4586709886547812E-2</v>
      </c>
    </row>
    <row r="22" spans="3:17" ht="13.8">
      <c r="C22" s="983"/>
      <c r="D22" s="987" t="s">
        <v>114</v>
      </c>
      <c r="E22" s="462" t="s">
        <v>259</v>
      </c>
      <c r="F22" s="464">
        <v>1031</v>
      </c>
      <c r="G22" s="464">
        <v>823</v>
      </c>
      <c r="H22" s="464">
        <v>739</v>
      </c>
      <c r="I22" s="464">
        <v>766</v>
      </c>
      <c r="J22" s="464">
        <v>626</v>
      </c>
      <c r="K22" s="464">
        <v>744</v>
      </c>
      <c r="L22" s="463">
        <v>710</v>
      </c>
      <c r="M22" s="463">
        <v>732</v>
      </c>
      <c r="N22" s="463">
        <v>838</v>
      </c>
      <c r="O22" s="465">
        <v>781</v>
      </c>
      <c r="P22" s="466">
        <v>-57</v>
      </c>
      <c r="Q22" s="474">
        <v>-6.8019093078758947E-2</v>
      </c>
    </row>
    <row r="23" spans="3:17" ht="13.8">
      <c r="C23" s="983"/>
      <c r="D23" s="980"/>
      <c r="E23" s="468" t="s">
        <v>260</v>
      </c>
      <c r="F23" s="470">
        <v>821</v>
      </c>
      <c r="G23" s="470">
        <v>746</v>
      </c>
      <c r="H23" s="470">
        <v>667</v>
      </c>
      <c r="I23" s="470">
        <v>673</v>
      </c>
      <c r="J23" s="470">
        <v>596</v>
      </c>
      <c r="K23" s="470">
        <v>681</v>
      </c>
      <c r="L23" s="469">
        <v>638</v>
      </c>
      <c r="M23" s="469">
        <v>655</v>
      </c>
      <c r="N23" s="469">
        <v>749</v>
      </c>
      <c r="O23" s="471">
        <v>726</v>
      </c>
      <c r="P23" s="472">
        <v>-23</v>
      </c>
      <c r="Q23" s="475">
        <v>-3.0707610146862484E-2</v>
      </c>
    </row>
    <row r="24" spans="3:17" ht="5.25" customHeight="1"/>
  </sheetData>
  <mergeCells count="9">
    <mergeCell ref="C9:E9"/>
    <mergeCell ref="C10:D11"/>
    <mergeCell ref="C12:C23"/>
    <mergeCell ref="D12:D13"/>
    <mergeCell ref="D14:D15"/>
    <mergeCell ref="D16:D17"/>
    <mergeCell ref="D18:D19"/>
    <mergeCell ref="D20:D21"/>
    <mergeCell ref="D22:D23"/>
  </mergeCells>
  <phoneticPr fontId="2"/>
  <pageMargins left="0.7" right="0.7" top="0.75" bottom="0.75" header="0.3" footer="0.3"/>
  <pageSetup paperSize="9" scale="82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B4:Z23"/>
  <sheetViews>
    <sheetView showGridLines="0" zoomScale="85" zoomScaleNormal="85" workbookViewId="0">
      <selection activeCell="I35" sqref="I35"/>
    </sheetView>
  </sheetViews>
  <sheetFormatPr defaultRowHeight="13.2"/>
  <cols>
    <col min="1" max="1" width="3.109375" customWidth="1"/>
    <col min="2" max="2" width="0.77734375" customWidth="1"/>
    <col min="3" max="5" width="2.6640625" customWidth="1"/>
    <col min="6" max="6" width="8.6640625" customWidth="1"/>
    <col min="7" max="9" width="7.6640625" customWidth="1"/>
    <col min="10" max="10" width="7.6640625" style="373" customWidth="1"/>
    <col min="11" max="12" width="7.6640625" customWidth="1"/>
    <col min="13" max="13" width="7.6640625" style="373" customWidth="1"/>
    <col min="14" max="15" width="7.6640625" customWidth="1"/>
    <col min="16" max="16" width="7.6640625" style="373" customWidth="1"/>
    <col min="17" max="18" width="7.6640625" customWidth="1"/>
    <col min="19" max="19" width="7.6640625" style="373" customWidth="1"/>
    <col min="20" max="21" width="7.6640625" customWidth="1"/>
    <col min="22" max="22" width="7.6640625" style="373" customWidth="1"/>
    <col min="23" max="24" width="7.6640625" customWidth="1"/>
    <col min="25" max="25" width="7.6640625" style="373" customWidth="1"/>
    <col min="26" max="26" width="1.44140625" customWidth="1"/>
  </cols>
  <sheetData>
    <row r="4" spans="2:26" ht="14.4">
      <c r="C4" s="12" t="s">
        <v>265</v>
      </c>
    </row>
    <row r="5" spans="2:26">
      <c r="B5" s="273"/>
      <c r="C5" s="274"/>
      <c r="D5" s="274"/>
      <c r="E5" s="274"/>
      <c r="F5" s="274"/>
      <c r="G5" s="274"/>
      <c r="H5" s="275"/>
      <c r="I5" s="276"/>
      <c r="J5" s="476"/>
      <c r="K5" s="276"/>
      <c r="L5" s="276"/>
      <c r="M5" s="476"/>
      <c r="N5" s="276"/>
      <c r="O5" s="276"/>
      <c r="P5" s="476"/>
      <c r="Q5" s="276"/>
      <c r="R5" s="276"/>
      <c r="S5" s="476"/>
      <c r="T5" s="276"/>
      <c r="U5" s="276"/>
      <c r="V5" s="476"/>
      <c r="W5" s="276"/>
      <c r="X5" s="276"/>
      <c r="Y5" s="477"/>
      <c r="Z5" s="273"/>
    </row>
    <row r="6" spans="2:26" ht="7.5" customHeight="1">
      <c r="B6" s="273"/>
      <c r="C6" s="1020"/>
      <c r="D6" s="1021"/>
      <c r="E6" s="1021"/>
      <c r="F6" s="1021"/>
      <c r="G6" s="1021"/>
      <c r="H6" s="1022" t="s">
        <v>165</v>
      </c>
      <c r="I6" s="1022"/>
      <c r="J6" s="1022"/>
      <c r="K6" s="478"/>
      <c r="L6" s="478"/>
      <c r="M6" s="479"/>
      <c r="N6" s="480"/>
      <c r="O6" s="478"/>
      <c r="P6" s="479"/>
      <c r="Q6" s="478"/>
      <c r="R6" s="478"/>
      <c r="S6" s="479"/>
      <c r="T6" s="478"/>
      <c r="U6" s="478"/>
      <c r="V6" s="479"/>
      <c r="W6" s="478"/>
      <c r="X6" s="478"/>
      <c r="Y6" s="481"/>
      <c r="Z6" s="273"/>
    </row>
    <row r="7" spans="2:26" ht="14.25" customHeight="1">
      <c r="B7" s="273"/>
      <c r="C7" s="1020"/>
      <c r="D7" s="1021"/>
      <c r="E7" s="1021"/>
      <c r="F7" s="1021"/>
      <c r="G7" s="1021"/>
      <c r="H7" s="1023"/>
      <c r="I7" s="1023"/>
      <c r="J7" s="1024"/>
      <c r="K7" s="1000" t="s">
        <v>166</v>
      </c>
      <c r="L7" s="1001"/>
      <c r="M7" s="1002"/>
      <c r="N7" s="1000" t="s">
        <v>167</v>
      </c>
      <c r="O7" s="1001"/>
      <c r="P7" s="1002"/>
      <c r="Q7" s="1000" t="s">
        <v>170</v>
      </c>
      <c r="R7" s="1001"/>
      <c r="S7" s="1002"/>
      <c r="T7" s="1000" t="s">
        <v>264</v>
      </c>
      <c r="U7" s="1001"/>
      <c r="V7" s="1002"/>
      <c r="W7" s="1000" t="s">
        <v>168</v>
      </c>
      <c r="X7" s="1001"/>
      <c r="Y7" s="1002"/>
      <c r="Z7" s="273"/>
    </row>
    <row r="8" spans="2:26" ht="14.25" customHeight="1">
      <c r="B8" s="273"/>
      <c r="C8" s="1020"/>
      <c r="D8" s="1021"/>
      <c r="E8" s="1021"/>
      <c r="F8" s="1021"/>
      <c r="G8" s="1021"/>
      <c r="H8" s="482" t="s">
        <v>27</v>
      </c>
      <c r="I8" s="482" t="s">
        <v>28</v>
      </c>
      <c r="J8" s="483" t="s">
        <v>172</v>
      </c>
      <c r="K8" s="482" t="s">
        <v>27</v>
      </c>
      <c r="L8" s="482" t="s">
        <v>28</v>
      </c>
      <c r="M8" s="483" t="s">
        <v>172</v>
      </c>
      <c r="N8" s="482" t="s">
        <v>27</v>
      </c>
      <c r="O8" s="482" t="s">
        <v>28</v>
      </c>
      <c r="P8" s="483" t="s">
        <v>172</v>
      </c>
      <c r="Q8" s="482" t="s">
        <v>27</v>
      </c>
      <c r="R8" s="482" t="s">
        <v>28</v>
      </c>
      <c r="S8" s="483" t="s">
        <v>172</v>
      </c>
      <c r="T8" s="482" t="s">
        <v>27</v>
      </c>
      <c r="U8" s="482" t="s">
        <v>28</v>
      </c>
      <c r="V8" s="483" t="s">
        <v>172</v>
      </c>
      <c r="W8" s="482" t="s">
        <v>27</v>
      </c>
      <c r="X8" s="482" t="s">
        <v>28</v>
      </c>
      <c r="Y8" s="483" t="s">
        <v>172</v>
      </c>
      <c r="Z8" s="273"/>
    </row>
    <row r="9" spans="2:26" ht="13.8">
      <c r="B9" s="273"/>
      <c r="C9" s="1003" t="s">
        <v>98</v>
      </c>
      <c r="D9" s="1004"/>
      <c r="E9" s="1004"/>
      <c r="F9" s="1005"/>
      <c r="G9" s="484" t="s">
        <v>68</v>
      </c>
      <c r="H9" s="485">
        <v>5994</v>
      </c>
      <c r="I9" s="485">
        <v>6662</v>
      </c>
      <c r="J9" s="486">
        <v>668</v>
      </c>
      <c r="K9" s="485">
        <v>1549</v>
      </c>
      <c r="L9" s="485">
        <v>2206</v>
      </c>
      <c r="M9" s="486">
        <v>657</v>
      </c>
      <c r="N9" s="485">
        <v>2019</v>
      </c>
      <c r="O9" s="485">
        <v>1988</v>
      </c>
      <c r="P9" s="486">
        <v>-31</v>
      </c>
      <c r="Q9" s="485">
        <v>405</v>
      </c>
      <c r="R9" s="485">
        <v>446</v>
      </c>
      <c r="S9" s="486">
        <v>41</v>
      </c>
      <c r="T9" s="485">
        <v>442</v>
      </c>
      <c r="U9" s="485">
        <v>364</v>
      </c>
      <c r="V9" s="486">
        <v>-78</v>
      </c>
      <c r="W9" s="485">
        <v>219</v>
      </c>
      <c r="X9" s="485">
        <v>203</v>
      </c>
      <c r="Y9" s="486">
        <v>-16</v>
      </c>
      <c r="Z9" s="273"/>
    </row>
    <row r="10" spans="2:26" ht="13.8">
      <c r="B10" s="273"/>
      <c r="C10" s="1006"/>
      <c r="D10" s="1007"/>
      <c r="E10" s="1007"/>
      <c r="F10" s="1008"/>
      <c r="G10" s="487" t="s">
        <v>72</v>
      </c>
      <c r="H10" s="488">
        <v>4715</v>
      </c>
      <c r="I10" s="488">
        <v>5238</v>
      </c>
      <c r="J10" s="489">
        <v>523</v>
      </c>
      <c r="K10" s="488">
        <v>1106</v>
      </c>
      <c r="L10" s="488">
        <v>1551</v>
      </c>
      <c r="M10" s="489">
        <v>445</v>
      </c>
      <c r="N10" s="488">
        <v>1536</v>
      </c>
      <c r="O10" s="488">
        <v>1566</v>
      </c>
      <c r="P10" s="489">
        <v>30</v>
      </c>
      <c r="Q10" s="488">
        <v>362</v>
      </c>
      <c r="R10" s="488">
        <v>403</v>
      </c>
      <c r="S10" s="489">
        <v>41</v>
      </c>
      <c r="T10" s="488">
        <v>411</v>
      </c>
      <c r="U10" s="488">
        <v>349</v>
      </c>
      <c r="V10" s="489">
        <v>-62</v>
      </c>
      <c r="W10" s="488">
        <v>167</v>
      </c>
      <c r="X10" s="488">
        <v>151</v>
      </c>
      <c r="Y10" s="489">
        <v>-16</v>
      </c>
      <c r="Z10" s="273"/>
    </row>
    <row r="11" spans="2:26" ht="13.8">
      <c r="B11" s="273"/>
      <c r="C11" s="490"/>
      <c r="D11" s="988" t="s">
        <v>103</v>
      </c>
      <c r="E11" s="1009"/>
      <c r="F11" s="1010"/>
      <c r="G11" s="484" t="s">
        <v>68</v>
      </c>
      <c r="H11" s="485">
        <v>3992</v>
      </c>
      <c r="I11" s="485">
        <v>4744</v>
      </c>
      <c r="J11" s="491">
        <v>752</v>
      </c>
      <c r="K11" s="485">
        <v>1290</v>
      </c>
      <c r="L11" s="485">
        <v>1965</v>
      </c>
      <c r="M11" s="491">
        <v>675</v>
      </c>
      <c r="N11" s="485">
        <v>1456</v>
      </c>
      <c r="O11" s="485">
        <v>1517</v>
      </c>
      <c r="P11" s="491">
        <v>61</v>
      </c>
      <c r="Q11" s="485">
        <v>270</v>
      </c>
      <c r="R11" s="485">
        <v>290</v>
      </c>
      <c r="S11" s="491">
        <v>20</v>
      </c>
      <c r="T11" s="485">
        <v>355</v>
      </c>
      <c r="U11" s="485">
        <v>306</v>
      </c>
      <c r="V11" s="491">
        <v>-49</v>
      </c>
      <c r="W11" s="485">
        <v>29</v>
      </c>
      <c r="X11" s="485">
        <v>25</v>
      </c>
      <c r="Y11" s="491">
        <v>-4</v>
      </c>
      <c r="Z11" s="273"/>
    </row>
    <row r="12" spans="2:26" ht="13.8">
      <c r="B12" s="273"/>
      <c r="C12" s="490"/>
      <c r="D12" s="1006"/>
      <c r="E12" s="1007"/>
      <c r="F12" s="1008"/>
      <c r="G12" s="487" t="s">
        <v>72</v>
      </c>
      <c r="H12" s="488">
        <v>3000</v>
      </c>
      <c r="I12" s="488">
        <v>3541</v>
      </c>
      <c r="J12" s="492">
        <v>541</v>
      </c>
      <c r="K12" s="488">
        <v>848</v>
      </c>
      <c r="L12" s="488">
        <v>1336</v>
      </c>
      <c r="M12" s="492">
        <v>488</v>
      </c>
      <c r="N12" s="488">
        <v>1072</v>
      </c>
      <c r="O12" s="488">
        <v>1096</v>
      </c>
      <c r="P12" s="492">
        <v>24</v>
      </c>
      <c r="Q12" s="488">
        <v>248</v>
      </c>
      <c r="R12" s="488">
        <v>271</v>
      </c>
      <c r="S12" s="492">
        <v>23</v>
      </c>
      <c r="T12" s="488">
        <v>326</v>
      </c>
      <c r="U12" s="488">
        <v>282</v>
      </c>
      <c r="V12" s="492">
        <v>-44</v>
      </c>
      <c r="W12" s="488">
        <v>15</v>
      </c>
      <c r="X12" s="488">
        <v>21</v>
      </c>
      <c r="Y12" s="492">
        <v>6</v>
      </c>
      <c r="Z12" s="273"/>
    </row>
    <row r="13" spans="2:26" ht="13.8">
      <c r="B13" s="273"/>
      <c r="C13" s="490"/>
      <c r="D13" s="1011" t="s">
        <v>261</v>
      </c>
      <c r="E13" s="1012"/>
      <c r="F13" s="1013"/>
      <c r="G13" s="484" t="s">
        <v>68</v>
      </c>
      <c r="H13" s="485">
        <v>153</v>
      </c>
      <c r="I13" s="485">
        <v>162</v>
      </c>
      <c r="J13" s="486">
        <v>9</v>
      </c>
      <c r="K13" s="485">
        <v>2</v>
      </c>
      <c r="L13" s="485">
        <v>2</v>
      </c>
      <c r="M13" s="486">
        <v>0</v>
      </c>
      <c r="N13" s="485">
        <v>107</v>
      </c>
      <c r="O13" s="485">
        <v>123</v>
      </c>
      <c r="P13" s="486">
        <v>16</v>
      </c>
      <c r="Q13" s="485">
        <v>8</v>
      </c>
      <c r="R13" s="485">
        <v>10</v>
      </c>
      <c r="S13" s="486">
        <v>2</v>
      </c>
      <c r="T13" s="485">
        <v>7</v>
      </c>
      <c r="U13" s="485">
        <v>6</v>
      </c>
      <c r="V13" s="486">
        <v>-1</v>
      </c>
      <c r="W13" s="485">
        <v>1</v>
      </c>
      <c r="X13" s="485">
        <v>2</v>
      </c>
      <c r="Y13" s="486">
        <v>1</v>
      </c>
      <c r="Z13" s="273"/>
    </row>
    <row r="14" spans="2:26" ht="13.8">
      <c r="B14" s="273"/>
      <c r="C14" s="490"/>
      <c r="D14" s="1014"/>
      <c r="E14" s="1015"/>
      <c r="F14" s="1016"/>
      <c r="G14" s="487" t="s">
        <v>72</v>
      </c>
      <c r="H14" s="488">
        <v>211</v>
      </c>
      <c r="I14" s="488">
        <v>224</v>
      </c>
      <c r="J14" s="489">
        <v>13</v>
      </c>
      <c r="K14" s="488">
        <v>5</v>
      </c>
      <c r="L14" s="488">
        <v>5</v>
      </c>
      <c r="M14" s="489">
        <v>0</v>
      </c>
      <c r="N14" s="488">
        <v>145</v>
      </c>
      <c r="O14" s="488">
        <v>160</v>
      </c>
      <c r="P14" s="489">
        <v>15</v>
      </c>
      <c r="Q14" s="488">
        <v>7</v>
      </c>
      <c r="R14" s="488">
        <v>11</v>
      </c>
      <c r="S14" s="489">
        <v>4</v>
      </c>
      <c r="T14" s="488">
        <v>20</v>
      </c>
      <c r="U14" s="488">
        <v>19</v>
      </c>
      <c r="V14" s="489">
        <v>-1</v>
      </c>
      <c r="W14" s="488">
        <v>1</v>
      </c>
      <c r="X14" s="488">
        <v>1</v>
      </c>
      <c r="Y14" s="489">
        <v>0</v>
      </c>
      <c r="Z14" s="273"/>
    </row>
    <row r="15" spans="2:26" ht="13.8">
      <c r="B15" s="273"/>
      <c r="C15" s="490"/>
      <c r="D15" s="1011" t="s">
        <v>115</v>
      </c>
      <c r="E15" s="1012"/>
      <c r="F15" s="1013"/>
      <c r="G15" s="484" t="s">
        <v>68</v>
      </c>
      <c r="H15" s="485">
        <v>30</v>
      </c>
      <c r="I15" s="485">
        <v>25</v>
      </c>
      <c r="J15" s="491">
        <v>-5</v>
      </c>
      <c r="K15" s="485">
        <v>0</v>
      </c>
      <c r="L15" s="485">
        <v>0</v>
      </c>
      <c r="M15" s="491">
        <v>0</v>
      </c>
      <c r="N15" s="485">
        <v>20</v>
      </c>
      <c r="O15" s="485">
        <v>14</v>
      </c>
      <c r="P15" s="491">
        <v>-6</v>
      </c>
      <c r="Q15" s="485">
        <v>1</v>
      </c>
      <c r="R15" s="485">
        <v>1</v>
      </c>
      <c r="S15" s="491">
        <v>0</v>
      </c>
      <c r="T15" s="485">
        <v>4</v>
      </c>
      <c r="U15" s="485">
        <v>4</v>
      </c>
      <c r="V15" s="491">
        <v>0</v>
      </c>
      <c r="W15" s="485">
        <v>0</v>
      </c>
      <c r="X15" s="485">
        <v>0</v>
      </c>
      <c r="Y15" s="491">
        <v>0</v>
      </c>
      <c r="Z15" s="273"/>
    </row>
    <row r="16" spans="2:26" ht="13.8">
      <c r="B16" s="273"/>
      <c r="C16" s="490"/>
      <c r="D16" s="1017"/>
      <c r="E16" s="1018"/>
      <c r="F16" s="1019"/>
      <c r="G16" s="487" t="s">
        <v>72</v>
      </c>
      <c r="H16" s="488">
        <v>18</v>
      </c>
      <c r="I16" s="488">
        <v>14</v>
      </c>
      <c r="J16" s="492">
        <v>-4</v>
      </c>
      <c r="K16" s="488">
        <v>0</v>
      </c>
      <c r="L16" s="488">
        <v>0</v>
      </c>
      <c r="M16" s="492">
        <v>0</v>
      </c>
      <c r="N16" s="488">
        <v>13</v>
      </c>
      <c r="O16" s="488">
        <v>7</v>
      </c>
      <c r="P16" s="492">
        <v>-6</v>
      </c>
      <c r="Q16" s="488">
        <v>0</v>
      </c>
      <c r="R16" s="488">
        <v>1</v>
      </c>
      <c r="S16" s="492">
        <v>1</v>
      </c>
      <c r="T16" s="488">
        <v>3</v>
      </c>
      <c r="U16" s="488">
        <v>5</v>
      </c>
      <c r="V16" s="492">
        <v>2</v>
      </c>
      <c r="W16" s="488">
        <v>0</v>
      </c>
      <c r="X16" s="488">
        <v>0</v>
      </c>
      <c r="Y16" s="492">
        <v>0</v>
      </c>
      <c r="Z16" s="273"/>
    </row>
    <row r="17" spans="2:26" ht="13.8">
      <c r="B17" s="273"/>
      <c r="C17" s="490"/>
      <c r="D17" s="988" t="s">
        <v>111</v>
      </c>
      <c r="E17" s="989"/>
      <c r="F17" s="990"/>
      <c r="G17" s="484" t="s">
        <v>68</v>
      </c>
      <c r="H17" s="485">
        <v>143</v>
      </c>
      <c r="I17" s="485">
        <v>141</v>
      </c>
      <c r="J17" s="486">
        <v>-2</v>
      </c>
      <c r="K17" s="485">
        <v>24</v>
      </c>
      <c r="L17" s="485">
        <v>28</v>
      </c>
      <c r="M17" s="486">
        <v>4</v>
      </c>
      <c r="N17" s="485">
        <v>40</v>
      </c>
      <c r="O17" s="485">
        <v>48</v>
      </c>
      <c r="P17" s="486">
        <v>8</v>
      </c>
      <c r="Q17" s="485">
        <v>8</v>
      </c>
      <c r="R17" s="485">
        <v>7</v>
      </c>
      <c r="S17" s="486">
        <v>-1</v>
      </c>
      <c r="T17" s="485">
        <v>5</v>
      </c>
      <c r="U17" s="485">
        <v>4</v>
      </c>
      <c r="V17" s="486">
        <v>-1</v>
      </c>
      <c r="W17" s="485">
        <v>10</v>
      </c>
      <c r="X17" s="485">
        <v>9</v>
      </c>
      <c r="Y17" s="486">
        <v>-1</v>
      </c>
      <c r="Z17" s="273"/>
    </row>
    <row r="18" spans="2:26" ht="13.8">
      <c r="B18" s="273"/>
      <c r="C18" s="490"/>
      <c r="D18" s="991"/>
      <c r="E18" s="992"/>
      <c r="F18" s="993"/>
      <c r="G18" s="487" t="s">
        <v>72</v>
      </c>
      <c r="H18" s="488">
        <v>120</v>
      </c>
      <c r="I18" s="488">
        <v>125</v>
      </c>
      <c r="J18" s="489">
        <v>5</v>
      </c>
      <c r="K18" s="488">
        <v>20</v>
      </c>
      <c r="L18" s="488">
        <v>26</v>
      </c>
      <c r="M18" s="489">
        <v>6</v>
      </c>
      <c r="N18" s="488">
        <v>32</v>
      </c>
      <c r="O18" s="488">
        <v>43</v>
      </c>
      <c r="P18" s="489">
        <v>11</v>
      </c>
      <c r="Q18" s="488">
        <v>7</v>
      </c>
      <c r="R18" s="488">
        <v>7</v>
      </c>
      <c r="S18" s="489">
        <v>0</v>
      </c>
      <c r="T18" s="488">
        <v>4</v>
      </c>
      <c r="U18" s="488">
        <v>4</v>
      </c>
      <c r="V18" s="489">
        <v>0</v>
      </c>
      <c r="W18" s="488">
        <v>9</v>
      </c>
      <c r="X18" s="488">
        <v>7</v>
      </c>
      <c r="Y18" s="489">
        <v>-2</v>
      </c>
      <c r="Z18" s="273"/>
    </row>
    <row r="19" spans="2:26" ht="13.8">
      <c r="B19" s="273"/>
      <c r="C19" s="490"/>
      <c r="D19" s="988" t="s">
        <v>113</v>
      </c>
      <c r="E19" s="989"/>
      <c r="F19" s="990"/>
      <c r="G19" s="484" t="s">
        <v>68</v>
      </c>
      <c r="H19" s="485">
        <v>838</v>
      </c>
      <c r="I19" s="485">
        <v>809</v>
      </c>
      <c r="J19" s="491">
        <v>-29</v>
      </c>
      <c r="K19" s="485">
        <v>90</v>
      </c>
      <c r="L19" s="485">
        <v>75</v>
      </c>
      <c r="M19" s="491">
        <v>-15</v>
      </c>
      <c r="N19" s="485">
        <v>46</v>
      </c>
      <c r="O19" s="485">
        <v>34</v>
      </c>
      <c r="P19" s="491">
        <v>-12</v>
      </c>
      <c r="Q19" s="485">
        <v>83</v>
      </c>
      <c r="R19" s="485">
        <v>95</v>
      </c>
      <c r="S19" s="491">
        <v>12</v>
      </c>
      <c r="T19" s="485">
        <v>63</v>
      </c>
      <c r="U19" s="485">
        <v>37</v>
      </c>
      <c r="V19" s="491">
        <v>-26</v>
      </c>
      <c r="W19" s="485">
        <v>140</v>
      </c>
      <c r="X19" s="485">
        <v>138</v>
      </c>
      <c r="Y19" s="491">
        <v>-2</v>
      </c>
      <c r="Z19" s="273"/>
    </row>
    <row r="20" spans="2:26" ht="13.8">
      <c r="B20" s="273"/>
      <c r="C20" s="490"/>
      <c r="D20" s="991"/>
      <c r="E20" s="992"/>
      <c r="F20" s="993"/>
      <c r="G20" s="487" t="s">
        <v>72</v>
      </c>
      <c r="H20" s="488">
        <v>617</v>
      </c>
      <c r="I20" s="488">
        <v>608</v>
      </c>
      <c r="J20" s="492">
        <v>-9</v>
      </c>
      <c r="K20" s="488">
        <v>69</v>
      </c>
      <c r="L20" s="488">
        <v>53</v>
      </c>
      <c r="M20" s="492">
        <v>-16</v>
      </c>
      <c r="N20" s="488">
        <v>33</v>
      </c>
      <c r="O20" s="488">
        <v>26</v>
      </c>
      <c r="P20" s="492">
        <v>-7</v>
      </c>
      <c r="Q20" s="488">
        <v>61</v>
      </c>
      <c r="R20" s="488">
        <v>71</v>
      </c>
      <c r="S20" s="492">
        <v>10</v>
      </c>
      <c r="T20" s="488">
        <v>52</v>
      </c>
      <c r="U20" s="488">
        <v>31</v>
      </c>
      <c r="V20" s="492">
        <v>-21</v>
      </c>
      <c r="W20" s="488">
        <v>98</v>
      </c>
      <c r="X20" s="488">
        <v>97</v>
      </c>
      <c r="Y20" s="492">
        <v>-1</v>
      </c>
      <c r="Z20" s="273"/>
    </row>
    <row r="21" spans="2:26" ht="13.8">
      <c r="B21" s="273"/>
      <c r="C21" s="490"/>
      <c r="D21" s="994" t="s">
        <v>114</v>
      </c>
      <c r="E21" s="995"/>
      <c r="F21" s="996"/>
      <c r="G21" s="484" t="s">
        <v>68</v>
      </c>
      <c r="H21" s="485">
        <v>838</v>
      </c>
      <c r="I21" s="485">
        <v>781</v>
      </c>
      <c r="J21" s="491">
        <v>-57</v>
      </c>
      <c r="K21" s="485">
        <v>143</v>
      </c>
      <c r="L21" s="485">
        <v>136</v>
      </c>
      <c r="M21" s="491">
        <v>-7</v>
      </c>
      <c r="N21" s="485">
        <v>350</v>
      </c>
      <c r="O21" s="485">
        <v>252</v>
      </c>
      <c r="P21" s="491">
        <v>-98</v>
      </c>
      <c r="Q21" s="485">
        <v>35</v>
      </c>
      <c r="R21" s="485">
        <v>43</v>
      </c>
      <c r="S21" s="491">
        <v>8</v>
      </c>
      <c r="T21" s="485">
        <v>8</v>
      </c>
      <c r="U21" s="485">
        <v>7</v>
      </c>
      <c r="V21" s="491">
        <v>-1</v>
      </c>
      <c r="W21" s="485">
        <v>39</v>
      </c>
      <c r="X21" s="485">
        <v>29</v>
      </c>
      <c r="Y21" s="491">
        <v>-10</v>
      </c>
      <c r="Z21" s="273"/>
    </row>
    <row r="22" spans="2:26" ht="13.8">
      <c r="B22" s="273"/>
      <c r="C22" s="493"/>
      <c r="D22" s="997"/>
      <c r="E22" s="998"/>
      <c r="F22" s="999"/>
      <c r="G22" s="487" t="s">
        <v>72</v>
      </c>
      <c r="H22" s="488">
        <v>749</v>
      </c>
      <c r="I22" s="488">
        <v>726</v>
      </c>
      <c r="J22" s="494">
        <v>-23</v>
      </c>
      <c r="K22" s="488">
        <v>164</v>
      </c>
      <c r="L22" s="488">
        <v>131</v>
      </c>
      <c r="M22" s="494">
        <v>-33</v>
      </c>
      <c r="N22" s="488">
        <v>241</v>
      </c>
      <c r="O22" s="488">
        <v>234</v>
      </c>
      <c r="P22" s="494">
        <v>-7</v>
      </c>
      <c r="Q22" s="488">
        <v>39</v>
      </c>
      <c r="R22" s="488">
        <v>42</v>
      </c>
      <c r="S22" s="494">
        <v>3</v>
      </c>
      <c r="T22" s="488">
        <v>6</v>
      </c>
      <c r="U22" s="488">
        <v>8</v>
      </c>
      <c r="V22" s="494">
        <v>2</v>
      </c>
      <c r="W22" s="488">
        <v>44</v>
      </c>
      <c r="X22" s="488">
        <v>25</v>
      </c>
      <c r="Y22" s="494">
        <v>-19</v>
      </c>
      <c r="Z22" s="273"/>
    </row>
    <row r="23" spans="2:26">
      <c r="B23" s="273"/>
      <c r="C23" s="313"/>
      <c r="D23" s="314"/>
      <c r="E23" s="314"/>
      <c r="F23" s="314"/>
      <c r="G23" s="314"/>
      <c r="H23" s="315"/>
      <c r="I23" s="315"/>
      <c r="J23" s="495"/>
      <c r="K23" s="315"/>
      <c r="L23" s="315"/>
      <c r="M23" s="495"/>
      <c r="N23" s="315"/>
      <c r="O23" s="315"/>
      <c r="P23" s="495"/>
      <c r="Q23" s="315"/>
      <c r="R23" s="315"/>
      <c r="S23" s="495"/>
      <c r="T23" s="315"/>
      <c r="U23" s="315"/>
      <c r="V23" s="495"/>
      <c r="W23" s="315"/>
      <c r="X23" s="315"/>
      <c r="Y23" s="495"/>
      <c r="Z23" s="273"/>
    </row>
  </sheetData>
  <mergeCells count="14">
    <mergeCell ref="D19:F20"/>
    <mergeCell ref="D21:F22"/>
    <mergeCell ref="W7:Y7"/>
    <mergeCell ref="C9:F10"/>
    <mergeCell ref="D11:F12"/>
    <mergeCell ref="D13:F14"/>
    <mergeCell ref="D15:F16"/>
    <mergeCell ref="D17:F18"/>
    <mergeCell ref="C6:G8"/>
    <mergeCell ref="H6:J7"/>
    <mergeCell ref="K7:M7"/>
    <mergeCell ref="N7:P7"/>
    <mergeCell ref="Q7:S7"/>
    <mergeCell ref="T7:V7"/>
  </mergeCells>
  <phoneticPr fontId="2"/>
  <pageMargins left="0.7" right="0.7" top="0.75" bottom="0.75" header="0.3" footer="0.3"/>
  <pageSetup paperSize="9" scale="83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C3:Q11"/>
  <sheetViews>
    <sheetView showGridLines="0" zoomScaleNormal="100" workbookViewId="0">
      <selection activeCell="E2" sqref="E2"/>
    </sheetView>
  </sheetViews>
  <sheetFormatPr defaultRowHeight="13.2"/>
  <cols>
    <col min="1" max="1" width="4.77734375" customWidth="1"/>
    <col min="2" max="2" width="0.88671875" customWidth="1"/>
    <col min="3" max="3" width="1" customWidth="1"/>
    <col min="4" max="4" width="1.109375" customWidth="1"/>
    <col min="5" max="5" width="14.6640625" customWidth="1"/>
    <col min="6" max="17" width="8.77734375" customWidth="1"/>
    <col min="18" max="18" width="0.77734375" customWidth="1"/>
  </cols>
  <sheetData>
    <row r="3" spans="3:17" ht="14.4">
      <c r="C3" s="12" t="s">
        <v>267</v>
      </c>
    </row>
    <row r="5" spans="3:17" ht="13.8">
      <c r="C5" s="868"/>
      <c r="D5" s="869"/>
      <c r="E5" s="870"/>
      <c r="F5" s="317" t="s">
        <v>19</v>
      </c>
      <c r="G5" s="317" t="s">
        <v>20</v>
      </c>
      <c r="H5" s="317" t="s">
        <v>21</v>
      </c>
      <c r="I5" s="317" t="s">
        <v>22</v>
      </c>
      <c r="J5" s="317" t="s">
        <v>23</v>
      </c>
      <c r="K5" s="318" t="s">
        <v>24</v>
      </c>
      <c r="L5" s="317" t="s">
        <v>25</v>
      </c>
      <c r="M5" s="317" t="s">
        <v>26</v>
      </c>
      <c r="N5" s="317" t="s">
        <v>27</v>
      </c>
      <c r="O5" s="317" t="s">
        <v>28</v>
      </c>
      <c r="P5" s="319" t="s">
        <v>190</v>
      </c>
      <c r="Q5" s="320" t="s">
        <v>95</v>
      </c>
    </row>
    <row r="6" spans="3:17" ht="13.8">
      <c r="C6" s="871" t="s">
        <v>266</v>
      </c>
      <c r="D6" s="872"/>
      <c r="E6" s="873"/>
      <c r="F6" s="321">
        <v>6067</v>
      </c>
      <c r="G6" s="321">
        <v>5148</v>
      </c>
      <c r="H6" s="321">
        <v>4159</v>
      </c>
      <c r="I6" s="321">
        <v>3726</v>
      </c>
      <c r="J6" s="322">
        <v>4264</v>
      </c>
      <c r="K6" s="323">
        <v>4902</v>
      </c>
      <c r="L6" s="323">
        <v>3855</v>
      </c>
      <c r="M6" s="324">
        <v>4012</v>
      </c>
      <c r="N6" s="324">
        <v>4715</v>
      </c>
      <c r="O6" s="324">
        <v>5238</v>
      </c>
      <c r="P6" s="496">
        <v>523</v>
      </c>
      <c r="Q6" s="497">
        <v>0.11092258748674444</v>
      </c>
    </row>
    <row r="7" spans="3:17" ht="13.8">
      <c r="C7" s="327"/>
      <c r="D7" s="874" t="s">
        <v>192</v>
      </c>
      <c r="E7" s="875"/>
      <c r="F7" s="328">
        <v>2184</v>
      </c>
      <c r="G7" s="328">
        <v>2404</v>
      </c>
      <c r="H7" s="328">
        <v>2328</v>
      </c>
      <c r="I7" s="328">
        <v>2303</v>
      </c>
      <c r="J7" s="329">
        <v>2814</v>
      </c>
      <c r="K7" s="330">
        <v>3303</v>
      </c>
      <c r="L7" s="330">
        <v>1999</v>
      </c>
      <c r="M7" s="331">
        <v>2019</v>
      </c>
      <c r="N7" s="331">
        <v>2274</v>
      </c>
      <c r="O7" s="498">
        <v>2299</v>
      </c>
      <c r="P7" s="499">
        <v>25</v>
      </c>
      <c r="Q7" s="500">
        <v>1.0993843447669306E-2</v>
      </c>
    </row>
    <row r="8" spans="3:17" ht="13.8">
      <c r="C8" s="334"/>
      <c r="D8" s="335"/>
      <c r="E8" s="336" t="s">
        <v>109</v>
      </c>
      <c r="F8" s="337">
        <v>0.35998022086698533</v>
      </c>
      <c r="G8" s="337">
        <v>0.466977466977467</v>
      </c>
      <c r="H8" s="337">
        <v>0.55974993988939648</v>
      </c>
      <c r="I8" s="337">
        <v>0.61808910359634994</v>
      </c>
      <c r="J8" s="337">
        <v>0.65994371482176362</v>
      </c>
      <c r="K8" s="337">
        <v>0.67380660954712357</v>
      </c>
      <c r="L8" s="337">
        <v>0.51854734111543455</v>
      </c>
      <c r="M8" s="337">
        <v>0.50324027916251246</v>
      </c>
      <c r="N8" s="337">
        <v>0.48229056203605514</v>
      </c>
      <c r="O8" s="501">
        <v>0.43890798014509352</v>
      </c>
      <c r="P8" s="502">
        <v>-4.3</v>
      </c>
      <c r="Q8" s="503" t="s">
        <v>70</v>
      </c>
    </row>
    <row r="9" spans="3:17" ht="13.8">
      <c r="C9" s="338"/>
      <c r="D9" s="874" t="s">
        <v>193</v>
      </c>
      <c r="E9" s="875"/>
      <c r="F9" s="339">
        <v>3883</v>
      </c>
      <c r="G9" s="339">
        <v>2744</v>
      </c>
      <c r="H9" s="339">
        <v>1831</v>
      </c>
      <c r="I9" s="339">
        <v>1423</v>
      </c>
      <c r="J9" s="340">
        <v>1450</v>
      </c>
      <c r="K9" s="341">
        <v>1599</v>
      </c>
      <c r="L9" s="341">
        <v>1856</v>
      </c>
      <c r="M9" s="342">
        <v>1993</v>
      </c>
      <c r="N9" s="342">
        <v>2441</v>
      </c>
      <c r="O9" s="498">
        <v>2939</v>
      </c>
      <c r="P9" s="499">
        <v>498</v>
      </c>
      <c r="Q9" s="500">
        <v>0.20401474805407621</v>
      </c>
    </row>
    <row r="10" spans="3:17" ht="13.8">
      <c r="C10" s="343"/>
      <c r="D10" s="335"/>
      <c r="E10" s="336" t="s">
        <v>109</v>
      </c>
      <c r="F10" s="344">
        <v>0.64001977913301467</v>
      </c>
      <c r="G10" s="344">
        <v>0.533022533022533</v>
      </c>
      <c r="H10" s="344">
        <v>0.44025006011060352</v>
      </c>
      <c r="I10" s="344">
        <v>0.38191089640365</v>
      </c>
      <c r="J10" s="344">
        <v>0.34005628517823638</v>
      </c>
      <c r="K10" s="344">
        <v>0.32619339045287638</v>
      </c>
      <c r="L10" s="344">
        <v>0.48145265888456551</v>
      </c>
      <c r="M10" s="344">
        <v>0.49675972083748754</v>
      </c>
      <c r="N10" s="344">
        <v>0.51770943796394486</v>
      </c>
      <c r="O10" s="504">
        <v>0.56109201985490642</v>
      </c>
      <c r="P10" s="505">
        <v>4.3</v>
      </c>
      <c r="Q10" s="506" t="s">
        <v>70</v>
      </c>
    </row>
    <row r="11" spans="3:17" ht="6.75" customHeight="1"/>
  </sheetData>
  <mergeCells count="4">
    <mergeCell ref="C5:E5"/>
    <mergeCell ref="C6:E6"/>
    <mergeCell ref="D7:E7"/>
    <mergeCell ref="D9:E9"/>
  </mergeCells>
  <phoneticPr fontId="2"/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C2:Q28"/>
  <sheetViews>
    <sheetView showGridLines="0" zoomScaleNormal="100" zoomScaleSheetLayoutView="100" workbookViewId="0">
      <selection activeCell="R16" sqref="R16"/>
    </sheetView>
  </sheetViews>
  <sheetFormatPr defaultRowHeight="13.2"/>
  <cols>
    <col min="2" max="2" width="0.77734375" customWidth="1"/>
    <col min="3" max="4" width="1.109375" customWidth="1"/>
    <col min="5" max="5" width="12.6640625" customWidth="1"/>
    <col min="6" max="16" width="8.6640625" customWidth="1"/>
    <col min="17" max="17" width="5" customWidth="1"/>
  </cols>
  <sheetData>
    <row r="2" spans="3:17" ht="14.4">
      <c r="C2" s="12" t="s">
        <v>280</v>
      </c>
    </row>
    <row r="3" spans="3:17" ht="13.5" customHeight="1"/>
    <row r="4" spans="3:17" ht="15" customHeight="1">
      <c r="C4" s="1027"/>
      <c r="D4" s="1028"/>
      <c r="E4" s="1029"/>
      <c r="F4" s="1033"/>
      <c r="G4" s="1034"/>
      <c r="H4" s="1034"/>
      <c r="I4" s="1034"/>
      <c r="J4" s="1034"/>
      <c r="K4" s="1034"/>
      <c r="L4" s="1034"/>
      <c r="M4" s="1034"/>
      <c r="N4" s="1034"/>
      <c r="O4" s="1034"/>
      <c r="P4" s="1035"/>
      <c r="Q4" s="507"/>
    </row>
    <row r="5" spans="3:17" ht="24.9" customHeight="1">
      <c r="C5" s="1030"/>
      <c r="D5" s="1031"/>
      <c r="E5" s="1032"/>
      <c r="F5" s="508" t="s">
        <v>195</v>
      </c>
      <c r="G5" s="509" t="s">
        <v>103</v>
      </c>
      <c r="H5" s="509" t="s">
        <v>268</v>
      </c>
      <c r="I5" s="509" t="s">
        <v>108</v>
      </c>
      <c r="J5" s="510" t="s">
        <v>113</v>
      </c>
      <c r="K5" s="509" t="s">
        <v>269</v>
      </c>
      <c r="L5" s="509" t="s">
        <v>111</v>
      </c>
      <c r="M5" s="510" t="s">
        <v>270</v>
      </c>
      <c r="N5" s="511" t="s">
        <v>271</v>
      </c>
      <c r="O5" s="511" t="s">
        <v>272</v>
      </c>
      <c r="P5" s="509" t="s">
        <v>114</v>
      </c>
      <c r="Q5" s="512"/>
    </row>
    <row r="6" spans="3:17" ht="15" customHeight="1" thickBot="1">
      <c r="C6" s="1036" t="s">
        <v>273</v>
      </c>
      <c r="D6" s="1037"/>
      <c r="E6" s="1037"/>
      <c r="F6" s="513">
        <v>5238</v>
      </c>
      <c r="G6" s="513">
        <v>3541</v>
      </c>
      <c r="H6" s="513">
        <v>224</v>
      </c>
      <c r="I6" s="513">
        <v>14</v>
      </c>
      <c r="J6" s="513">
        <v>608</v>
      </c>
      <c r="K6" s="513">
        <v>25</v>
      </c>
      <c r="L6" s="513">
        <v>125</v>
      </c>
      <c r="M6" s="513">
        <v>111</v>
      </c>
      <c r="N6" s="513">
        <v>1</v>
      </c>
      <c r="O6" s="513">
        <v>138</v>
      </c>
      <c r="P6" s="513">
        <v>451</v>
      </c>
      <c r="Q6" s="514"/>
    </row>
    <row r="7" spans="3:17" ht="15" customHeight="1" thickTop="1">
      <c r="C7" s="1038" t="s">
        <v>192</v>
      </c>
      <c r="D7" s="1039"/>
      <c r="E7" s="1039"/>
      <c r="F7" s="515">
        <v>2299</v>
      </c>
      <c r="G7" s="515">
        <v>695</v>
      </c>
      <c r="H7" s="515">
        <v>198</v>
      </c>
      <c r="I7" s="515">
        <v>14</v>
      </c>
      <c r="J7" s="515">
        <v>553</v>
      </c>
      <c r="K7" s="515">
        <v>24</v>
      </c>
      <c r="L7" s="515">
        <v>124</v>
      </c>
      <c r="M7" s="515">
        <v>110</v>
      </c>
      <c r="N7" s="515">
        <v>1</v>
      </c>
      <c r="O7" s="515">
        <v>138</v>
      </c>
      <c r="P7" s="515">
        <v>442</v>
      </c>
      <c r="Q7" s="514"/>
    </row>
    <row r="8" spans="3:17" ht="15" customHeight="1">
      <c r="C8" s="516"/>
      <c r="D8" s="517"/>
      <c r="E8" s="518" t="s">
        <v>274</v>
      </c>
      <c r="F8" s="519">
        <v>0.43890798014509352</v>
      </c>
      <c r="G8" s="519">
        <v>0.19627223948037278</v>
      </c>
      <c r="H8" s="519">
        <v>0.8839285714285714</v>
      </c>
      <c r="I8" s="519">
        <v>1</v>
      </c>
      <c r="J8" s="519">
        <v>0.90953947368421051</v>
      </c>
      <c r="K8" s="519">
        <v>0.96</v>
      </c>
      <c r="L8" s="519">
        <v>0.99199999999999999</v>
      </c>
      <c r="M8" s="519">
        <v>0.99099099099099097</v>
      </c>
      <c r="N8" s="519">
        <v>1</v>
      </c>
      <c r="O8" s="519">
        <v>1</v>
      </c>
      <c r="P8" s="519">
        <v>0.98004434589800449</v>
      </c>
      <c r="Q8" s="520"/>
    </row>
    <row r="9" spans="3:17" ht="15" customHeight="1">
      <c r="C9" s="521"/>
      <c r="D9" s="1036" t="s">
        <v>275</v>
      </c>
      <c r="E9" s="1037"/>
      <c r="F9" s="513">
        <v>9</v>
      </c>
      <c r="G9" s="513">
        <v>3</v>
      </c>
      <c r="H9" s="513">
        <v>0</v>
      </c>
      <c r="I9" s="513">
        <v>0</v>
      </c>
      <c r="J9" s="513">
        <v>4</v>
      </c>
      <c r="K9" s="513">
        <v>0</v>
      </c>
      <c r="L9" s="513">
        <v>0</v>
      </c>
      <c r="M9" s="513">
        <v>0</v>
      </c>
      <c r="N9" s="513">
        <v>0</v>
      </c>
      <c r="O9" s="513">
        <v>0</v>
      </c>
      <c r="P9" s="513">
        <v>2</v>
      </c>
      <c r="Q9" s="514"/>
    </row>
    <row r="10" spans="3:17" ht="15" customHeight="1">
      <c r="C10" s="521"/>
      <c r="D10" s="1036" t="s">
        <v>276</v>
      </c>
      <c r="E10" s="1037"/>
      <c r="F10" s="513">
        <v>395</v>
      </c>
      <c r="G10" s="513">
        <v>83</v>
      </c>
      <c r="H10" s="513">
        <v>22</v>
      </c>
      <c r="I10" s="513">
        <v>1</v>
      </c>
      <c r="J10" s="513">
        <v>170</v>
      </c>
      <c r="K10" s="513">
        <v>0</v>
      </c>
      <c r="L10" s="513">
        <v>16</v>
      </c>
      <c r="M10" s="513">
        <v>2</v>
      </c>
      <c r="N10" s="513">
        <v>0</v>
      </c>
      <c r="O10" s="513">
        <v>18</v>
      </c>
      <c r="P10" s="513">
        <v>83</v>
      </c>
      <c r="Q10" s="514"/>
    </row>
    <row r="11" spans="3:17" ht="15" customHeight="1">
      <c r="C11" s="521"/>
      <c r="D11" s="1036" t="s">
        <v>277</v>
      </c>
      <c r="E11" s="1037"/>
      <c r="F11" s="513">
        <v>383</v>
      </c>
      <c r="G11" s="513">
        <v>148</v>
      </c>
      <c r="H11" s="513">
        <v>12</v>
      </c>
      <c r="I11" s="513">
        <v>0</v>
      </c>
      <c r="J11" s="513">
        <v>62</v>
      </c>
      <c r="K11" s="513">
        <v>1</v>
      </c>
      <c r="L11" s="513">
        <v>27</v>
      </c>
      <c r="M11" s="513">
        <v>29</v>
      </c>
      <c r="N11" s="513">
        <v>0</v>
      </c>
      <c r="O11" s="513">
        <v>18</v>
      </c>
      <c r="P11" s="513">
        <v>86</v>
      </c>
      <c r="Q11" s="514"/>
    </row>
    <row r="12" spans="3:17" ht="15" customHeight="1">
      <c r="C12" s="521"/>
      <c r="D12" s="1036" t="s">
        <v>211</v>
      </c>
      <c r="E12" s="1037"/>
      <c r="F12" s="513">
        <v>7</v>
      </c>
      <c r="G12" s="513">
        <v>0</v>
      </c>
      <c r="H12" s="513">
        <v>0</v>
      </c>
      <c r="I12" s="513">
        <v>0</v>
      </c>
      <c r="J12" s="513">
        <v>0</v>
      </c>
      <c r="K12" s="513">
        <v>0</v>
      </c>
      <c r="L12" s="513">
        <v>0</v>
      </c>
      <c r="M12" s="513">
        <v>1</v>
      </c>
      <c r="N12" s="513">
        <v>0</v>
      </c>
      <c r="O12" s="513">
        <v>3</v>
      </c>
      <c r="P12" s="513">
        <v>3</v>
      </c>
      <c r="Q12" s="514"/>
    </row>
    <row r="13" spans="3:17" ht="15" customHeight="1">
      <c r="C13" s="521"/>
      <c r="D13" s="1036" t="s">
        <v>218</v>
      </c>
      <c r="E13" s="1040"/>
      <c r="F13" s="522">
        <v>213</v>
      </c>
      <c r="G13" s="522">
        <v>112</v>
      </c>
      <c r="H13" s="522">
        <v>2</v>
      </c>
      <c r="I13" s="522">
        <v>0</v>
      </c>
      <c r="J13" s="522">
        <v>20</v>
      </c>
      <c r="K13" s="522">
        <v>1</v>
      </c>
      <c r="L13" s="522">
        <v>13</v>
      </c>
      <c r="M13" s="522">
        <v>15</v>
      </c>
      <c r="N13" s="522">
        <v>0</v>
      </c>
      <c r="O13" s="522">
        <v>7</v>
      </c>
      <c r="P13" s="513">
        <v>43</v>
      </c>
      <c r="Q13" s="514"/>
    </row>
    <row r="14" spans="3:17" ht="15" customHeight="1">
      <c r="C14" s="521"/>
      <c r="D14" s="1036" t="s">
        <v>278</v>
      </c>
      <c r="E14" s="1037"/>
      <c r="F14" s="513">
        <v>357</v>
      </c>
      <c r="G14" s="513">
        <v>29</v>
      </c>
      <c r="H14" s="513">
        <v>21</v>
      </c>
      <c r="I14" s="513">
        <v>3</v>
      </c>
      <c r="J14" s="513">
        <v>179</v>
      </c>
      <c r="K14" s="513">
        <v>2</v>
      </c>
      <c r="L14" s="513">
        <v>19</v>
      </c>
      <c r="M14" s="513">
        <v>23</v>
      </c>
      <c r="N14" s="513">
        <v>1</v>
      </c>
      <c r="O14" s="513">
        <v>16</v>
      </c>
      <c r="P14" s="513">
        <v>64</v>
      </c>
      <c r="Q14" s="514"/>
    </row>
    <row r="15" spans="3:17" ht="15" customHeight="1">
      <c r="C15" s="516"/>
      <c r="D15" s="1025" t="s">
        <v>212</v>
      </c>
      <c r="E15" s="1026"/>
      <c r="F15" s="513">
        <v>337</v>
      </c>
      <c r="G15" s="513">
        <v>45</v>
      </c>
      <c r="H15" s="513">
        <v>111</v>
      </c>
      <c r="I15" s="513">
        <v>9</v>
      </c>
      <c r="J15" s="513">
        <v>65</v>
      </c>
      <c r="K15" s="513">
        <v>8</v>
      </c>
      <c r="L15" s="513">
        <v>16</v>
      </c>
      <c r="M15" s="513">
        <v>10</v>
      </c>
      <c r="N15" s="513">
        <v>0</v>
      </c>
      <c r="O15" s="513">
        <v>29</v>
      </c>
      <c r="P15" s="513">
        <v>44</v>
      </c>
      <c r="Q15" s="514"/>
    </row>
    <row r="16" spans="3:17" ht="15" customHeight="1" thickBot="1">
      <c r="C16" s="516"/>
      <c r="D16" s="1041" t="s">
        <v>114</v>
      </c>
      <c r="E16" s="1042"/>
      <c r="F16" s="522">
        <v>598</v>
      </c>
      <c r="G16" s="522">
        <v>275</v>
      </c>
      <c r="H16" s="522">
        <v>30</v>
      </c>
      <c r="I16" s="522">
        <v>1</v>
      </c>
      <c r="J16" s="522">
        <v>53</v>
      </c>
      <c r="K16" s="522">
        <v>12</v>
      </c>
      <c r="L16" s="522">
        <v>33</v>
      </c>
      <c r="M16" s="523">
        <v>30</v>
      </c>
      <c r="N16" s="523">
        <v>0</v>
      </c>
      <c r="O16" s="523">
        <v>47</v>
      </c>
      <c r="P16" s="522">
        <v>117</v>
      </c>
      <c r="Q16" s="514"/>
    </row>
    <row r="17" spans="3:17" ht="15" customHeight="1" thickTop="1">
      <c r="C17" s="1038" t="s">
        <v>193</v>
      </c>
      <c r="D17" s="1039"/>
      <c r="E17" s="1043"/>
      <c r="F17" s="515">
        <v>2939</v>
      </c>
      <c r="G17" s="515">
        <v>2846</v>
      </c>
      <c r="H17" s="515">
        <v>26</v>
      </c>
      <c r="I17" s="515">
        <v>0</v>
      </c>
      <c r="J17" s="515">
        <v>55</v>
      </c>
      <c r="K17" s="515">
        <v>1</v>
      </c>
      <c r="L17" s="515">
        <v>1</v>
      </c>
      <c r="M17" s="515">
        <v>1</v>
      </c>
      <c r="N17" s="515">
        <v>0</v>
      </c>
      <c r="O17" s="515">
        <v>0</v>
      </c>
      <c r="P17" s="515">
        <v>9</v>
      </c>
      <c r="Q17" s="514"/>
    </row>
    <row r="18" spans="3:17" ht="15" customHeight="1">
      <c r="C18" s="516"/>
      <c r="D18" s="517"/>
      <c r="E18" s="518" t="s">
        <v>279</v>
      </c>
      <c r="F18" s="519">
        <v>0.56109201985490642</v>
      </c>
      <c r="G18" s="519">
        <v>0.80372776051962724</v>
      </c>
      <c r="H18" s="519">
        <v>0.11607142857142858</v>
      </c>
      <c r="I18" s="519">
        <v>0</v>
      </c>
      <c r="J18" s="519">
        <v>9.0460526315789477E-2</v>
      </c>
      <c r="K18" s="519">
        <v>0.04</v>
      </c>
      <c r="L18" s="519">
        <v>8.0000000000000002E-3</v>
      </c>
      <c r="M18" s="519">
        <v>9.0090090090090089E-3</v>
      </c>
      <c r="N18" s="519">
        <v>0</v>
      </c>
      <c r="O18" s="519">
        <v>0</v>
      </c>
      <c r="P18" s="519">
        <v>1.9955654101995565E-2</v>
      </c>
      <c r="Q18" s="520"/>
    </row>
    <row r="19" spans="3:17" ht="15" customHeight="1">
      <c r="C19" s="521"/>
      <c r="D19" s="1025" t="s">
        <v>214</v>
      </c>
      <c r="E19" s="1044"/>
      <c r="F19" s="513">
        <v>22</v>
      </c>
      <c r="G19" s="513">
        <v>14</v>
      </c>
      <c r="H19" s="513">
        <v>0</v>
      </c>
      <c r="I19" s="513">
        <v>0</v>
      </c>
      <c r="J19" s="513">
        <v>8</v>
      </c>
      <c r="K19" s="513">
        <v>0</v>
      </c>
      <c r="L19" s="513">
        <v>0</v>
      </c>
      <c r="M19" s="513">
        <v>0</v>
      </c>
      <c r="N19" s="513">
        <v>0</v>
      </c>
      <c r="O19" s="513">
        <v>0</v>
      </c>
      <c r="P19" s="513">
        <v>0</v>
      </c>
      <c r="Q19" s="514"/>
    </row>
    <row r="20" spans="3:17" ht="15" customHeight="1">
      <c r="C20" s="521"/>
      <c r="D20" s="1036" t="s">
        <v>215</v>
      </c>
      <c r="E20" s="1037"/>
      <c r="F20" s="513">
        <v>88</v>
      </c>
      <c r="G20" s="513">
        <v>80</v>
      </c>
      <c r="H20" s="513">
        <v>1</v>
      </c>
      <c r="I20" s="513">
        <v>0</v>
      </c>
      <c r="J20" s="513">
        <v>7</v>
      </c>
      <c r="K20" s="513">
        <v>0</v>
      </c>
      <c r="L20" s="513">
        <v>0</v>
      </c>
      <c r="M20" s="513">
        <v>0</v>
      </c>
      <c r="N20" s="513">
        <v>0</v>
      </c>
      <c r="O20" s="513">
        <v>0</v>
      </c>
      <c r="P20" s="513">
        <v>0</v>
      </c>
      <c r="Q20" s="514"/>
    </row>
    <row r="21" spans="3:17" ht="15" customHeight="1">
      <c r="C21" s="521"/>
      <c r="D21" s="1041" t="s">
        <v>216</v>
      </c>
      <c r="E21" s="1042"/>
      <c r="F21" s="513">
        <v>2829</v>
      </c>
      <c r="G21" s="513">
        <v>2752</v>
      </c>
      <c r="H21" s="513">
        <v>25</v>
      </c>
      <c r="I21" s="513">
        <v>0</v>
      </c>
      <c r="J21" s="513">
        <v>40</v>
      </c>
      <c r="K21" s="513">
        <v>1</v>
      </c>
      <c r="L21" s="513">
        <v>1</v>
      </c>
      <c r="M21" s="513">
        <v>1</v>
      </c>
      <c r="N21" s="513">
        <v>0</v>
      </c>
      <c r="O21" s="513">
        <v>0</v>
      </c>
      <c r="P21" s="513">
        <v>9</v>
      </c>
      <c r="Q21" s="514"/>
    </row>
    <row r="22" spans="3:17" ht="15" customHeight="1">
      <c r="C22" s="521"/>
      <c r="D22" s="521"/>
      <c r="E22" s="524" t="s">
        <v>219</v>
      </c>
      <c r="F22" s="513">
        <v>7</v>
      </c>
      <c r="G22" s="513">
        <v>6</v>
      </c>
      <c r="H22" s="513">
        <v>0</v>
      </c>
      <c r="I22" s="513">
        <v>0</v>
      </c>
      <c r="J22" s="513">
        <v>1</v>
      </c>
      <c r="K22" s="513">
        <v>0</v>
      </c>
      <c r="L22" s="513">
        <v>0</v>
      </c>
      <c r="M22" s="513">
        <v>0</v>
      </c>
      <c r="N22" s="513">
        <v>0</v>
      </c>
      <c r="O22" s="513">
        <v>0</v>
      </c>
      <c r="P22" s="513">
        <v>0</v>
      </c>
      <c r="Q22" s="514"/>
    </row>
    <row r="23" spans="3:17" ht="15" customHeight="1">
      <c r="C23" s="521"/>
      <c r="D23" s="521"/>
      <c r="E23" s="524" t="s">
        <v>217</v>
      </c>
      <c r="F23" s="513">
        <v>975</v>
      </c>
      <c r="G23" s="513">
        <v>946</v>
      </c>
      <c r="H23" s="513">
        <v>11</v>
      </c>
      <c r="I23" s="513">
        <v>0</v>
      </c>
      <c r="J23" s="513">
        <v>12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6</v>
      </c>
      <c r="Q23" s="514"/>
    </row>
    <row r="24" spans="3:17" ht="15" customHeight="1">
      <c r="C24" s="521"/>
      <c r="D24" s="521"/>
      <c r="E24" s="524" t="s">
        <v>220</v>
      </c>
      <c r="F24" s="513">
        <v>587</v>
      </c>
      <c r="G24" s="513">
        <v>578</v>
      </c>
      <c r="H24" s="513">
        <v>0</v>
      </c>
      <c r="I24" s="513">
        <v>0</v>
      </c>
      <c r="J24" s="513">
        <v>8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1</v>
      </c>
      <c r="Q24" s="514"/>
    </row>
    <row r="25" spans="3:17" ht="15" customHeight="1">
      <c r="C25" s="521"/>
      <c r="D25" s="521"/>
      <c r="E25" s="524" t="s">
        <v>221</v>
      </c>
      <c r="F25" s="513">
        <v>30</v>
      </c>
      <c r="G25" s="513">
        <v>30</v>
      </c>
      <c r="H25" s="513">
        <v>0</v>
      </c>
      <c r="I25" s="513">
        <v>0</v>
      </c>
      <c r="J25" s="513">
        <v>0</v>
      </c>
      <c r="K25" s="513">
        <v>0</v>
      </c>
      <c r="L25" s="513">
        <v>0</v>
      </c>
      <c r="M25" s="513">
        <v>0</v>
      </c>
      <c r="N25" s="513">
        <v>0</v>
      </c>
      <c r="O25" s="513">
        <v>0</v>
      </c>
      <c r="P25" s="513">
        <v>0</v>
      </c>
      <c r="Q25" s="514"/>
    </row>
    <row r="26" spans="3:17" ht="15" customHeight="1">
      <c r="C26" s="521"/>
      <c r="D26" s="521"/>
      <c r="E26" s="524" t="s">
        <v>218</v>
      </c>
      <c r="F26" s="513">
        <v>893</v>
      </c>
      <c r="G26" s="513">
        <v>878</v>
      </c>
      <c r="H26" s="513">
        <v>10</v>
      </c>
      <c r="I26" s="513">
        <v>0</v>
      </c>
      <c r="J26" s="513">
        <v>2</v>
      </c>
      <c r="K26" s="513">
        <v>1</v>
      </c>
      <c r="L26" s="513">
        <v>1</v>
      </c>
      <c r="M26" s="513">
        <v>0</v>
      </c>
      <c r="N26" s="513">
        <v>0</v>
      </c>
      <c r="O26" s="513">
        <v>0</v>
      </c>
      <c r="P26" s="513">
        <v>1</v>
      </c>
      <c r="Q26" s="514"/>
    </row>
    <row r="27" spans="3:17" ht="15" customHeight="1">
      <c r="C27" s="525"/>
      <c r="D27" s="525"/>
      <c r="E27" s="524" t="s">
        <v>114</v>
      </c>
      <c r="F27" s="513">
        <v>337</v>
      </c>
      <c r="G27" s="513">
        <v>314</v>
      </c>
      <c r="H27" s="513">
        <v>4</v>
      </c>
      <c r="I27" s="513">
        <v>0</v>
      </c>
      <c r="J27" s="513">
        <v>17</v>
      </c>
      <c r="K27" s="513">
        <v>0</v>
      </c>
      <c r="L27" s="513">
        <v>0</v>
      </c>
      <c r="M27" s="513">
        <v>1</v>
      </c>
      <c r="N27" s="513">
        <v>0</v>
      </c>
      <c r="O27" s="513">
        <v>0</v>
      </c>
      <c r="P27" s="513">
        <v>1</v>
      </c>
      <c r="Q27" s="514"/>
    </row>
    <row r="28" spans="3:17" ht="14.1" customHeight="1"/>
  </sheetData>
  <mergeCells count="16">
    <mergeCell ref="D16:E16"/>
    <mergeCell ref="C17:E17"/>
    <mergeCell ref="D19:E19"/>
    <mergeCell ref="D20:E20"/>
    <mergeCell ref="D21:E21"/>
    <mergeCell ref="D15:E15"/>
    <mergeCell ref="C4:E5"/>
    <mergeCell ref="F4:P4"/>
    <mergeCell ref="C6:E6"/>
    <mergeCell ref="C7:E7"/>
    <mergeCell ref="D9:E9"/>
    <mergeCell ref="D10:E10"/>
    <mergeCell ref="D11:E11"/>
    <mergeCell ref="D12:E12"/>
    <mergeCell ref="D13:E13"/>
    <mergeCell ref="D14:E14"/>
  </mergeCells>
  <phoneticPr fontId="2"/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C2:P57"/>
  <sheetViews>
    <sheetView showGridLines="0" zoomScaleNormal="100" zoomScaleSheetLayoutView="100" workbookViewId="0">
      <selection activeCell="D1" sqref="D1"/>
    </sheetView>
  </sheetViews>
  <sheetFormatPr defaultRowHeight="13.2"/>
  <cols>
    <col min="2" max="2" width="0.88671875" customWidth="1"/>
    <col min="3" max="3" width="1.21875" customWidth="1"/>
    <col min="4" max="4" width="12.6640625" customWidth="1"/>
    <col min="5" max="14" width="8.6640625" customWidth="1"/>
    <col min="15" max="15" width="8.6640625" style="526" customWidth="1"/>
    <col min="16" max="16" width="8.6640625" style="527" customWidth="1"/>
    <col min="17" max="17" width="0.88671875" customWidth="1"/>
  </cols>
  <sheetData>
    <row r="2" spans="3:16" ht="14.4">
      <c r="C2" s="12" t="s">
        <v>294</v>
      </c>
    </row>
    <row r="3" spans="3:16" ht="14.4">
      <c r="C3" s="12"/>
    </row>
    <row r="4" spans="3:16" s="12" customFormat="1" ht="21.9" customHeight="1">
      <c r="C4" s="12" t="s">
        <v>232</v>
      </c>
      <c r="O4" s="528"/>
      <c r="P4" s="529"/>
    </row>
    <row r="5" spans="3:16">
      <c r="C5" s="922"/>
      <c r="D5" s="923"/>
      <c r="E5" s="374" t="s">
        <v>19</v>
      </c>
      <c r="F5" s="374" t="s">
        <v>20</v>
      </c>
      <c r="G5" s="374" t="s">
        <v>21</v>
      </c>
      <c r="H5" s="374" t="s">
        <v>22</v>
      </c>
      <c r="I5" s="374" t="s">
        <v>23</v>
      </c>
      <c r="J5" s="374" t="s">
        <v>24</v>
      </c>
      <c r="K5" s="374" t="s">
        <v>25</v>
      </c>
      <c r="L5" s="374" t="s">
        <v>26</v>
      </c>
      <c r="M5" s="374" t="s">
        <v>27</v>
      </c>
      <c r="N5" s="374" t="s">
        <v>28</v>
      </c>
      <c r="O5" s="530" t="s">
        <v>36</v>
      </c>
      <c r="P5" s="531" t="s">
        <v>123</v>
      </c>
    </row>
    <row r="6" spans="3:16">
      <c r="C6" s="924" t="s">
        <v>195</v>
      </c>
      <c r="D6" s="926"/>
      <c r="E6" s="377">
        <v>1916</v>
      </c>
      <c r="F6" s="377">
        <v>1360</v>
      </c>
      <c r="G6" s="377">
        <v>953</v>
      </c>
      <c r="H6" s="377">
        <v>770</v>
      </c>
      <c r="I6" s="377">
        <v>699</v>
      </c>
      <c r="J6" s="377">
        <v>778</v>
      </c>
      <c r="K6" s="377">
        <v>628</v>
      </c>
      <c r="L6" s="377">
        <v>887</v>
      </c>
      <c r="M6" s="377">
        <v>1201</v>
      </c>
      <c r="N6" s="377">
        <v>1370</v>
      </c>
      <c r="O6" s="532">
        <v>169</v>
      </c>
      <c r="P6" s="533">
        <v>0.14071606994171523</v>
      </c>
    </row>
    <row r="7" spans="3:16">
      <c r="C7" s="380"/>
      <c r="D7" s="381" t="s">
        <v>54</v>
      </c>
      <c r="E7" s="377">
        <v>271</v>
      </c>
      <c r="F7" s="377">
        <v>186</v>
      </c>
      <c r="G7" s="377">
        <v>95</v>
      </c>
      <c r="H7" s="377">
        <v>99</v>
      </c>
      <c r="I7" s="377">
        <v>129</v>
      </c>
      <c r="J7" s="377">
        <v>133</v>
      </c>
      <c r="K7" s="377">
        <v>100</v>
      </c>
      <c r="L7" s="377">
        <v>115</v>
      </c>
      <c r="M7" s="377">
        <v>318</v>
      </c>
      <c r="N7" s="377">
        <v>445</v>
      </c>
      <c r="O7" s="532">
        <v>127</v>
      </c>
      <c r="P7" s="533">
        <v>0.39937106918238996</v>
      </c>
    </row>
    <row r="8" spans="3:16">
      <c r="C8" s="380"/>
      <c r="D8" s="381" t="s">
        <v>58</v>
      </c>
      <c r="E8" s="377">
        <v>125</v>
      </c>
      <c r="F8" s="377">
        <v>96</v>
      </c>
      <c r="G8" s="377">
        <v>68</v>
      </c>
      <c r="H8" s="377">
        <v>48</v>
      </c>
      <c r="I8" s="377">
        <v>32</v>
      </c>
      <c r="J8" s="377">
        <v>119</v>
      </c>
      <c r="K8" s="377">
        <v>145</v>
      </c>
      <c r="L8" s="377">
        <v>229</v>
      </c>
      <c r="M8" s="377">
        <v>326</v>
      </c>
      <c r="N8" s="377">
        <v>270</v>
      </c>
      <c r="O8" s="532">
        <v>-56</v>
      </c>
      <c r="P8" s="384">
        <v>-0.17177914110429449</v>
      </c>
    </row>
    <row r="9" spans="3:16">
      <c r="C9" s="380"/>
      <c r="D9" s="381" t="s">
        <v>56</v>
      </c>
      <c r="E9" s="377">
        <v>319</v>
      </c>
      <c r="F9" s="377">
        <v>225</v>
      </c>
      <c r="G9" s="377">
        <v>177</v>
      </c>
      <c r="H9" s="377">
        <v>126</v>
      </c>
      <c r="I9" s="377">
        <v>94</v>
      </c>
      <c r="J9" s="377">
        <v>116</v>
      </c>
      <c r="K9" s="377">
        <v>103</v>
      </c>
      <c r="L9" s="377">
        <v>145</v>
      </c>
      <c r="M9" s="377">
        <v>134</v>
      </c>
      <c r="N9" s="377">
        <v>127</v>
      </c>
      <c r="O9" s="532">
        <v>-7</v>
      </c>
      <c r="P9" s="384">
        <v>-5.2238805970149252E-2</v>
      </c>
    </row>
    <row r="10" spans="3:16">
      <c r="C10" s="380"/>
      <c r="D10" s="381" t="s">
        <v>57</v>
      </c>
      <c r="E10" s="377">
        <v>465</v>
      </c>
      <c r="F10" s="377">
        <v>303</v>
      </c>
      <c r="G10" s="377">
        <v>186</v>
      </c>
      <c r="H10" s="377">
        <v>176</v>
      </c>
      <c r="I10" s="377">
        <v>166</v>
      </c>
      <c r="J10" s="377">
        <v>141</v>
      </c>
      <c r="K10" s="377">
        <v>78</v>
      </c>
      <c r="L10" s="377">
        <v>84</v>
      </c>
      <c r="M10" s="377">
        <v>56</v>
      </c>
      <c r="N10" s="377">
        <v>80</v>
      </c>
      <c r="O10" s="532">
        <v>24</v>
      </c>
      <c r="P10" s="533">
        <v>0.42857142857142855</v>
      </c>
    </row>
    <row r="11" spans="3:16">
      <c r="C11" s="380"/>
      <c r="D11" s="392" t="s">
        <v>53</v>
      </c>
      <c r="E11" s="377">
        <v>29</v>
      </c>
      <c r="F11" s="377">
        <v>41</v>
      </c>
      <c r="G11" s="377">
        <v>19</v>
      </c>
      <c r="H11" s="377">
        <v>12</v>
      </c>
      <c r="I11" s="377">
        <v>5</v>
      </c>
      <c r="J11" s="377">
        <v>17</v>
      </c>
      <c r="K11" s="377">
        <v>12</v>
      </c>
      <c r="L11" s="377">
        <v>22</v>
      </c>
      <c r="M11" s="377">
        <v>36</v>
      </c>
      <c r="N11" s="377">
        <v>58</v>
      </c>
      <c r="O11" s="532">
        <v>22</v>
      </c>
      <c r="P11" s="533">
        <v>0.61111111111111116</v>
      </c>
    </row>
    <row r="12" spans="3:16">
      <c r="C12" s="386"/>
      <c r="D12" s="381" t="s">
        <v>224</v>
      </c>
      <c r="E12" s="377">
        <v>707</v>
      </c>
      <c r="F12" s="377">
        <v>509</v>
      </c>
      <c r="G12" s="377">
        <v>408</v>
      </c>
      <c r="H12" s="377">
        <v>309</v>
      </c>
      <c r="I12" s="377">
        <v>273</v>
      </c>
      <c r="J12" s="377">
        <v>252</v>
      </c>
      <c r="K12" s="377">
        <v>190</v>
      </c>
      <c r="L12" s="377">
        <v>292</v>
      </c>
      <c r="M12" s="377">
        <v>331</v>
      </c>
      <c r="N12" s="377">
        <v>390</v>
      </c>
      <c r="O12" s="532">
        <v>59</v>
      </c>
      <c r="P12" s="533">
        <v>0.1782477341389728</v>
      </c>
    </row>
    <row r="14" spans="3:16" s="12" customFormat="1" ht="21.9" customHeight="1">
      <c r="C14" s="12" t="s">
        <v>233</v>
      </c>
      <c r="O14" s="528"/>
      <c r="P14" s="529"/>
    </row>
    <row r="15" spans="3:16">
      <c r="C15" s="922"/>
      <c r="D15" s="923"/>
      <c r="E15" s="374" t="s">
        <v>19</v>
      </c>
      <c r="F15" s="374" t="s">
        <v>20</v>
      </c>
      <c r="G15" s="374" t="s">
        <v>21</v>
      </c>
      <c r="H15" s="374" t="s">
        <v>22</v>
      </c>
      <c r="I15" s="374" t="s">
        <v>23</v>
      </c>
      <c r="J15" s="374" t="s">
        <v>24</v>
      </c>
      <c r="K15" s="374" t="s">
        <v>25</v>
      </c>
      <c r="L15" s="374" t="s">
        <v>26</v>
      </c>
      <c r="M15" s="374" t="s">
        <v>27</v>
      </c>
      <c r="N15" s="374" t="s">
        <v>28</v>
      </c>
      <c r="O15" s="530" t="s">
        <v>36</v>
      </c>
      <c r="P15" s="531" t="s">
        <v>123</v>
      </c>
    </row>
    <row r="16" spans="3:16">
      <c r="C16" s="924" t="s">
        <v>195</v>
      </c>
      <c r="D16" s="926"/>
      <c r="E16" s="377">
        <v>536</v>
      </c>
      <c r="F16" s="377">
        <v>571</v>
      </c>
      <c r="G16" s="377">
        <v>598</v>
      </c>
      <c r="H16" s="377">
        <v>648</v>
      </c>
      <c r="I16" s="377">
        <v>995</v>
      </c>
      <c r="J16" s="377">
        <v>1202</v>
      </c>
      <c r="K16" s="377">
        <v>627</v>
      </c>
      <c r="L16" s="377">
        <v>763</v>
      </c>
      <c r="M16" s="377">
        <v>838</v>
      </c>
      <c r="N16" s="377">
        <v>970</v>
      </c>
      <c r="O16" s="532">
        <v>132</v>
      </c>
      <c r="P16" s="533">
        <v>0.15751789976133651</v>
      </c>
    </row>
    <row r="17" spans="3:16">
      <c r="C17" s="380"/>
      <c r="D17" s="381" t="s">
        <v>53</v>
      </c>
      <c r="E17" s="377">
        <v>24</v>
      </c>
      <c r="F17" s="377">
        <v>26</v>
      </c>
      <c r="G17" s="377">
        <v>24</v>
      </c>
      <c r="H17" s="377">
        <v>39</v>
      </c>
      <c r="I17" s="377">
        <v>134</v>
      </c>
      <c r="J17" s="377">
        <v>228</v>
      </c>
      <c r="K17" s="377">
        <v>224</v>
      </c>
      <c r="L17" s="377">
        <v>414</v>
      </c>
      <c r="M17" s="377">
        <v>521</v>
      </c>
      <c r="N17" s="377">
        <v>663</v>
      </c>
      <c r="O17" s="532">
        <v>142</v>
      </c>
      <c r="P17" s="533">
        <v>0.27255278310940501</v>
      </c>
    </row>
    <row r="18" spans="3:16">
      <c r="C18" s="380"/>
      <c r="D18" s="381" t="s">
        <v>54</v>
      </c>
      <c r="E18" s="377">
        <v>425</v>
      </c>
      <c r="F18" s="377">
        <v>449</v>
      </c>
      <c r="G18" s="377">
        <v>427</v>
      </c>
      <c r="H18" s="377">
        <v>495</v>
      </c>
      <c r="I18" s="377">
        <v>695</v>
      </c>
      <c r="J18" s="377">
        <v>799</v>
      </c>
      <c r="K18" s="377">
        <v>346</v>
      </c>
      <c r="L18" s="377">
        <v>250</v>
      </c>
      <c r="M18" s="377">
        <v>192</v>
      </c>
      <c r="N18" s="377">
        <v>171</v>
      </c>
      <c r="O18" s="532">
        <v>-21</v>
      </c>
      <c r="P18" s="384">
        <v>-0.109375</v>
      </c>
    </row>
    <row r="19" spans="3:16">
      <c r="C19" s="380"/>
      <c r="D19" s="381" t="s">
        <v>63</v>
      </c>
      <c r="E19" s="377">
        <v>14</v>
      </c>
      <c r="F19" s="377">
        <v>6</v>
      </c>
      <c r="G19" s="377">
        <v>8</v>
      </c>
      <c r="H19" s="377">
        <v>7</v>
      </c>
      <c r="I19" s="377">
        <v>4</v>
      </c>
      <c r="J19" s="377">
        <v>2</v>
      </c>
      <c r="K19" s="377">
        <v>3</v>
      </c>
      <c r="L19" s="377">
        <v>10</v>
      </c>
      <c r="M19" s="377">
        <v>17</v>
      </c>
      <c r="N19" s="377">
        <v>21</v>
      </c>
      <c r="O19" s="532">
        <v>4</v>
      </c>
      <c r="P19" s="533">
        <v>0.23529411764705882</v>
      </c>
    </row>
    <row r="20" spans="3:16">
      <c r="C20" s="380"/>
      <c r="D20" s="381" t="s">
        <v>60</v>
      </c>
      <c r="E20" s="377">
        <v>6</v>
      </c>
      <c r="F20" s="377">
        <v>2</v>
      </c>
      <c r="G20" s="377">
        <v>7</v>
      </c>
      <c r="H20" s="377">
        <v>11</v>
      </c>
      <c r="I20" s="377">
        <v>20</v>
      </c>
      <c r="J20" s="377">
        <v>30</v>
      </c>
      <c r="K20" s="377">
        <v>7</v>
      </c>
      <c r="L20" s="377">
        <v>19</v>
      </c>
      <c r="M20" s="377">
        <v>30</v>
      </c>
      <c r="N20" s="377">
        <v>20</v>
      </c>
      <c r="O20" s="532">
        <v>-10</v>
      </c>
      <c r="P20" s="384">
        <v>-0.33333333333333331</v>
      </c>
    </row>
    <row r="21" spans="3:16">
      <c r="C21" s="380"/>
      <c r="D21" s="381" t="s">
        <v>57</v>
      </c>
      <c r="E21" s="377">
        <v>24</v>
      </c>
      <c r="F21" s="377">
        <v>50</v>
      </c>
      <c r="G21" s="377">
        <v>48</v>
      </c>
      <c r="H21" s="377">
        <v>47</v>
      </c>
      <c r="I21" s="377">
        <v>44</v>
      </c>
      <c r="J21" s="377">
        <v>53</v>
      </c>
      <c r="K21" s="377">
        <v>17</v>
      </c>
      <c r="L21" s="377">
        <v>22</v>
      </c>
      <c r="M21" s="377">
        <v>15</v>
      </c>
      <c r="N21" s="377">
        <v>17</v>
      </c>
      <c r="O21" s="532">
        <v>2</v>
      </c>
      <c r="P21" s="533">
        <v>0.13333333333333333</v>
      </c>
    </row>
    <row r="22" spans="3:16">
      <c r="C22" s="386"/>
      <c r="D22" s="381" t="s">
        <v>224</v>
      </c>
      <c r="E22" s="377">
        <v>43</v>
      </c>
      <c r="F22" s="377">
        <v>38</v>
      </c>
      <c r="G22" s="377">
        <v>84</v>
      </c>
      <c r="H22" s="377">
        <v>49</v>
      </c>
      <c r="I22" s="377">
        <v>98</v>
      </c>
      <c r="J22" s="377">
        <v>90</v>
      </c>
      <c r="K22" s="377">
        <v>30</v>
      </c>
      <c r="L22" s="377">
        <v>48</v>
      </c>
      <c r="M22" s="377">
        <v>63</v>
      </c>
      <c r="N22" s="377">
        <v>78</v>
      </c>
      <c r="O22" s="532">
        <v>15</v>
      </c>
      <c r="P22" s="533">
        <v>0.23809523809523808</v>
      </c>
    </row>
    <row r="24" spans="3:16" s="12" customFormat="1" ht="21.9" customHeight="1">
      <c r="C24" s="12" t="s">
        <v>234</v>
      </c>
      <c r="O24" s="528"/>
      <c r="P24" s="529"/>
    </row>
    <row r="25" spans="3:16">
      <c r="C25" s="922"/>
      <c r="D25" s="923"/>
      <c r="E25" s="374" t="s">
        <v>19</v>
      </c>
      <c r="F25" s="374" t="s">
        <v>20</v>
      </c>
      <c r="G25" s="374" t="s">
        <v>21</v>
      </c>
      <c r="H25" s="374" t="s">
        <v>22</v>
      </c>
      <c r="I25" s="374" t="s">
        <v>23</v>
      </c>
      <c r="J25" s="374" t="s">
        <v>24</v>
      </c>
      <c r="K25" s="374" t="s">
        <v>25</v>
      </c>
      <c r="L25" s="374" t="s">
        <v>26</v>
      </c>
      <c r="M25" s="374" t="s">
        <v>27</v>
      </c>
      <c r="N25" s="374" t="s">
        <v>28</v>
      </c>
      <c r="O25" s="530" t="s">
        <v>36</v>
      </c>
      <c r="P25" s="531" t="s">
        <v>123</v>
      </c>
    </row>
    <row r="26" spans="3:16">
      <c r="C26" s="924" t="s">
        <v>195</v>
      </c>
      <c r="D26" s="926"/>
      <c r="E26" s="391" t="s">
        <v>281</v>
      </c>
      <c r="F26" s="391" t="s">
        <v>281</v>
      </c>
      <c r="G26" s="391" t="s">
        <v>281</v>
      </c>
      <c r="H26" s="377">
        <v>94</v>
      </c>
      <c r="I26" s="377">
        <v>232</v>
      </c>
      <c r="J26" s="377">
        <v>454</v>
      </c>
      <c r="K26" s="377">
        <v>748</v>
      </c>
      <c r="L26" s="377">
        <v>709</v>
      </c>
      <c r="M26" s="377">
        <v>906</v>
      </c>
      <c r="N26" s="377">
        <v>1106</v>
      </c>
      <c r="O26" s="532">
        <v>200</v>
      </c>
      <c r="P26" s="533">
        <v>0.22075055187637968</v>
      </c>
    </row>
    <row r="27" spans="3:16">
      <c r="C27" s="380"/>
      <c r="D27" s="381" t="s">
        <v>53</v>
      </c>
      <c r="E27" s="391" t="s">
        <v>281</v>
      </c>
      <c r="F27" s="391" t="s">
        <v>281</v>
      </c>
      <c r="G27" s="391" t="s">
        <v>281</v>
      </c>
      <c r="H27" s="377">
        <v>12</v>
      </c>
      <c r="I27" s="377">
        <v>56</v>
      </c>
      <c r="J27" s="377">
        <v>93</v>
      </c>
      <c r="K27" s="377">
        <v>144</v>
      </c>
      <c r="L27" s="377">
        <v>177</v>
      </c>
      <c r="M27" s="377">
        <v>372</v>
      </c>
      <c r="N27" s="377">
        <v>596</v>
      </c>
      <c r="O27" s="532">
        <v>224</v>
      </c>
      <c r="P27" s="533">
        <v>0.60215053763440862</v>
      </c>
    </row>
    <row r="28" spans="3:16">
      <c r="C28" s="380"/>
      <c r="D28" s="381" t="s">
        <v>54</v>
      </c>
      <c r="E28" s="391" t="s">
        <v>281</v>
      </c>
      <c r="F28" s="391" t="s">
        <v>281</v>
      </c>
      <c r="G28" s="391" t="s">
        <v>281</v>
      </c>
      <c r="H28" s="377">
        <v>67</v>
      </c>
      <c r="I28" s="377">
        <v>152</v>
      </c>
      <c r="J28" s="377">
        <v>330</v>
      </c>
      <c r="K28" s="377">
        <v>554</v>
      </c>
      <c r="L28" s="377">
        <v>464</v>
      </c>
      <c r="M28" s="377">
        <v>472</v>
      </c>
      <c r="N28" s="377">
        <v>413</v>
      </c>
      <c r="O28" s="532">
        <v>-59</v>
      </c>
      <c r="P28" s="384">
        <v>-0.125</v>
      </c>
    </row>
    <row r="29" spans="3:16">
      <c r="C29" s="380"/>
      <c r="D29" s="392" t="s">
        <v>62</v>
      </c>
      <c r="E29" s="391" t="s">
        <v>281</v>
      </c>
      <c r="F29" s="391" t="s">
        <v>281</v>
      </c>
      <c r="G29" s="391" t="s">
        <v>281</v>
      </c>
      <c r="H29" s="377">
        <v>7</v>
      </c>
      <c r="I29" s="377">
        <v>8</v>
      </c>
      <c r="J29" s="377">
        <v>9</v>
      </c>
      <c r="K29" s="377">
        <v>19</v>
      </c>
      <c r="L29" s="377">
        <v>31</v>
      </c>
      <c r="M29" s="377">
        <v>23</v>
      </c>
      <c r="N29" s="377">
        <v>30</v>
      </c>
      <c r="O29" s="532">
        <v>7</v>
      </c>
      <c r="P29" s="533">
        <v>0.30434782608695654</v>
      </c>
    </row>
    <row r="30" spans="3:16">
      <c r="C30" s="380"/>
      <c r="D30" s="381" t="s">
        <v>58</v>
      </c>
      <c r="E30" s="391" t="s">
        <v>281</v>
      </c>
      <c r="F30" s="391" t="s">
        <v>281</v>
      </c>
      <c r="G30" s="391" t="s">
        <v>281</v>
      </c>
      <c r="H30" s="377">
        <v>0</v>
      </c>
      <c r="I30" s="377">
        <v>2</v>
      </c>
      <c r="J30" s="377">
        <v>3</v>
      </c>
      <c r="K30" s="377">
        <v>8</v>
      </c>
      <c r="L30" s="377">
        <v>7</v>
      </c>
      <c r="M30" s="377">
        <v>9</v>
      </c>
      <c r="N30" s="377">
        <v>27</v>
      </c>
      <c r="O30" s="532">
        <v>18</v>
      </c>
      <c r="P30" s="533">
        <v>2</v>
      </c>
    </row>
    <row r="31" spans="3:16">
      <c r="C31" s="380"/>
      <c r="D31" s="381" t="s">
        <v>56</v>
      </c>
      <c r="E31" s="391" t="s">
        <v>281</v>
      </c>
      <c r="F31" s="391" t="s">
        <v>281</v>
      </c>
      <c r="G31" s="391" t="s">
        <v>281</v>
      </c>
      <c r="H31" s="377">
        <v>3</v>
      </c>
      <c r="I31" s="377">
        <v>5</v>
      </c>
      <c r="J31" s="377">
        <v>6</v>
      </c>
      <c r="K31" s="377">
        <v>6</v>
      </c>
      <c r="L31" s="377">
        <v>14</v>
      </c>
      <c r="M31" s="377">
        <v>16</v>
      </c>
      <c r="N31" s="377">
        <v>19</v>
      </c>
      <c r="O31" s="532">
        <v>3</v>
      </c>
      <c r="P31" s="533">
        <v>0.1875</v>
      </c>
    </row>
    <row r="32" spans="3:16">
      <c r="C32" s="386"/>
      <c r="D32" s="381" t="s">
        <v>224</v>
      </c>
      <c r="E32" s="391" t="s">
        <v>281</v>
      </c>
      <c r="F32" s="391" t="s">
        <v>281</v>
      </c>
      <c r="G32" s="391" t="s">
        <v>281</v>
      </c>
      <c r="H32" s="377">
        <v>5</v>
      </c>
      <c r="I32" s="377">
        <v>9</v>
      </c>
      <c r="J32" s="377">
        <v>13</v>
      </c>
      <c r="K32" s="377">
        <v>17</v>
      </c>
      <c r="L32" s="377">
        <v>16</v>
      </c>
      <c r="M32" s="377">
        <v>14</v>
      </c>
      <c r="N32" s="377">
        <v>21</v>
      </c>
      <c r="O32" s="532">
        <v>7</v>
      </c>
      <c r="P32" s="533">
        <v>0.5</v>
      </c>
    </row>
    <row r="34" spans="3:16" s="12" customFormat="1" ht="21.9" customHeight="1">
      <c r="C34" s="12" t="s">
        <v>235</v>
      </c>
      <c r="O34" s="528"/>
      <c r="P34" s="529"/>
    </row>
    <row r="35" spans="3:16">
      <c r="C35" s="922"/>
      <c r="D35" s="923"/>
      <c r="E35" s="374" t="s">
        <v>19</v>
      </c>
      <c r="F35" s="374" t="s">
        <v>20</v>
      </c>
      <c r="G35" s="374" t="s">
        <v>21</v>
      </c>
      <c r="H35" s="374" t="s">
        <v>22</v>
      </c>
      <c r="I35" s="374" t="s">
        <v>23</v>
      </c>
      <c r="J35" s="374" t="s">
        <v>24</v>
      </c>
      <c r="K35" s="374" t="s">
        <v>25</v>
      </c>
      <c r="L35" s="374" t="s">
        <v>26</v>
      </c>
      <c r="M35" s="374" t="s">
        <v>27</v>
      </c>
      <c r="N35" s="374" t="s">
        <v>28</v>
      </c>
      <c r="O35" s="530" t="s">
        <v>36</v>
      </c>
      <c r="P35" s="531" t="s">
        <v>123</v>
      </c>
    </row>
    <row r="36" spans="3:16">
      <c r="C36" s="924" t="s">
        <v>195</v>
      </c>
      <c r="D36" s="926"/>
      <c r="E36" s="377">
        <v>839</v>
      </c>
      <c r="F36" s="377">
        <v>940</v>
      </c>
      <c r="G36" s="377">
        <v>745</v>
      </c>
      <c r="H36" s="377">
        <v>674</v>
      </c>
      <c r="I36" s="377">
        <v>611</v>
      </c>
      <c r="J36" s="377">
        <v>664</v>
      </c>
      <c r="K36" s="377">
        <v>488</v>
      </c>
      <c r="L36" s="377">
        <v>391</v>
      </c>
      <c r="M36" s="377">
        <v>366</v>
      </c>
      <c r="N36" s="377">
        <v>337</v>
      </c>
      <c r="O36" s="532">
        <v>-29</v>
      </c>
      <c r="P36" s="384">
        <v>-7.9234972677595633E-2</v>
      </c>
    </row>
    <row r="37" spans="3:16">
      <c r="C37" s="380"/>
      <c r="D37" s="381" t="s">
        <v>54</v>
      </c>
      <c r="E37" s="377">
        <v>399</v>
      </c>
      <c r="F37" s="377">
        <v>463</v>
      </c>
      <c r="G37" s="377">
        <v>411</v>
      </c>
      <c r="H37" s="377">
        <v>347</v>
      </c>
      <c r="I37" s="377">
        <v>330</v>
      </c>
      <c r="J37" s="377">
        <v>349</v>
      </c>
      <c r="K37" s="377">
        <v>251</v>
      </c>
      <c r="L37" s="377">
        <v>189</v>
      </c>
      <c r="M37" s="377">
        <v>163</v>
      </c>
      <c r="N37" s="377">
        <v>151</v>
      </c>
      <c r="O37" s="532">
        <v>-12</v>
      </c>
      <c r="P37" s="384">
        <v>-7.3619631901840496E-2</v>
      </c>
    </row>
    <row r="38" spans="3:16">
      <c r="C38" s="380"/>
      <c r="D38" s="381" t="s">
        <v>56</v>
      </c>
      <c r="E38" s="377">
        <v>59</v>
      </c>
      <c r="F38" s="377">
        <v>97</v>
      </c>
      <c r="G38" s="377">
        <v>72</v>
      </c>
      <c r="H38" s="377">
        <v>58</v>
      </c>
      <c r="I38" s="377">
        <v>50</v>
      </c>
      <c r="J38" s="377">
        <v>74</v>
      </c>
      <c r="K38" s="377">
        <v>59</v>
      </c>
      <c r="L38" s="377">
        <v>46</v>
      </c>
      <c r="M38" s="377">
        <v>37</v>
      </c>
      <c r="N38" s="377">
        <v>41</v>
      </c>
      <c r="O38" s="532">
        <v>4</v>
      </c>
      <c r="P38" s="533">
        <v>0.10810810810810811</v>
      </c>
    </row>
    <row r="39" spans="3:16">
      <c r="C39" s="380"/>
      <c r="D39" s="381" t="s">
        <v>57</v>
      </c>
      <c r="E39" s="377">
        <v>141</v>
      </c>
      <c r="F39" s="377">
        <v>144</v>
      </c>
      <c r="G39" s="377">
        <v>95</v>
      </c>
      <c r="H39" s="377">
        <v>79</v>
      </c>
      <c r="I39" s="377">
        <v>65</v>
      </c>
      <c r="J39" s="377">
        <v>73</v>
      </c>
      <c r="K39" s="377">
        <v>52</v>
      </c>
      <c r="L39" s="377">
        <v>37</v>
      </c>
      <c r="M39" s="377">
        <v>33</v>
      </c>
      <c r="N39" s="377">
        <v>22</v>
      </c>
      <c r="O39" s="532">
        <v>-11</v>
      </c>
      <c r="P39" s="384">
        <v>-0.33333333333333331</v>
      </c>
    </row>
    <row r="40" spans="3:16">
      <c r="C40" s="380"/>
      <c r="D40" s="381" t="s">
        <v>55</v>
      </c>
      <c r="E40" s="377">
        <v>41</v>
      </c>
      <c r="F40" s="377">
        <v>31</v>
      </c>
      <c r="G40" s="377">
        <v>21</v>
      </c>
      <c r="H40" s="377">
        <v>28</v>
      </c>
      <c r="I40" s="377">
        <v>20</v>
      </c>
      <c r="J40" s="377">
        <v>18</v>
      </c>
      <c r="K40" s="377">
        <v>16</v>
      </c>
      <c r="L40" s="377">
        <v>15</v>
      </c>
      <c r="M40" s="377">
        <v>19</v>
      </c>
      <c r="N40" s="377">
        <v>21</v>
      </c>
      <c r="O40" s="532">
        <v>2</v>
      </c>
      <c r="P40" s="533">
        <v>0.10526315789473684</v>
      </c>
    </row>
    <row r="41" spans="3:16">
      <c r="C41" s="380"/>
      <c r="D41" s="381" t="s">
        <v>58</v>
      </c>
      <c r="E41" s="377">
        <v>45</v>
      </c>
      <c r="F41" s="377">
        <v>50</v>
      </c>
      <c r="G41" s="377">
        <v>24</v>
      </c>
      <c r="H41" s="377">
        <v>39</v>
      </c>
      <c r="I41" s="377">
        <v>23</v>
      </c>
      <c r="J41" s="377">
        <v>27</v>
      </c>
      <c r="K41" s="377">
        <v>19</v>
      </c>
      <c r="L41" s="377">
        <v>12</v>
      </c>
      <c r="M41" s="377">
        <v>20</v>
      </c>
      <c r="N41" s="377">
        <v>16</v>
      </c>
      <c r="O41" s="532">
        <v>-4</v>
      </c>
      <c r="P41" s="384">
        <v>-0.2</v>
      </c>
    </row>
    <row r="42" spans="3:16">
      <c r="C42" s="386"/>
      <c r="D42" s="381" t="s">
        <v>224</v>
      </c>
      <c r="E42" s="377">
        <v>154</v>
      </c>
      <c r="F42" s="377">
        <v>155</v>
      </c>
      <c r="G42" s="377">
        <v>122</v>
      </c>
      <c r="H42" s="377">
        <v>123</v>
      </c>
      <c r="I42" s="377">
        <v>123</v>
      </c>
      <c r="J42" s="377">
        <v>123</v>
      </c>
      <c r="K42" s="377">
        <v>91</v>
      </c>
      <c r="L42" s="377">
        <v>92</v>
      </c>
      <c r="M42" s="377">
        <v>94</v>
      </c>
      <c r="N42" s="377">
        <v>86</v>
      </c>
      <c r="O42" s="532">
        <v>-8</v>
      </c>
      <c r="P42" s="384">
        <v>-8.5106382978723402E-2</v>
      </c>
    </row>
    <row r="44" spans="3:16" s="12" customFormat="1" ht="21.9" customHeight="1">
      <c r="C44" s="12" t="s">
        <v>236</v>
      </c>
      <c r="O44" s="528"/>
      <c r="P44" s="529"/>
    </row>
    <row r="45" spans="3:16">
      <c r="C45" s="922"/>
      <c r="D45" s="923"/>
      <c r="E45" s="374" t="s">
        <v>19</v>
      </c>
      <c r="F45" s="374" t="s">
        <v>20</v>
      </c>
      <c r="G45" s="374" t="s">
        <v>21</v>
      </c>
      <c r="H45" s="374" t="s">
        <v>22</v>
      </c>
      <c r="I45" s="374" t="s">
        <v>23</v>
      </c>
      <c r="J45" s="374" t="s">
        <v>24</v>
      </c>
      <c r="K45" s="374" t="s">
        <v>25</v>
      </c>
      <c r="L45" s="374" t="s">
        <v>26</v>
      </c>
      <c r="M45" s="374" t="s">
        <v>27</v>
      </c>
      <c r="N45" s="374" t="s">
        <v>28</v>
      </c>
      <c r="O45" s="530" t="s">
        <v>36</v>
      </c>
      <c r="P45" s="531" t="s">
        <v>123</v>
      </c>
    </row>
    <row r="46" spans="3:16">
      <c r="C46" s="924" t="s">
        <v>195</v>
      </c>
      <c r="D46" s="926"/>
      <c r="E46" s="377">
        <v>425</v>
      </c>
      <c r="F46" s="377">
        <v>431</v>
      </c>
      <c r="G46" s="377">
        <v>416</v>
      </c>
      <c r="H46" s="377">
        <v>406</v>
      </c>
      <c r="I46" s="377">
        <v>391</v>
      </c>
      <c r="J46" s="377">
        <v>420</v>
      </c>
      <c r="K46" s="377">
        <v>353</v>
      </c>
      <c r="L46" s="377">
        <v>374</v>
      </c>
      <c r="M46" s="377">
        <v>419</v>
      </c>
      <c r="N46" s="377">
        <v>357</v>
      </c>
      <c r="O46" s="532">
        <v>-62</v>
      </c>
      <c r="P46" s="384">
        <v>-0.14797136038186157</v>
      </c>
    </row>
    <row r="47" spans="3:16">
      <c r="C47" s="380"/>
      <c r="D47" s="381" t="s">
        <v>55</v>
      </c>
      <c r="E47" s="377">
        <v>164</v>
      </c>
      <c r="F47" s="377">
        <v>146</v>
      </c>
      <c r="G47" s="377">
        <v>116</v>
      </c>
      <c r="H47" s="377">
        <v>109</v>
      </c>
      <c r="I47" s="377">
        <v>90</v>
      </c>
      <c r="J47" s="377">
        <v>87</v>
      </c>
      <c r="K47" s="377">
        <v>68</v>
      </c>
      <c r="L47" s="377">
        <v>110</v>
      </c>
      <c r="M47" s="377">
        <v>122</v>
      </c>
      <c r="N47" s="377">
        <v>107</v>
      </c>
      <c r="O47" s="532">
        <v>-15</v>
      </c>
      <c r="P47" s="384">
        <v>-0.12295081967213115</v>
      </c>
    </row>
    <row r="48" spans="3:16">
      <c r="C48" s="380"/>
      <c r="D48" s="381" t="s">
        <v>56</v>
      </c>
      <c r="E48" s="377">
        <v>57</v>
      </c>
      <c r="F48" s="377">
        <v>52</v>
      </c>
      <c r="G48" s="377">
        <v>70</v>
      </c>
      <c r="H48" s="377">
        <v>51</v>
      </c>
      <c r="I48" s="377">
        <v>64</v>
      </c>
      <c r="J48" s="377">
        <v>76</v>
      </c>
      <c r="K48" s="377">
        <v>91</v>
      </c>
      <c r="L48" s="377">
        <v>65</v>
      </c>
      <c r="M48" s="377">
        <v>75</v>
      </c>
      <c r="N48" s="377">
        <v>86</v>
      </c>
      <c r="O48" s="532">
        <v>11</v>
      </c>
      <c r="P48" s="533">
        <v>0.14666666666666667</v>
      </c>
    </row>
    <row r="49" spans="3:16">
      <c r="C49" s="380"/>
      <c r="D49" s="381" t="s">
        <v>54</v>
      </c>
      <c r="E49" s="377">
        <v>68</v>
      </c>
      <c r="F49" s="377">
        <v>57</v>
      </c>
      <c r="G49" s="377">
        <v>77</v>
      </c>
      <c r="H49" s="377">
        <v>70</v>
      </c>
      <c r="I49" s="377">
        <v>73</v>
      </c>
      <c r="J49" s="377">
        <v>108</v>
      </c>
      <c r="K49" s="377">
        <v>61</v>
      </c>
      <c r="L49" s="377">
        <v>71</v>
      </c>
      <c r="M49" s="377">
        <v>72</v>
      </c>
      <c r="N49" s="377">
        <v>40</v>
      </c>
      <c r="O49" s="532">
        <v>-32</v>
      </c>
      <c r="P49" s="384">
        <v>-0.44444444444444442</v>
      </c>
    </row>
    <row r="50" spans="3:16">
      <c r="C50" s="380"/>
      <c r="D50" s="381" t="s">
        <v>57</v>
      </c>
      <c r="E50" s="377">
        <v>39</v>
      </c>
      <c r="F50" s="377">
        <v>60</v>
      </c>
      <c r="G50" s="377">
        <v>35</v>
      </c>
      <c r="H50" s="377">
        <v>50</v>
      </c>
      <c r="I50" s="377">
        <v>48</v>
      </c>
      <c r="J50" s="377">
        <v>41</v>
      </c>
      <c r="K50" s="377">
        <v>42</v>
      </c>
      <c r="L50" s="377">
        <v>37</v>
      </c>
      <c r="M50" s="377">
        <v>24</v>
      </c>
      <c r="N50" s="377">
        <v>23</v>
      </c>
      <c r="O50" s="532">
        <v>-1</v>
      </c>
      <c r="P50" s="384">
        <v>-4.1666666666666664E-2</v>
      </c>
    </row>
    <row r="51" spans="3:16">
      <c r="C51" s="380"/>
      <c r="D51" s="381" t="s">
        <v>61</v>
      </c>
      <c r="E51" s="377">
        <v>29</v>
      </c>
      <c r="F51" s="377">
        <v>27</v>
      </c>
      <c r="G51" s="377">
        <v>36</v>
      </c>
      <c r="H51" s="377">
        <v>26</v>
      </c>
      <c r="I51" s="377">
        <v>20</v>
      </c>
      <c r="J51" s="377">
        <v>22</v>
      </c>
      <c r="K51" s="377">
        <v>18</v>
      </c>
      <c r="L51" s="377">
        <v>26</v>
      </c>
      <c r="M51" s="377">
        <v>21</v>
      </c>
      <c r="N51" s="377">
        <v>22</v>
      </c>
      <c r="O51" s="532">
        <v>1</v>
      </c>
      <c r="P51" s="533">
        <v>4.7619047619047616E-2</v>
      </c>
    </row>
    <row r="52" spans="3:16">
      <c r="C52" s="386"/>
      <c r="D52" s="381" t="s">
        <v>224</v>
      </c>
      <c r="E52" s="377">
        <v>68</v>
      </c>
      <c r="F52" s="377">
        <v>89</v>
      </c>
      <c r="G52" s="377">
        <v>82</v>
      </c>
      <c r="H52" s="377">
        <v>100</v>
      </c>
      <c r="I52" s="377">
        <v>96</v>
      </c>
      <c r="J52" s="377">
        <v>86</v>
      </c>
      <c r="K52" s="377">
        <v>73</v>
      </c>
      <c r="L52" s="377">
        <v>65</v>
      </c>
      <c r="M52" s="377">
        <v>105</v>
      </c>
      <c r="N52" s="377">
        <v>79</v>
      </c>
      <c r="O52" s="532">
        <v>-26</v>
      </c>
      <c r="P52" s="384">
        <v>-0.24761904761904763</v>
      </c>
    </row>
    <row r="55" spans="3:16" s="393" customFormat="1">
      <c r="D55" s="393" t="s">
        <v>229</v>
      </c>
      <c r="O55" s="394"/>
      <c r="P55" s="395"/>
    </row>
    <row r="56" spans="3:16" s="393" customFormat="1">
      <c r="D56" s="393" t="s">
        <v>230</v>
      </c>
      <c r="O56" s="394"/>
      <c r="P56" s="395"/>
    </row>
    <row r="57" spans="3:16" s="393" customFormat="1">
      <c r="D57" s="393" t="s">
        <v>231</v>
      </c>
      <c r="O57" s="394"/>
      <c r="P57" s="395"/>
    </row>
  </sheetData>
  <mergeCells count="10">
    <mergeCell ref="C35:D35"/>
    <mergeCell ref="C36:D36"/>
    <mergeCell ref="C45:D45"/>
    <mergeCell ref="C46:D46"/>
    <mergeCell ref="C5:D5"/>
    <mergeCell ref="C6:D6"/>
    <mergeCell ref="C15:D15"/>
    <mergeCell ref="C16:D16"/>
    <mergeCell ref="C25:D25"/>
    <mergeCell ref="C26:D26"/>
  </mergeCells>
  <phoneticPr fontId="2"/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2:U10"/>
  <sheetViews>
    <sheetView showGridLines="0" zoomScaleNormal="100" workbookViewId="0">
      <selection activeCell="G4" activeCellId="1" sqref="B4:F6 G4:U4"/>
    </sheetView>
  </sheetViews>
  <sheetFormatPr defaultRowHeight="13.2"/>
  <cols>
    <col min="25" max="25" width="11.21875" bestFit="1" customWidth="1"/>
    <col min="36" max="36" width="9" customWidth="1"/>
  </cols>
  <sheetData>
    <row r="2" spans="2:21" ht="14.4">
      <c r="B2" s="12" t="s">
        <v>45</v>
      </c>
    </row>
    <row r="4" spans="2:21">
      <c r="B4" s="656"/>
      <c r="C4" s="657"/>
      <c r="D4" s="657"/>
      <c r="E4" s="657"/>
      <c r="F4" s="658"/>
      <c r="G4" s="1" t="s">
        <v>39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</row>
    <row r="5" spans="2:21">
      <c r="B5" s="659" t="s">
        <v>43</v>
      </c>
      <c r="C5" s="655"/>
      <c r="D5" s="655"/>
      <c r="E5" s="655"/>
      <c r="F5" s="655"/>
      <c r="G5" s="13">
        <v>4.625025896001657E-3</v>
      </c>
      <c r="H5" s="13">
        <v>5.8678040349815835E-3</v>
      </c>
      <c r="I5" s="13">
        <v>1.0679288291894436E-2</v>
      </c>
      <c r="J5" s="13">
        <v>1.1719498970595169E-2</v>
      </c>
      <c r="K5" s="13">
        <v>1.7649009825734856E-2</v>
      </c>
      <c r="L5" s="13">
        <v>1.7348576012835942E-2</v>
      </c>
      <c r="M5" s="13">
        <v>2.2853948755533249E-2</v>
      </c>
      <c r="N5" s="13">
        <v>2.6516515577926322E-2</v>
      </c>
      <c r="O5" s="13">
        <v>2.851762315415177E-2</v>
      </c>
      <c r="P5" s="13">
        <v>2.8084300812397545E-2</v>
      </c>
      <c r="Q5" s="13">
        <v>3.4371051465641254E-2</v>
      </c>
      <c r="R5" s="13">
        <v>3.9785287401759101E-2</v>
      </c>
      <c r="S5" s="13">
        <v>3.3570367910867621E-2</v>
      </c>
      <c r="T5" s="13">
        <v>4.0951517576334619E-2</v>
      </c>
      <c r="U5" s="13">
        <v>4.2044117170713803E-2</v>
      </c>
    </row>
    <row r="6" spans="2:21">
      <c r="B6" s="655" t="s">
        <v>44</v>
      </c>
      <c r="C6" s="655"/>
      <c r="D6" s="655"/>
      <c r="E6" s="655"/>
      <c r="F6" s="655"/>
      <c r="G6" s="13">
        <v>9.5497648502198135E-3</v>
      </c>
      <c r="H6" s="13">
        <v>1.0154672922690818E-2</v>
      </c>
      <c r="I6" s="13">
        <v>1.625146036912729E-2</v>
      </c>
      <c r="J6" s="13">
        <v>2.0922543417524253E-2</v>
      </c>
      <c r="K6" s="13">
        <v>2.4438659837097993E-2</v>
      </c>
      <c r="L6" s="13">
        <v>2.2694137320799442E-2</v>
      </c>
      <c r="M6" s="13">
        <v>2.2257307708046323E-2</v>
      </c>
      <c r="N6" s="13">
        <v>2.0386759770488254E-2</v>
      </c>
      <c r="O6" s="13">
        <v>1.7332487172046062E-2</v>
      </c>
      <c r="P6" s="13">
        <v>1.659763833678218E-2</v>
      </c>
      <c r="Q6" s="13">
        <v>1.8908848757749203E-2</v>
      </c>
      <c r="R6" s="13">
        <v>2.0439271562317333E-2</v>
      </c>
      <c r="S6" s="13">
        <v>2.2035586488447303E-2</v>
      </c>
      <c r="T6" s="13">
        <v>2.2125803463019122E-2</v>
      </c>
      <c r="U6" s="13">
        <v>2.2984599659643522E-2</v>
      </c>
    </row>
    <row r="8" spans="2:21">
      <c r="B8" s="656"/>
      <c r="C8" s="657"/>
      <c r="D8" s="657"/>
      <c r="E8" s="657"/>
      <c r="F8" s="658"/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  <c r="O8" s="1" t="s">
        <v>22</v>
      </c>
      <c r="P8" s="1" t="s">
        <v>23</v>
      </c>
      <c r="Q8" s="1" t="s">
        <v>24</v>
      </c>
      <c r="R8" s="1" t="s">
        <v>25</v>
      </c>
      <c r="S8" s="1" t="s">
        <v>26</v>
      </c>
      <c r="T8" s="1" t="s">
        <v>27</v>
      </c>
      <c r="U8" s="1" t="s">
        <v>28</v>
      </c>
    </row>
    <row r="9" spans="2:21">
      <c r="B9" s="659" t="s">
        <v>43</v>
      </c>
      <c r="C9" s="655"/>
      <c r="D9" s="655"/>
      <c r="E9" s="655"/>
      <c r="F9" s="655"/>
      <c r="G9" s="13">
        <v>4.806177166651688E-2</v>
      </c>
      <c r="H9" s="13">
        <v>5.0865046042897419E-2</v>
      </c>
      <c r="I9" s="13">
        <v>4.2851322938795643E-2</v>
      </c>
      <c r="J9" s="13">
        <v>4.2503774625923835E-2</v>
      </c>
      <c r="K9" s="13">
        <v>4.0464464101347769E-2</v>
      </c>
      <c r="L9" s="13">
        <v>3.7747453180563946E-2</v>
      </c>
      <c r="M9" s="13">
        <v>2.8199116930327572E-2</v>
      </c>
      <c r="N9" s="13">
        <v>2.720226577448193E-2</v>
      </c>
      <c r="O9" s="13">
        <v>2.5461026941797492E-2</v>
      </c>
      <c r="P9" s="13">
        <v>2.7083053174025234E-2</v>
      </c>
      <c r="Q9" s="13">
        <v>2.6078884307333607E-2</v>
      </c>
      <c r="R9" s="13">
        <v>2.6342437703505611E-2</v>
      </c>
      <c r="S9" s="13">
        <v>2.7E-2</v>
      </c>
      <c r="T9" s="13">
        <v>3.4000000000000002E-2</v>
      </c>
      <c r="U9" s="13">
        <v>3.1E-2</v>
      </c>
    </row>
    <row r="10" spans="2:21">
      <c r="B10" s="655" t="s">
        <v>44</v>
      </c>
      <c r="C10" s="655"/>
      <c r="D10" s="655"/>
      <c r="E10" s="655"/>
      <c r="F10" s="655"/>
      <c r="G10" s="13">
        <v>2.2872448441881927E-2</v>
      </c>
      <c r="H10" s="13">
        <v>2.1979299918595187E-2</v>
      </c>
      <c r="I10" s="13">
        <v>2.1204944697462591E-2</v>
      </c>
      <c r="J10" s="13">
        <v>2.0592105083197247E-2</v>
      </c>
      <c r="K10" s="13">
        <v>2.1038875415008595E-2</v>
      </c>
      <c r="L10" s="13">
        <v>2.1598856071711806E-2</v>
      </c>
      <c r="M10" s="13">
        <v>2.0798462587564317E-2</v>
      </c>
      <c r="N10" s="13">
        <v>1.9268333382412125E-2</v>
      </c>
      <c r="O10" s="13">
        <v>1.8894087889039478E-2</v>
      </c>
      <c r="P10" s="13">
        <v>2.1410665711695101E-2</v>
      </c>
      <c r="Q10" s="13">
        <v>2.3045218326264858E-2</v>
      </c>
      <c r="R10" s="13">
        <v>2.5848634872887553E-2</v>
      </c>
      <c r="S10" s="13">
        <v>2.7E-2</v>
      </c>
      <c r="T10" s="13">
        <v>2.8000000000000001E-2</v>
      </c>
      <c r="U10" s="13">
        <v>2.8000000000000001E-2</v>
      </c>
    </row>
  </sheetData>
  <mergeCells count="6">
    <mergeCell ref="B10:F10"/>
    <mergeCell ref="B4:F4"/>
    <mergeCell ref="B5:F5"/>
    <mergeCell ref="B6:F6"/>
    <mergeCell ref="B8:F8"/>
    <mergeCell ref="B9:F9"/>
  </mergeCells>
  <phoneticPr fontId="2"/>
  <pageMargins left="0.7" right="0.7" top="0.75" bottom="0.75" header="0.3" footer="0.3"/>
  <pageSetup paperSize="9" scale="70" orientation="landscape" r:id="rId1"/>
  <colBreaks count="1" manualBreakCount="1">
    <brk id="2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B2:P31"/>
  <sheetViews>
    <sheetView showGridLines="0" zoomScaleNormal="100" workbookViewId="0">
      <selection activeCell="D1" sqref="D1"/>
    </sheetView>
  </sheetViews>
  <sheetFormatPr defaultRowHeight="13.2"/>
  <cols>
    <col min="2" max="2" width="1.109375" customWidth="1"/>
    <col min="3" max="3" width="1.88671875" customWidth="1"/>
    <col min="4" max="4" width="14.6640625" customWidth="1"/>
    <col min="5" max="13" width="7.109375" customWidth="1"/>
    <col min="14" max="14" width="7.21875" customWidth="1"/>
    <col min="15" max="16" width="9" customWidth="1"/>
    <col min="17" max="17" width="2.109375" customWidth="1"/>
    <col min="18" max="18" width="3.109375" customWidth="1"/>
  </cols>
  <sheetData>
    <row r="2" spans="2:16" ht="14.4">
      <c r="C2" s="12" t="s">
        <v>296</v>
      </c>
    </row>
    <row r="4" spans="2:16" s="12" customFormat="1" ht="21.9" customHeight="1">
      <c r="B4" s="252" t="s">
        <v>35</v>
      </c>
    </row>
    <row r="5" spans="2:16" ht="34.5" customHeight="1">
      <c r="C5" s="817"/>
      <c r="D5" s="817"/>
      <c r="E5" s="534" t="s">
        <v>19</v>
      </c>
      <c r="F5" s="534" t="s">
        <v>20</v>
      </c>
      <c r="G5" s="534" t="s">
        <v>21</v>
      </c>
      <c r="H5" s="534" t="s">
        <v>22</v>
      </c>
      <c r="I5" s="534" t="s">
        <v>23</v>
      </c>
      <c r="J5" s="534" t="s">
        <v>24</v>
      </c>
      <c r="K5" s="535" t="s">
        <v>25</v>
      </c>
      <c r="L5" s="534" t="s">
        <v>26</v>
      </c>
      <c r="M5" s="534" t="s">
        <v>27</v>
      </c>
      <c r="N5" s="534" t="s">
        <v>69</v>
      </c>
      <c r="O5" s="536" t="s">
        <v>36</v>
      </c>
      <c r="P5" s="536" t="s">
        <v>123</v>
      </c>
    </row>
    <row r="6" spans="2:16" ht="26.25" customHeight="1">
      <c r="C6" s="1045" t="s">
        <v>282</v>
      </c>
      <c r="D6" s="1046"/>
      <c r="E6" s="253">
        <v>4737</v>
      </c>
      <c r="F6" s="253">
        <v>3672</v>
      </c>
      <c r="G6" s="253">
        <v>2819</v>
      </c>
      <c r="H6" s="253">
        <v>2436</v>
      </c>
      <c r="I6" s="253">
        <v>3232</v>
      </c>
      <c r="J6" s="253">
        <v>3855</v>
      </c>
      <c r="K6" s="256">
        <v>3154</v>
      </c>
      <c r="L6" s="537">
        <v>3343</v>
      </c>
      <c r="M6" s="537">
        <v>3992</v>
      </c>
      <c r="N6" s="538">
        <v>4744</v>
      </c>
      <c r="O6" s="539">
        <v>752</v>
      </c>
      <c r="P6" s="264">
        <v>0.18837675350701402</v>
      </c>
    </row>
    <row r="7" spans="2:16" ht="26.25" customHeight="1">
      <c r="C7" s="259"/>
      <c r="D7" s="540" t="s">
        <v>283</v>
      </c>
      <c r="E7" s="253">
        <v>71</v>
      </c>
      <c r="F7" s="253">
        <v>58</v>
      </c>
      <c r="G7" s="253">
        <v>43</v>
      </c>
      <c r="H7" s="253">
        <v>42</v>
      </c>
      <c r="I7" s="253">
        <v>29</v>
      </c>
      <c r="J7" s="253">
        <v>18</v>
      </c>
      <c r="K7" s="253">
        <v>14</v>
      </c>
      <c r="L7" s="541">
        <v>16</v>
      </c>
      <c r="M7" s="541">
        <v>17</v>
      </c>
      <c r="N7" s="542">
        <v>14</v>
      </c>
      <c r="O7" s="539">
        <v>-3</v>
      </c>
      <c r="P7" s="258">
        <v>-0.17647058823529413</v>
      </c>
    </row>
    <row r="8" spans="2:16" ht="26.25" customHeight="1">
      <c r="C8" s="265"/>
      <c r="D8" s="260" t="s">
        <v>284</v>
      </c>
      <c r="E8" s="266">
        <v>1132</v>
      </c>
      <c r="F8" s="266">
        <v>680</v>
      </c>
      <c r="G8" s="266">
        <v>423</v>
      </c>
      <c r="H8" s="266">
        <v>283</v>
      </c>
      <c r="I8" s="266">
        <v>241</v>
      </c>
      <c r="J8" s="266">
        <v>170</v>
      </c>
      <c r="K8" s="266">
        <v>153</v>
      </c>
      <c r="L8" s="543">
        <v>114</v>
      </c>
      <c r="M8" s="543">
        <v>86</v>
      </c>
      <c r="N8" s="544">
        <v>82</v>
      </c>
      <c r="O8" s="539">
        <v>-4</v>
      </c>
      <c r="P8" s="258">
        <v>-4.6511627906976744E-2</v>
      </c>
    </row>
    <row r="9" spans="2:16" ht="26.25" customHeight="1">
      <c r="C9" s="265"/>
      <c r="D9" s="260" t="s">
        <v>285</v>
      </c>
      <c r="E9" s="266">
        <v>2816</v>
      </c>
      <c r="F9" s="266">
        <v>2085</v>
      </c>
      <c r="G9" s="266">
        <v>1423</v>
      </c>
      <c r="H9" s="266">
        <v>1156</v>
      </c>
      <c r="I9" s="266">
        <v>1219</v>
      </c>
      <c r="J9" s="266">
        <v>1445</v>
      </c>
      <c r="K9" s="266">
        <v>1793</v>
      </c>
      <c r="L9" s="543">
        <v>2030</v>
      </c>
      <c r="M9" s="543">
        <v>2426</v>
      </c>
      <c r="N9" s="544">
        <v>2897</v>
      </c>
      <c r="O9" s="539">
        <v>471</v>
      </c>
      <c r="P9" s="264">
        <v>0.19414674361088211</v>
      </c>
    </row>
    <row r="10" spans="2:16" ht="26.25" customHeight="1">
      <c r="C10" s="265"/>
      <c r="D10" s="545" t="s">
        <v>286</v>
      </c>
      <c r="E10" s="266">
        <v>454</v>
      </c>
      <c r="F10" s="266">
        <v>550</v>
      </c>
      <c r="G10" s="266">
        <v>546</v>
      </c>
      <c r="H10" s="266">
        <v>625</v>
      </c>
      <c r="I10" s="266">
        <v>1200</v>
      </c>
      <c r="J10" s="266">
        <v>1521</v>
      </c>
      <c r="K10" s="266">
        <v>307</v>
      </c>
      <c r="L10" s="543">
        <v>325</v>
      </c>
      <c r="M10" s="543">
        <v>442</v>
      </c>
      <c r="N10" s="544">
        <v>506</v>
      </c>
      <c r="O10" s="539">
        <v>64</v>
      </c>
      <c r="P10" s="264">
        <v>0.14479638009049775</v>
      </c>
    </row>
    <row r="11" spans="2:16" ht="26.25" customHeight="1">
      <c r="C11" s="268"/>
      <c r="D11" s="260" t="s">
        <v>287</v>
      </c>
      <c r="E11" s="266">
        <v>163</v>
      </c>
      <c r="F11" s="266">
        <v>222</v>
      </c>
      <c r="G11" s="266">
        <v>301</v>
      </c>
      <c r="H11" s="266">
        <v>244</v>
      </c>
      <c r="I11" s="266">
        <v>337</v>
      </c>
      <c r="J11" s="266">
        <v>389</v>
      </c>
      <c r="K11" s="266">
        <v>351</v>
      </c>
      <c r="L11" s="543">
        <v>351</v>
      </c>
      <c r="M11" s="543">
        <v>396</v>
      </c>
      <c r="N11" s="544">
        <v>415</v>
      </c>
      <c r="O11" s="539">
        <v>19</v>
      </c>
      <c r="P11" s="264">
        <v>4.7979797979797977E-2</v>
      </c>
    </row>
    <row r="12" spans="2:16" ht="26.25" customHeight="1">
      <c r="C12" s="268"/>
      <c r="D12" s="545" t="s">
        <v>288</v>
      </c>
      <c r="E12" s="546" t="s">
        <v>281</v>
      </c>
      <c r="F12" s="546" t="s">
        <v>281</v>
      </c>
      <c r="G12" s="546" t="s">
        <v>281</v>
      </c>
      <c r="H12" s="546" t="s">
        <v>281</v>
      </c>
      <c r="I12" s="266">
        <v>108</v>
      </c>
      <c r="J12" s="266">
        <v>192</v>
      </c>
      <c r="K12" s="266">
        <v>369</v>
      </c>
      <c r="L12" s="543">
        <v>304</v>
      </c>
      <c r="M12" s="543">
        <v>390</v>
      </c>
      <c r="N12" s="544">
        <v>620</v>
      </c>
      <c r="O12" s="539">
        <v>230</v>
      </c>
      <c r="P12" s="264">
        <v>0.58974358974358976</v>
      </c>
    </row>
    <row r="13" spans="2:16" ht="26.25" customHeight="1">
      <c r="C13" s="269"/>
      <c r="D13" s="547" t="s">
        <v>224</v>
      </c>
      <c r="E13" s="266">
        <v>101</v>
      </c>
      <c r="F13" s="266">
        <v>77</v>
      </c>
      <c r="G13" s="266">
        <v>83</v>
      </c>
      <c r="H13" s="266">
        <v>86</v>
      </c>
      <c r="I13" s="266">
        <v>98</v>
      </c>
      <c r="J13" s="266">
        <v>120</v>
      </c>
      <c r="K13" s="266">
        <v>167</v>
      </c>
      <c r="L13" s="543">
        <v>203</v>
      </c>
      <c r="M13" s="543">
        <v>235</v>
      </c>
      <c r="N13" s="544">
        <v>210</v>
      </c>
      <c r="O13" s="539">
        <v>-25</v>
      </c>
      <c r="P13" s="258">
        <v>-0.10638297872340426</v>
      </c>
    </row>
    <row r="14" spans="2:16" ht="26.25" customHeight="1">
      <c r="C14" s="9"/>
      <c r="D14" s="548"/>
      <c r="E14" s="549"/>
      <c r="F14" s="549"/>
      <c r="G14" s="549"/>
      <c r="H14" s="549"/>
      <c r="I14" s="549"/>
      <c r="J14" s="549"/>
      <c r="K14" s="549"/>
      <c r="L14" s="550"/>
      <c r="M14" s="550"/>
      <c r="N14" s="551"/>
      <c r="O14" s="552"/>
      <c r="P14" s="553"/>
    </row>
    <row r="16" spans="2:16" ht="14.4">
      <c r="B16" s="252" t="s">
        <v>38</v>
      </c>
    </row>
    <row r="18" spans="3:16" ht="34.5" customHeight="1">
      <c r="C18" s="817"/>
      <c r="D18" s="817"/>
      <c r="E18" s="535" t="s">
        <v>19</v>
      </c>
      <c r="F18" s="535" t="s">
        <v>20</v>
      </c>
      <c r="G18" s="535" t="s">
        <v>21</v>
      </c>
      <c r="H18" s="535" t="s">
        <v>22</v>
      </c>
      <c r="I18" s="535" t="s">
        <v>23</v>
      </c>
      <c r="J18" s="535" t="s">
        <v>24</v>
      </c>
      <c r="K18" s="535" t="s">
        <v>25</v>
      </c>
      <c r="L18" s="535" t="s">
        <v>26</v>
      </c>
      <c r="M18" s="535" t="s">
        <v>27</v>
      </c>
      <c r="N18" s="535" t="s">
        <v>28</v>
      </c>
      <c r="O18" s="536" t="s">
        <v>36</v>
      </c>
      <c r="P18" s="536" t="s">
        <v>123</v>
      </c>
    </row>
    <row r="19" spans="3:16" ht="26.25" customHeight="1">
      <c r="C19" s="1045" t="s">
        <v>289</v>
      </c>
      <c r="D19" s="1046"/>
      <c r="E19" s="253">
        <v>4050</v>
      </c>
      <c r="F19" s="253">
        <v>3189</v>
      </c>
      <c r="G19" s="253">
        <v>2435</v>
      </c>
      <c r="H19" s="253">
        <v>2166</v>
      </c>
      <c r="I19" s="253">
        <v>2825</v>
      </c>
      <c r="J19" s="253">
        <v>3374</v>
      </c>
      <c r="K19" s="256">
        <v>2391</v>
      </c>
      <c r="L19" s="537">
        <v>2520</v>
      </c>
      <c r="M19" s="537">
        <v>3000</v>
      </c>
      <c r="N19" s="538">
        <v>3541</v>
      </c>
      <c r="O19" s="539">
        <v>541</v>
      </c>
      <c r="P19" s="264">
        <v>0.18033333333333335</v>
      </c>
    </row>
    <row r="20" spans="3:16" ht="26.25" customHeight="1">
      <c r="C20" s="259"/>
      <c r="D20" s="540" t="s">
        <v>283</v>
      </c>
      <c r="E20" s="253">
        <v>52</v>
      </c>
      <c r="F20" s="253">
        <v>47</v>
      </c>
      <c r="G20" s="253">
        <v>28</v>
      </c>
      <c r="H20" s="253">
        <v>29</v>
      </c>
      <c r="I20" s="253">
        <v>22</v>
      </c>
      <c r="J20" s="253">
        <v>12</v>
      </c>
      <c r="K20" s="253">
        <v>11</v>
      </c>
      <c r="L20" s="541">
        <v>9</v>
      </c>
      <c r="M20" s="541">
        <v>13</v>
      </c>
      <c r="N20" s="542">
        <v>6</v>
      </c>
      <c r="O20" s="539">
        <v>-7</v>
      </c>
      <c r="P20" s="258">
        <v>-0.53846153846153844</v>
      </c>
    </row>
    <row r="21" spans="3:16" ht="26.25" customHeight="1">
      <c r="C21" s="265"/>
      <c r="D21" s="260" t="s">
        <v>284</v>
      </c>
      <c r="E21" s="266">
        <v>1002</v>
      </c>
      <c r="F21" s="266">
        <v>601</v>
      </c>
      <c r="G21" s="266">
        <v>373</v>
      </c>
      <c r="H21" s="266">
        <v>242</v>
      </c>
      <c r="I21" s="266">
        <v>201</v>
      </c>
      <c r="J21" s="266">
        <v>149</v>
      </c>
      <c r="K21" s="266">
        <v>127</v>
      </c>
      <c r="L21" s="543">
        <v>82</v>
      </c>
      <c r="M21" s="543">
        <v>71</v>
      </c>
      <c r="N21" s="544">
        <v>63</v>
      </c>
      <c r="O21" s="539">
        <v>-8</v>
      </c>
      <c r="P21" s="258">
        <v>-0.11267605633802817</v>
      </c>
    </row>
    <row r="22" spans="3:16" ht="26.25" customHeight="1">
      <c r="C22" s="265"/>
      <c r="D22" s="260" t="s">
        <v>285</v>
      </c>
      <c r="E22" s="266">
        <v>2498</v>
      </c>
      <c r="F22" s="266">
        <v>1856</v>
      </c>
      <c r="G22" s="266">
        <v>1242</v>
      </c>
      <c r="H22" s="266">
        <v>1028</v>
      </c>
      <c r="I22" s="266">
        <v>1020</v>
      </c>
      <c r="J22" s="266">
        <v>1229</v>
      </c>
      <c r="K22" s="266">
        <v>1412</v>
      </c>
      <c r="L22" s="543">
        <v>1610</v>
      </c>
      <c r="M22" s="543">
        <v>1987</v>
      </c>
      <c r="N22" s="544">
        <v>2353</v>
      </c>
      <c r="O22" s="539">
        <v>366</v>
      </c>
      <c r="P22" s="264">
        <v>0.18419728233517865</v>
      </c>
    </row>
    <row r="23" spans="3:16" ht="26.25" customHeight="1">
      <c r="C23" s="265"/>
      <c r="D23" s="545" t="s">
        <v>286</v>
      </c>
      <c r="E23" s="266">
        <v>264</v>
      </c>
      <c r="F23" s="266">
        <v>407</v>
      </c>
      <c r="G23" s="266">
        <v>438</v>
      </c>
      <c r="H23" s="266">
        <v>553</v>
      </c>
      <c r="I23" s="266">
        <v>1118</v>
      </c>
      <c r="J23" s="266">
        <v>1409</v>
      </c>
      <c r="K23" s="266">
        <v>153</v>
      </c>
      <c r="L23" s="543">
        <v>112</v>
      </c>
      <c r="M23" s="543">
        <v>126</v>
      </c>
      <c r="N23" s="544">
        <v>203</v>
      </c>
      <c r="O23" s="539">
        <v>77</v>
      </c>
      <c r="P23" s="264">
        <v>0.61111111111111116</v>
      </c>
    </row>
    <row r="24" spans="3:16" ht="26.25" customHeight="1">
      <c r="C24" s="268"/>
      <c r="D24" s="260" t="s">
        <v>287</v>
      </c>
      <c r="E24" s="266">
        <v>146</v>
      </c>
      <c r="F24" s="266">
        <v>208</v>
      </c>
      <c r="G24" s="266">
        <v>291</v>
      </c>
      <c r="H24" s="266">
        <v>231</v>
      </c>
      <c r="I24" s="266">
        <v>309</v>
      </c>
      <c r="J24" s="266">
        <v>357</v>
      </c>
      <c r="K24" s="266">
        <v>322</v>
      </c>
      <c r="L24" s="543">
        <v>321</v>
      </c>
      <c r="M24" s="543">
        <v>358</v>
      </c>
      <c r="N24" s="544">
        <v>344</v>
      </c>
      <c r="O24" s="539">
        <v>-14</v>
      </c>
      <c r="P24" s="258">
        <v>-3.9106145251396648E-2</v>
      </c>
    </row>
    <row r="25" spans="3:16" ht="26.25" customHeight="1">
      <c r="C25" s="268"/>
      <c r="D25" s="545" t="s">
        <v>288</v>
      </c>
      <c r="E25" s="546" t="s">
        <v>281</v>
      </c>
      <c r="F25" s="546" t="s">
        <v>281</v>
      </c>
      <c r="G25" s="546" t="s">
        <v>281</v>
      </c>
      <c r="H25" s="546" t="s">
        <v>281</v>
      </c>
      <c r="I25" s="266">
        <v>78</v>
      </c>
      <c r="J25" s="266">
        <v>122</v>
      </c>
      <c r="K25" s="266">
        <v>250</v>
      </c>
      <c r="L25" s="543">
        <v>219</v>
      </c>
      <c r="M25" s="543">
        <v>266</v>
      </c>
      <c r="N25" s="544">
        <v>438</v>
      </c>
      <c r="O25" s="539">
        <v>172</v>
      </c>
      <c r="P25" s="264">
        <v>0.64661654135338342</v>
      </c>
    </row>
    <row r="26" spans="3:16" ht="26.25" customHeight="1">
      <c r="C26" s="269"/>
      <c r="D26" s="547" t="s">
        <v>224</v>
      </c>
      <c r="E26" s="266">
        <v>88</v>
      </c>
      <c r="F26" s="266">
        <v>70</v>
      </c>
      <c r="G26" s="266">
        <v>63</v>
      </c>
      <c r="H26" s="266">
        <v>83</v>
      </c>
      <c r="I26" s="266">
        <v>77</v>
      </c>
      <c r="J26" s="266">
        <v>96</v>
      </c>
      <c r="K26" s="266">
        <v>116</v>
      </c>
      <c r="L26" s="543">
        <v>167</v>
      </c>
      <c r="M26" s="543">
        <v>179</v>
      </c>
      <c r="N26" s="544">
        <v>134</v>
      </c>
      <c r="O26" s="539">
        <v>-45</v>
      </c>
      <c r="P26" s="258">
        <v>-0.25139664804469275</v>
      </c>
    </row>
    <row r="28" spans="3:16" s="12" customFormat="1" ht="14.4">
      <c r="C28" s="12" t="s">
        <v>290</v>
      </c>
      <c r="D28" s="554"/>
      <c r="E28" s="555"/>
      <c r="F28" s="555"/>
      <c r="G28" s="555"/>
      <c r="H28" s="555"/>
      <c r="I28" s="555"/>
      <c r="J28" s="555"/>
      <c r="K28" s="555"/>
      <c r="L28" s="555"/>
      <c r="M28" s="555"/>
      <c r="N28" s="555"/>
    </row>
    <row r="29" spans="3:16" s="12" customFormat="1" ht="14.4">
      <c r="C29" s="12" t="s">
        <v>291</v>
      </c>
      <c r="E29" s="555"/>
      <c r="F29" s="555"/>
      <c r="G29" s="555"/>
      <c r="H29" s="555"/>
      <c r="I29" s="555"/>
      <c r="J29" s="555"/>
      <c r="K29" s="555"/>
      <c r="L29" s="555"/>
      <c r="M29" s="555"/>
      <c r="N29" s="555"/>
    </row>
    <row r="30" spans="3:16" s="12" customFormat="1" ht="14.4">
      <c r="C30" s="12" t="s">
        <v>292</v>
      </c>
    </row>
    <row r="31" spans="3:16" s="12" customFormat="1" ht="14.4">
      <c r="C31" s="12" t="s">
        <v>293</v>
      </c>
    </row>
  </sheetData>
  <mergeCells count="4">
    <mergeCell ref="C5:D5"/>
    <mergeCell ref="C6:D6"/>
    <mergeCell ref="C18:D18"/>
    <mergeCell ref="C19:D19"/>
  </mergeCells>
  <phoneticPr fontId="2"/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C4:Z15"/>
  <sheetViews>
    <sheetView showGridLines="0" zoomScaleNormal="100" workbookViewId="0">
      <selection activeCell="E3" sqref="E3"/>
    </sheetView>
  </sheetViews>
  <sheetFormatPr defaultRowHeight="13.2"/>
  <cols>
    <col min="1" max="1" width="5.77734375" customWidth="1"/>
    <col min="2" max="2" width="0.88671875" customWidth="1"/>
    <col min="3" max="4" width="2.6640625" customWidth="1"/>
    <col min="5" max="24" width="10.6640625" customWidth="1"/>
    <col min="25" max="25" width="0.6640625" customWidth="1"/>
    <col min="26" max="26" width="4.21875" customWidth="1"/>
  </cols>
  <sheetData>
    <row r="4" spans="3:26" ht="21.9" customHeight="1">
      <c r="C4" s="12" t="s">
        <v>311</v>
      </c>
    </row>
    <row r="5" spans="3:26" ht="14.4">
      <c r="C5" s="1069"/>
      <c r="D5" s="1070"/>
      <c r="E5" s="1071"/>
      <c r="F5" s="1078" t="s">
        <v>297</v>
      </c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7"/>
      <c r="Y5" s="558"/>
      <c r="Z5" s="558"/>
    </row>
    <row r="6" spans="3:26" ht="14.25" customHeight="1">
      <c r="C6" s="1072"/>
      <c r="D6" s="1073"/>
      <c r="E6" s="1074"/>
      <c r="F6" s="1079"/>
      <c r="G6" s="1060" t="s">
        <v>100</v>
      </c>
      <c r="H6" s="559"/>
      <c r="I6" s="559"/>
      <c r="J6" s="559"/>
      <c r="K6" s="1082" t="s">
        <v>105</v>
      </c>
      <c r="L6" s="1083" t="s">
        <v>107</v>
      </c>
      <c r="M6" s="559"/>
      <c r="N6" s="559"/>
      <c r="O6" s="559"/>
      <c r="P6" s="559"/>
      <c r="Q6" s="559"/>
      <c r="R6" s="560"/>
      <c r="S6" s="1083" t="s">
        <v>110</v>
      </c>
      <c r="T6" s="559"/>
      <c r="U6" s="559"/>
      <c r="V6" s="559"/>
      <c r="W6" s="1055" t="s">
        <v>112</v>
      </c>
      <c r="X6" s="1047" t="s">
        <v>335</v>
      </c>
      <c r="Y6" s="558"/>
      <c r="Z6" s="558"/>
    </row>
    <row r="7" spans="3:26" ht="15" customHeight="1">
      <c r="C7" s="1072"/>
      <c r="D7" s="1073"/>
      <c r="E7" s="1074"/>
      <c r="F7" s="1079"/>
      <c r="G7" s="1081"/>
      <c r="H7" s="1058" t="s">
        <v>174</v>
      </c>
      <c r="I7" s="1060" t="s">
        <v>175</v>
      </c>
      <c r="J7" s="561"/>
      <c r="K7" s="1081"/>
      <c r="L7" s="1084"/>
      <c r="M7" s="1062" t="s">
        <v>298</v>
      </c>
      <c r="N7" s="562"/>
      <c r="O7" s="1063" t="s">
        <v>299</v>
      </c>
      <c r="P7" s="561"/>
      <c r="Q7" s="561"/>
      <c r="R7" s="563"/>
      <c r="S7" s="1085"/>
      <c r="T7" s="1065" t="s">
        <v>300</v>
      </c>
      <c r="U7" s="1065" t="s">
        <v>301</v>
      </c>
      <c r="V7" s="1067" t="s">
        <v>302</v>
      </c>
      <c r="W7" s="1056"/>
      <c r="X7" s="1048"/>
      <c r="Y7" s="558"/>
      <c r="Z7" s="558"/>
    </row>
    <row r="8" spans="3:26" ht="28.8">
      <c r="C8" s="1075"/>
      <c r="D8" s="1076"/>
      <c r="E8" s="1077"/>
      <c r="F8" s="1080"/>
      <c r="G8" s="1081"/>
      <c r="H8" s="1059"/>
      <c r="I8" s="1061"/>
      <c r="J8" s="564" t="s">
        <v>303</v>
      </c>
      <c r="K8" s="1081"/>
      <c r="L8" s="1084"/>
      <c r="M8" s="1061"/>
      <c r="N8" s="564" t="s">
        <v>304</v>
      </c>
      <c r="O8" s="1064"/>
      <c r="P8" s="564" t="s">
        <v>305</v>
      </c>
      <c r="Q8" s="565" t="s">
        <v>306</v>
      </c>
      <c r="R8" s="565" t="s">
        <v>307</v>
      </c>
      <c r="S8" s="1085"/>
      <c r="T8" s="1066"/>
      <c r="U8" s="1066"/>
      <c r="V8" s="1068"/>
      <c r="W8" s="1057"/>
      <c r="X8" s="1049"/>
      <c r="Y8" s="558"/>
      <c r="Z8" s="558"/>
    </row>
    <row r="9" spans="3:26" ht="29.25" customHeight="1">
      <c r="C9" s="1050" t="s">
        <v>308</v>
      </c>
      <c r="D9" s="1051"/>
      <c r="E9" s="1052"/>
      <c r="F9" s="566">
        <v>9573</v>
      </c>
      <c r="G9" s="567">
        <v>156</v>
      </c>
      <c r="H9" s="566">
        <v>41</v>
      </c>
      <c r="I9" s="568">
        <v>71</v>
      </c>
      <c r="J9" s="569">
        <v>15</v>
      </c>
      <c r="K9" s="570">
        <v>1176</v>
      </c>
      <c r="L9" s="571">
        <v>5763</v>
      </c>
      <c r="M9" s="568">
        <v>1060</v>
      </c>
      <c r="N9" s="570">
        <v>763</v>
      </c>
      <c r="O9" s="570">
        <v>4025</v>
      </c>
      <c r="P9" s="569">
        <v>77</v>
      </c>
      <c r="Q9" s="569">
        <v>2994</v>
      </c>
      <c r="R9" s="572">
        <v>200</v>
      </c>
      <c r="S9" s="566">
        <v>1010</v>
      </c>
      <c r="T9" s="570">
        <v>530</v>
      </c>
      <c r="U9" s="570">
        <v>103</v>
      </c>
      <c r="V9" s="570">
        <v>341</v>
      </c>
      <c r="W9" s="570">
        <v>183</v>
      </c>
      <c r="X9" s="573">
        <v>1285</v>
      </c>
      <c r="Y9" s="558"/>
      <c r="Z9" s="558"/>
    </row>
    <row r="10" spans="3:26" ht="29.25" customHeight="1">
      <c r="C10" s="574"/>
      <c r="D10" s="1053" t="s">
        <v>309</v>
      </c>
      <c r="E10" s="1054"/>
      <c r="F10" s="566">
        <v>1795</v>
      </c>
      <c r="G10" s="567">
        <v>41</v>
      </c>
      <c r="H10" s="575">
        <v>15</v>
      </c>
      <c r="I10" s="576">
        <v>16</v>
      </c>
      <c r="J10" s="577">
        <v>2</v>
      </c>
      <c r="K10" s="578">
        <v>278</v>
      </c>
      <c r="L10" s="579">
        <v>853</v>
      </c>
      <c r="M10" s="576">
        <v>73</v>
      </c>
      <c r="N10" s="570">
        <v>61</v>
      </c>
      <c r="O10" s="578">
        <v>753</v>
      </c>
      <c r="P10" s="577">
        <v>3</v>
      </c>
      <c r="Q10" s="580">
        <v>486</v>
      </c>
      <c r="R10" s="572">
        <v>112</v>
      </c>
      <c r="S10" s="575">
        <v>339</v>
      </c>
      <c r="T10" s="570">
        <v>209</v>
      </c>
      <c r="U10" s="570">
        <v>25</v>
      </c>
      <c r="V10" s="570">
        <v>96</v>
      </c>
      <c r="W10" s="570">
        <v>48</v>
      </c>
      <c r="X10" s="581">
        <v>236</v>
      </c>
      <c r="Y10" s="558"/>
      <c r="Z10" s="558"/>
    </row>
    <row r="11" spans="3:26" ht="29.25" customHeight="1">
      <c r="C11" s="582"/>
      <c r="D11" s="583"/>
      <c r="E11" s="584" t="s">
        <v>310</v>
      </c>
      <c r="F11" s="585">
        <v>0.18750652877885721</v>
      </c>
      <c r="G11" s="585">
        <v>0.26282051282051283</v>
      </c>
      <c r="H11" s="585">
        <v>0.36585365853658536</v>
      </c>
      <c r="I11" s="586">
        <v>0.22535211267605634</v>
      </c>
      <c r="J11" s="585">
        <v>0.13333333333333333</v>
      </c>
      <c r="K11" s="585">
        <v>0.23639455782312926</v>
      </c>
      <c r="L11" s="587">
        <v>0.14801318757591533</v>
      </c>
      <c r="M11" s="586">
        <v>6.8867924528301885E-2</v>
      </c>
      <c r="N11" s="585">
        <v>7.9947575360419396E-2</v>
      </c>
      <c r="O11" s="585">
        <v>0.1870807453416149</v>
      </c>
      <c r="P11" s="585">
        <v>3.896103896103896E-2</v>
      </c>
      <c r="Q11" s="585">
        <v>0.16232464929859719</v>
      </c>
      <c r="R11" s="585">
        <v>0.56000000000000005</v>
      </c>
      <c r="S11" s="586">
        <v>0.33564356435643566</v>
      </c>
      <c r="T11" s="585">
        <v>0.39433962264150946</v>
      </c>
      <c r="U11" s="585">
        <v>0.24271844660194175</v>
      </c>
      <c r="V11" s="585">
        <v>0.28152492668621704</v>
      </c>
      <c r="W11" s="587">
        <v>0.26229508196721313</v>
      </c>
      <c r="X11" s="585">
        <v>0.18365758754863815</v>
      </c>
      <c r="Y11" s="558"/>
      <c r="Z11" s="558"/>
    </row>
    <row r="12" spans="3:26" ht="6" customHeight="1"/>
    <row r="14" spans="3:26">
      <c r="U14" s="588"/>
    </row>
    <row r="15" spans="3:26">
      <c r="U15" s="589"/>
    </row>
  </sheetData>
  <mergeCells count="17">
    <mergeCell ref="S6:S8"/>
    <mergeCell ref="X6:X8"/>
    <mergeCell ref="C9:E9"/>
    <mergeCell ref="D10:E10"/>
    <mergeCell ref="W6:W8"/>
    <mergeCell ref="H7:H8"/>
    <mergeCell ref="I7:I8"/>
    <mergeCell ref="M7:M8"/>
    <mergeCell ref="O7:O8"/>
    <mergeCell ref="T7:T8"/>
    <mergeCell ref="U7:U8"/>
    <mergeCell ref="V7:V8"/>
    <mergeCell ref="C5:E8"/>
    <mergeCell ref="F5:F8"/>
    <mergeCell ref="G6:G8"/>
    <mergeCell ref="K6:K8"/>
    <mergeCell ref="L6:L8"/>
  </mergeCells>
  <phoneticPr fontId="2"/>
  <pageMargins left="0.7" right="0.7" top="0.75" bottom="0.75" header="0.3" footer="0.3"/>
  <pageSetup paperSize="9" scale="6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B4:AM13"/>
  <sheetViews>
    <sheetView showGridLines="0" zoomScaleNormal="100" workbookViewId="0">
      <selection activeCell="E3" sqref="E3"/>
    </sheetView>
  </sheetViews>
  <sheetFormatPr defaultRowHeight="13.2"/>
  <cols>
    <col min="2" max="2" width="1.44140625" customWidth="1"/>
    <col min="3" max="4" width="1.77734375" customWidth="1"/>
    <col min="5" max="5" width="24.33203125" customWidth="1"/>
    <col min="6" max="6" width="1.77734375" customWidth="1"/>
    <col min="7" max="7" width="10.6640625" customWidth="1"/>
    <col min="8" max="8" width="1.77734375" customWidth="1"/>
    <col min="9" max="9" width="10.6640625" customWidth="1"/>
    <col min="10" max="10" width="1.77734375" customWidth="1"/>
    <col min="11" max="11" width="10.6640625" customWidth="1"/>
    <col min="12" max="12" width="1.77734375" customWidth="1"/>
    <col min="13" max="13" width="10.6640625" customWidth="1"/>
    <col min="14" max="14" width="1.77734375" customWidth="1"/>
    <col min="15" max="15" width="10.6640625" customWidth="1"/>
    <col min="16" max="16" width="1.77734375" customWidth="1"/>
    <col min="17" max="17" width="10.6640625" customWidth="1"/>
    <col min="18" max="18" width="1.44140625" customWidth="1"/>
    <col min="19" max="19" width="10.6640625" customWidth="1"/>
    <col min="20" max="20" width="1.77734375" customWidth="1"/>
    <col min="21" max="21" width="2.6640625" customWidth="1"/>
    <col min="22" max="22" width="4" customWidth="1"/>
    <col min="23" max="23" width="23.44140625" customWidth="1"/>
    <col min="24" max="24" width="2.6640625" customWidth="1"/>
    <col min="26" max="26" width="2.6640625" customWidth="1"/>
    <col min="28" max="28" width="2.6640625" customWidth="1"/>
    <col min="30" max="30" width="2.6640625" customWidth="1"/>
    <col min="32" max="32" width="2.6640625" customWidth="1"/>
    <col min="34" max="34" width="2.6640625" customWidth="1"/>
    <col min="36" max="36" width="2.6640625" customWidth="1"/>
    <col min="38" max="38" width="2.6640625" customWidth="1"/>
  </cols>
  <sheetData>
    <row r="4" spans="2:39" ht="14.4">
      <c r="D4" s="12" t="s">
        <v>315</v>
      </c>
    </row>
    <row r="5" spans="2:39" ht="9" customHeight="1">
      <c r="B5" s="591"/>
      <c r="C5" s="591"/>
    </row>
    <row r="6" spans="2:39" ht="20.399999999999999">
      <c r="B6" s="591"/>
      <c r="C6" s="591"/>
      <c r="D6" s="1094"/>
      <c r="E6" s="1095"/>
      <c r="F6" s="1086" t="s">
        <v>140</v>
      </c>
      <c r="G6" s="1096"/>
      <c r="H6" s="1097" t="s">
        <v>217</v>
      </c>
      <c r="I6" s="1087"/>
      <c r="J6" s="1086" t="s">
        <v>220</v>
      </c>
      <c r="K6" s="1087"/>
      <c r="L6" s="1086" t="s">
        <v>218</v>
      </c>
      <c r="M6" s="1087"/>
      <c r="N6" s="1098" t="s">
        <v>212</v>
      </c>
      <c r="O6" s="1099"/>
      <c r="P6" s="1086" t="s">
        <v>213</v>
      </c>
      <c r="Q6" s="1087"/>
      <c r="R6" s="1086" t="s">
        <v>114</v>
      </c>
      <c r="S6" s="1087"/>
      <c r="T6" s="592"/>
    </row>
    <row r="7" spans="2:39" ht="20.399999999999999">
      <c r="B7" s="591"/>
      <c r="C7" s="591"/>
      <c r="D7" s="1088" t="s">
        <v>312</v>
      </c>
      <c r="E7" s="1089"/>
      <c r="F7" s="1090">
        <v>1435</v>
      </c>
      <c r="G7" s="1091"/>
      <c r="H7" s="1092">
        <v>193</v>
      </c>
      <c r="I7" s="1093"/>
      <c r="J7" s="1090">
        <v>255</v>
      </c>
      <c r="K7" s="1093"/>
      <c r="L7" s="1090">
        <v>245</v>
      </c>
      <c r="M7" s="1093"/>
      <c r="N7" s="1090">
        <v>165</v>
      </c>
      <c r="O7" s="1093"/>
      <c r="P7" s="1090">
        <v>120</v>
      </c>
      <c r="Q7" s="1093"/>
      <c r="R7" s="1090">
        <v>457</v>
      </c>
      <c r="S7" s="1093"/>
      <c r="T7" s="345"/>
    </row>
    <row r="8" spans="2:39" ht="20.399999999999999">
      <c r="B8" s="591"/>
      <c r="C8" s="591"/>
      <c r="D8" s="593"/>
      <c r="E8" s="594" t="s">
        <v>109</v>
      </c>
      <c r="F8" s="595"/>
      <c r="G8" s="596">
        <v>1</v>
      </c>
      <c r="H8" s="597"/>
      <c r="I8" s="598">
        <v>0.13449477351916375</v>
      </c>
      <c r="J8" s="595"/>
      <c r="K8" s="598">
        <v>0.17770034843205576</v>
      </c>
      <c r="L8" s="595"/>
      <c r="M8" s="598">
        <v>0.17073170731707318</v>
      </c>
      <c r="N8" s="595"/>
      <c r="O8" s="598">
        <v>0.11498257839721254</v>
      </c>
      <c r="P8" s="595"/>
      <c r="Q8" s="598">
        <v>8.3623693379790948E-2</v>
      </c>
      <c r="R8" s="595"/>
      <c r="S8" s="598">
        <v>0.31846689895470381</v>
      </c>
      <c r="T8" s="345"/>
    </row>
    <row r="9" spans="2:39" ht="20.399999999999999">
      <c r="B9" s="591"/>
      <c r="C9" s="591"/>
      <c r="D9" s="1108" t="s">
        <v>151</v>
      </c>
      <c r="E9" s="1109"/>
      <c r="F9" s="1100">
        <v>1372</v>
      </c>
      <c r="G9" s="1102"/>
      <c r="H9" s="1103">
        <v>179</v>
      </c>
      <c r="I9" s="1101"/>
      <c r="J9" s="1100">
        <v>244</v>
      </c>
      <c r="K9" s="1101"/>
      <c r="L9" s="1100">
        <v>221</v>
      </c>
      <c r="M9" s="1101"/>
      <c r="N9" s="1100">
        <v>165</v>
      </c>
      <c r="O9" s="1101"/>
      <c r="P9" s="1100">
        <v>120</v>
      </c>
      <c r="Q9" s="1101"/>
      <c r="R9" s="1100">
        <v>443</v>
      </c>
      <c r="S9" s="1101"/>
    </row>
    <row r="10" spans="2:39" ht="20.399999999999999">
      <c r="B10" s="591"/>
      <c r="C10" s="591"/>
      <c r="D10" s="593"/>
      <c r="E10" s="594" t="s">
        <v>313</v>
      </c>
      <c r="F10" s="595"/>
      <c r="G10" s="596">
        <v>0.95609756097560972</v>
      </c>
      <c r="H10" s="597"/>
      <c r="I10" s="598">
        <v>0.12473867595818815</v>
      </c>
      <c r="J10" s="595"/>
      <c r="K10" s="598">
        <v>0.17003484320557491</v>
      </c>
      <c r="L10" s="595"/>
      <c r="M10" s="598">
        <v>0.15400696864111499</v>
      </c>
      <c r="N10" s="595"/>
      <c r="O10" s="598">
        <v>0.11498257839721254</v>
      </c>
      <c r="P10" s="595"/>
      <c r="Q10" s="598">
        <v>8.3623693379790948E-2</v>
      </c>
      <c r="R10" s="595"/>
      <c r="S10" s="598">
        <v>0.3087108013937282</v>
      </c>
      <c r="T10" s="345"/>
    </row>
    <row r="11" spans="2:39" ht="20.399999999999999">
      <c r="B11" s="591"/>
      <c r="C11" s="591"/>
      <c r="D11" s="1088" t="s">
        <v>314</v>
      </c>
      <c r="E11" s="1089"/>
      <c r="F11" s="1100">
        <v>63</v>
      </c>
      <c r="G11" s="1102"/>
      <c r="H11" s="1103">
        <v>14</v>
      </c>
      <c r="I11" s="1101"/>
      <c r="J11" s="1100">
        <v>11</v>
      </c>
      <c r="K11" s="1101"/>
      <c r="L11" s="1100">
        <v>24</v>
      </c>
      <c r="M11" s="1101"/>
      <c r="N11" s="1104"/>
      <c r="O11" s="1105"/>
      <c r="P11" s="1104"/>
      <c r="Q11" s="1105"/>
      <c r="R11" s="1100">
        <v>14</v>
      </c>
      <c r="S11" s="1101"/>
    </row>
    <row r="12" spans="2:39" ht="20.399999999999999">
      <c r="B12" s="591"/>
      <c r="C12" s="591"/>
      <c r="D12" s="593"/>
      <c r="E12" s="594" t="s">
        <v>313</v>
      </c>
      <c r="F12" s="595"/>
      <c r="G12" s="596">
        <v>4.3902439024390241E-2</v>
      </c>
      <c r="H12" s="597"/>
      <c r="I12" s="598">
        <v>9.7560975609756097E-3</v>
      </c>
      <c r="J12" s="595"/>
      <c r="K12" s="598">
        <v>7.6655052264808362E-3</v>
      </c>
      <c r="L12" s="595"/>
      <c r="M12" s="598">
        <v>1.6724738675958188E-2</v>
      </c>
      <c r="N12" s="1106"/>
      <c r="O12" s="1107"/>
      <c r="P12" s="1106"/>
      <c r="Q12" s="1107"/>
      <c r="R12" s="595"/>
      <c r="S12" s="598">
        <v>9.7560975609756097E-3</v>
      </c>
    </row>
    <row r="13" spans="2:39" ht="6.75" customHeight="1"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V13" s="600"/>
      <c r="W13" s="601"/>
      <c r="X13" s="602"/>
      <c r="Y13" s="603"/>
      <c r="Z13" s="602"/>
      <c r="AA13" s="603"/>
      <c r="AB13" s="602"/>
      <c r="AC13" s="603"/>
      <c r="AD13" s="602"/>
      <c r="AE13" s="603"/>
      <c r="AF13" s="602"/>
      <c r="AG13" s="603"/>
      <c r="AH13" s="604"/>
      <c r="AI13" s="604"/>
      <c r="AJ13" s="604"/>
      <c r="AK13" s="604"/>
      <c r="AL13" s="602"/>
      <c r="AM13" s="603"/>
    </row>
  </sheetData>
  <mergeCells count="32">
    <mergeCell ref="P9:Q9"/>
    <mergeCell ref="R9:S9"/>
    <mergeCell ref="D11:E11"/>
    <mergeCell ref="F11:G11"/>
    <mergeCell ref="H11:I11"/>
    <mergeCell ref="J11:K11"/>
    <mergeCell ref="L11:M11"/>
    <mergeCell ref="N11:O12"/>
    <mergeCell ref="P11:Q12"/>
    <mergeCell ref="R11:S11"/>
    <mergeCell ref="D9:E9"/>
    <mergeCell ref="F9:G9"/>
    <mergeCell ref="H9:I9"/>
    <mergeCell ref="J9:K9"/>
    <mergeCell ref="L9:M9"/>
    <mergeCell ref="N9:O9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D6:E6"/>
    <mergeCell ref="F6:G6"/>
    <mergeCell ref="H6:I6"/>
    <mergeCell ref="J6:K6"/>
    <mergeCell ref="L6:M6"/>
    <mergeCell ref="N6:O6"/>
  </mergeCells>
  <phoneticPr fontId="2"/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C4:X12"/>
  <sheetViews>
    <sheetView showGridLines="0" zoomScale="85" zoomScaleNormal="85" workbookViewId="0">
      <selection activeCell="V9" sqref="V9"/>
    </sheetView>
  </sheetViews>
  <sheetFormatPr defaultRowHeight="13.2"/>
  <cols>
    <col min="1" max="1" width="5.77734375" customWidth="1"/>
    <col min="2" max="2" width="1.109375" customWidth="1"/>
    <col min="3" max="4" width="2.6640625" customWidth="1"/>
    <col min="5" max="22" width="10.6640625" customWidth="1"/>
    <col min="23" max="23" width="0.6640625" customWidth="1"/>
    <col min="24" max="24" width="10.21875" customWidth="1"/>
  </cols>
  <sheetData>
    <row r="4" spans="3:24" ht="21.9" customHeight="1">
      <c r="C4" s="12" t="s">
        <v>316</v>
      </c>
    </row>
    <row r="5" spans="3:24" ht="14.4">
      <c r="C5" s="1069"/>
      <c r="D5" s="1070"/>
      <c r="E5" s="1071"/>
      <c r="F5" s="1078" t="s">
        <v>297</v>
      </c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7"/>
      <c r="W5" s="558"/>
      <c r="X5" s="558"/>
    </row>
    <row r="6" spans="3:24" ht="14.4">
      <c r="C6" s="1072"/>
      <c r="D6" s="1073"/>
      <c r="E6" s="1074"/>
      <c r="F6" s="1079"/>
      <c r="G6" s="1115" t="s">
        <v>100</v>
      </c>
      <c r="H6" s="559"/>
      <c r="I6" s="559"/>
      <c r="J6" s="559"/>
      <c r="K6" s="1110" t="s">
        <v>105</v>
      </c>
      <c r="L6" s="1083" t="s">
        <v>107</v>
      </c>
      <c r="M6" s="559"/>
      <c r="N6" s="559"/>
      <c r="O6" s="559"/>
      <c r="P6" s="559"/>
      <c r="Q6" s="559"/>
      <c r="R6" s="560"/>
      <c r="S6" s="1083" t="s">
        <v>110</v>
      </c>
      <c r="T6" s="559"/>
      <c r="U6" s="1110" t="s">
        <v>112</v>
      </c>
      <c r="V6" s="1112" t="s">
        <v>162</v>
      </c>
      <c r="W6" s="558"/>
      <c r="X6" s="558"/>
    </row>
    <row r="7" spans="3:24" ht="15" customHeight="1">
      <c r="C7" s="1072"/>
      <c r="D7" s="1073"/>
      <c r="E7" s="1074"/>
      <c r="F7" s="1079"/>
      <c r="G7" s="1111"/>
      <c r="H7" s="1058" t="s">
        <v>174</v>
      </c>
      <c r="I7" s="1115" t="s">
        <v>175</v>
      </c>
      <c r="J7" s="560"/>
      <c r="K7" s="1111"/>
      <c r="L7" s="1084"/>
      <c r="M7" s="1117" t="s">
        <v>298</v>
      </c>
      <c r="N7" s="1063" t="s">
        <v>299</v>
      </c>
      <c r="O7" s="561"/>
      <c r="P7" s="561"/>
      <c r="Q7" s="1118" t="s">
        <v>317</v>
      </c>
      <c r="R7" s="563"/>
      <c r="S7" s="1085"/>
      <c r="T7" s="1120" t="s">
        <v>300</v>
      </c>
      <c r="U7" s="1111"/>
      <c r="V7" s="1113"/>
      <c r="W7" s="558"/>
      <c r="X7" s="558"/>
    </row>
    <row r="8" spans="3:24" ht="28.8">
      <c r="C8" s="1075"/>
      <c r="D8" s="1076"/>
      <c r="E8" s="1077"/>
      <c r="F8" s="1080"/>
      <c r="G8" s="1111"/>
      <c r="H8" s="1059"/>
      <c r="I8" s="1116"/>
      <c r="J8" s="605" t="s">
        <v>318</v>
      </c>
      <c r="K8" s="1111"/>
      <c r="L8" s="1084"/>
      <c r="M8" s="1116"/>
      <c r="N8" s="1064"/>
      <c r="O8" s="606" t="s">
        <v>319</v>
      </c>
      <c r="P8" s="607" t="s">
        <v>306</v>
      </c>
      <c r="Q8" s="1119"/>
      <c r="R8" s="608" t="s">
        <v>320</v>
      </c>
      <c r="S8" s="1085"/>
      <c r="T8" s="1121"/>
      <c r="U8" s="1111"/>
      <c r="V8" s="1114"/>
      <c r="W8" s="558"/>
      <c r="X8" s="558"/>
    </row>
    <row r="9" spans="3:24" ht="30" customHeight="1">
      <c r="C9" s="1050" t="s">
        <v>308</v>
      </c>
      <c r="D9" s="1051"/>
      <c r="E9" s="1052"/>
      <c r="F9" s="566">
        <v>9573</v>
      </c>
      <c r="G9" s="567">
        <v>156</v>
      </c>
      <c r="H9" s="566">
        <v>41</v>
      </c>
      <c r="I9" s="568">
        <v>71</v>
      </c>
      <c r="J9" s="570">
        <v>19</v>
      </c>
      <c r="K9" s="570">
        <v>1176</v>
      </c>
      <c r="L9" s="571">
        <v>5763</v>
      </c>
      <c r="M9" s="568">
        <v>1060</v>
      </c>
      <c r="N9" s="570">
        <v>4025</v>
      </c>
      <c r="O9" s="569">
        <v>120</v>
      </c>
      <c r="P9" s="568">
        <v>2994</v>
      </c>
      <c r="Q9" s="609">
        <v>678</v>
      </c>
      <c r="R9" s="572">
        <v>441</v>
      </c>
      <c r="S9" s="566">
        <v>1010</v>
      </c>
      <c r="T9" s="570">
        <v>530</v>
      </c>
      <c r="U9" s="570">
        <v>183</v>
      </c>
      <c r="V9" s="573">
        <v>1285</v>
      </c>
      <c r="W9" s="558"/>
      <c r="X9" s="558"/>
    </row>
    <row r="10" spans="3:24" ht="29.25" customHeight="1">
      <c r="C10" s="574"/>
      <c r="D10" s="1053" t="s">
        <v>321</v>
      </c>
      <c r="E10" s="1054"/>
      <c r="F10" s="566">
        <v>2993</v>
      </c>
      <c r="G10" s="567">
        <v>30</v>
      </c>
      <c r="H10" s="575">
        <v>10</v>
      </c>
      <c r="I10" s="576">
        <v>20</v>
      </c>
      <c r="J10" s="570">
        <v>5</v>
      </c>
      <c r="K10" s="578">
        <v>85</v>
      </c>
      <c r="L10" s="579">
        <v>2428</v>
      </c>
      <c r="M10" s="576">
        <v>404</v>
      </c>
      <c r="N10" s="578">
        <v>1962</v>
      </c>
      <c r="O10" s="577">
        <v>56</v>
      </c>
      <c r="P10" s="610">
        <v>1793</v>
      </c>
      <c r="Q10" s="611">
        <v>62</v>
      </c>
      <c r="R10" s="572">
        <v>1</v>
      </c>
      <c r="S10" s="575">
        <v>88</v>
      </c>
      <c r="T10" s="570">
        <v>35</v>
      </c>
      <c r="U10" s="570">
        <v>19</v>
      </c>
      <c r="V10" s="581">
        <v>343</v>
      </c>
      <c r="W10" s="558"/>
      <c r="X10" s="558"/>
    </row>
    <row r="11" spans="3:24" ht="29.25" customHeight="1">
      <c r="C11" s="582"/>
      <c r="D11" s="583"/>
      <c r="E11" s="584" t="s">
        <v>109</v>
      </c>
      <c r="F11" s="585">
        <v>0.31265016191371564</v>
      </c>
      <c r="G11" s="585">
        <v>0.19230769230769232</v>
      </c>
      <c r="H11" s="585">
        <v>0.24390243902439024</v>
      </c>
      <c r="I11" s="586">
        <v>0.28169014084507044</v>
      </c>
      <c r="J11" s="586">
        <v>0.26315789473684209</v>
      </c>
      <c r="K11" s="585">
        <v>7.2278911564625847E-2</v>
      </c>
      <c r="L11" s="587">
        <v>0.42130834634738851</v>
      </c>
      <c r="M11" s="586">
        <v>0.38113207547169814</v>
      </c>
      <c r="N11" s="585">
        <v>0.48745341614906834</v>
      </c>
      <c r="O11" s="585">
        <v>0.46666666666666667</v>
      </c>
      <c r="P11" s="585">
        <v>0.59886439545758186</v>
      </c>
      <c r="Q11" s="585">
        <v>9.1445427728613568E-2</v>
      </c>
      <c r="R11" s="585">
        <v>2.2675736961451248E-3</v>
      </c>
      <c r="S11" s="586">
        <v>8.7128712871287123E-2</v>
      </c>
      <c r="T11" s="585">
        <v>6.6037735849056603E-2</v>
      </c>
      <c r="U11" s="587">
        <v>0.10382513661202186</v>
      </c>
      <c r="V11" s="585">
        <v>0.2669260700389105</v>
      </c>
      <c r="W11" s="558"/>
      <c r="X11" s="558"/>
    </row>
    <row r="12" spans="3:24" ht="5.25" customHeight="1"/>
  </sheetData>
  <mergeCells count="16">
    <mergeCell ref="C9:E9"/>
    <mergeCell ref="D10:E10"/>
    <mergeCell ref="U6:U8"/>
    <mergeCell ref="V6:V8"/>
    <mergeCell ref="H7:H8"/>
    <mergeCell ref="I7:I8"/>
    <mergeCell ref="M7:M8"/>
    <mergeCell ref="N7:N8"/>
    <mergeCell ref="Q7:Q8"/>
    <mergeCell ref="T7:T8"/>
    <mergeCell ref="C5:E8"/>
    <mergeCell ref="F5:F8"/>
    <mergeCell ref="G6:G8"/>
    <mergeCell ref="K6:K8"/>
    <mergeCell ref="L6:L8"/>
    <mergeCell ref="S6:S8"/>
  </mergeCells>
  <phoneticPr fontId="2"/>
  <pageMargins left="0.7" right="0.7" top="0.75" bottom="0.75" header="0.3" footer="0.3"/>
  <pageSetup paperSize="9" scale="76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B4:T23"/>
  <sheetViews>
    <sheetView showGridLines="0" zoomScaleNormal="100" workbookViewId="0">
      <selection activeCell="E2" sqref="E2"/>
    </sheetView>
  </sheetViews>
  <sheetFormatPr defaultRowHeight="13.2"/>
  <cols>
    <col min="2" max="2" width="1.44140625" customWidth="1"/>
    <col min="3" max="4" width="1.77734375" customWidth="1"/>
    <col min="5" max="5" width="22.33203125" customWidth="1"/>
    <col min="6" max="6" width="1.77734375" customWidth="1"/>
    <col min="7" max="7" width="10.6640625" customWidth="1"/>
    <col min="8" max="8" width="1.77734375" customWidth="1"/>
    <col min="9" max="9" width="10.6640625" customWidth="1"/>
    <col min="10" max="10" width="1.77734375" customWidth="1"/>
    <col min="11" max="11" width="10.6640625" customWidth="1"/>
    <col min="12" max="12" width="1.77734375" customWidth="1"/>
    <col min="13" max="13" width="10.6640625" customWidth="1"/>
    <col min="14" max="14" width="1.77734375" customWidth="1"/>
    <col min="15" max="15" width="10.6640625" customWidth="1"/>
    <col min="16" max="16" width="1.77734375" customWidth="1"/>
    <col min="17" max="17" width="10.6640625" customWidth="1"/>
    <col min="18" max="18" width="1.44140625" customWidth="1"/>
    <col min="19" max="19" width="10.6640625" customWidth="1"/>
    <col min="20" max="20" width="1.77734375" customWidth="1"/>
    <col min="22" max="22" width="4.109375" customWidth="1"/>
    <col min="23" max="23" width="23.6640625" customWidth="1"/>
    <col min="24" max="24" width="2.109375" customWidth="1"/>
    <col min="26" max="26" width="2.109375" customWidth="1"/>
    <col min="28" max="28" width="2.109375" customWidth="1"/>
    <col min="30" max="30" width="2.109375" customWidth="1"/>
    <col min="32" max="32" width="2.109375" customWidth="1"/>
    <col min="34" max="34" width="2.109375" customWidth="1"/>
    <col min="36" max="36" width="2.109375" customWidth="1"/>
    <col min="38" max="38" width="2.109375" customWidth="1"/>
  </cols>
  <sheetData>
    <row r="4" spans="2:20" ht="21.9" customHeight="1">
      <c r="D4" s="12" t="s">
        <v>322</v>
      </c>
    </row>
    <row r="5" spans="2:20" ht="20.399999999999999">
      <c r="B5" s="591"/>
      <c r="C5" s="591"/>
      <c r="D5" s="1094"/>
      <c r="E5" s="1095"/>
      <c r="F5" s="1086" t="s">
        <v>140</v>
      </c>
      <c r="G5" s="1096"/>
      <c r="H5" s="1097" t="s">
        <v>217</v>
      </c>
      <c r="I5" s="1087"/>
      <c r="J5" s="1086" t="s">
        <v>220</v>
      </c>
      <c r="K5" s="1087"/>
      <c r="L5" s="1086" t="s">
        <v>218</v>
      </c>
      <c r="M5" s="1087"/>
      <c r="N5" s="1098" t="s">
        <v>212</v>
      </c>
      <c r="O5" s="1099"/>
      <c r="P5" s="1086" t="s">
        <v>213</v>
      </c>
      <c r="Q5" s="1087"/>
      <c r="R5" s="1086" t="s">
        <v>114</v>
      </c>
      <c r="S5" s="1087"/>
    </row>
    <row r="6" spans="2:20" ht="20.399999999999999">
      <c r="B6" s="591"/>
      <c r="C6" s="591"/>
      <c r="D6" s="1088" t="s">
        <v>312</v>
      </c>
      <c r="E6" s="1122"/>
      <c r="F6" s="1090">
        <v>1373</v>
      </c>
      <c r="G6" s="1123"/>
      <c r="H6" s="1092">
        <v>21</v>
      </c>
      <c r="I6" s="1124"/>
      <c r="J6" s="1090">
        <v>564</v>
      </c>
      <c r="K6" s="1124"/>
      <c r="L6" s="1090">
        <v>380</v>
      </c>
      <c r="M6" s="1124"/>
      <c r="N6" s="1090">
        <v>24</v>
      </c>
      <c r="O6" s="1124"/>
      <c r="P6" s="1090">
        <v>68</v>
      </c>
      <c r="Q6" s="1124"/>
      <c r="R6" s="1090">
        <v>316</v>
      </c>
      <c r="S6" s="1124"/>
    </row>
    <row r="7" spans="2:20" ht="20.399999999999999">
      <c r="B7" s="591"/>
      <c r="C7" s="591"/>
      <c r="D7" s="593"/>
      <c r="E7" s="594" t="s">
        <v>109</v>
      </c>
      <c r="F7" s="595"/>
      <c r="G7" s="596">
        <v>1</v>
      </c>
      <c r="H7" s="597"/>
      <c r="I7" s="598">
        <v>1.529497450837582E-2</v>
      </c>
      <c r="J7" s="595"/>
      <c r="K7" s="598">
        <v>0.41077931536780771</v>
      </c>
      <c r="L7" s="595"/>
      <c r="M7" s="598">
        <v>0.27676620538965768</v>
      </c>
      <c r="N7" s="595"/>
      <c r="O7" s="598">
        <v>1.7479970866715221E-2</v>
      </c>
      <c r="P7" s="595"/>
      <c r="Q7" s="598">
        <v>4.9526584122359794E-2</v>
      </c>
      <c r="R7" s="595"/>
      <c r="S7" s="598">
        <v>0.23015294974508377</v>
      </c>
    </row>
    <row r="8" spans="2:20" ht="20.399999999999999">
      <c r="B8" s="591"/>
      <c r="C8" s="591"/>
      <c r="D8" s="1108" t="s">
        <v>151</v>
      </c>
      <c r="E8" s="1109"/>
      <c r="F8" s="1100">
        <v>1170</v>
      </c>
      <c r="G8" s="1102"/>
      <c r="H8" s="1103">
        <v>11</v>
      </c>
      <c r="I8" s="1101"/>
      <c r="J8" s="1100">
        <v>480</v>
      </c>
      <c r="K8" s="1101"/>
      <c r="L8" s="1100">
        <v>321</v>
      </c>
      <c r="M8" s="1101"/>
      <c r="N8" s="1100">
        <v>24</v>
      </c>
      <c r="O8" s="1101"/>
      <c r="P8" s="1100">
        <v>68</v>
      </c>
      <c r="Q8" s="1101"/>
      <c r="R8" s="1100">
        <v>266</v>
      </c>
      <c r="S8" s="1101"/>
    </row>
    <row r="9" spans="2:20" ht="20.399999999999999">
      <c r="B9" s="591"/>
      <c r="C9" s="591"/>
      <c r="D9" s="593"/>
      <c r="E9" s="594" t="s">
        <v>313</v>
      </c>
      <c r="F9" s="595"/>
      <c r="G9" s="596">
        <v>0.85214857975236713</v>
      </c>
      <c r="H9" s="597"/>
      <c r="I9" s="598">
        <v>8.0116533139111441E-3</v>
      </c>
      <c r="J9" s="595"/>
      <c r="K9" s="598">
        <v>0.34959941733430444</v>
      </c>
      <c r="L9" s="595"/>
      <c r="M9" s="598">
        <v>0.23379461034231611</v>
      </c>
      <c r="N9" s="595"/>
      <c r="O9" s="598">
        <v>1.7479970866715221E-2</v>
      </c>
      <c r="P9" s="595"/>
      <c r="Q9" s="598">
        <v>4.9526584122359794E-2</v>
      </c>
      <c r="R9" s="595"/>
      <c r="S9" s="598">
        <v>0.19373634377276039</v>
      </c>
    </row>
    <row r="10" spans="2:20" ht="20.399999999999999">
      <c r="B10" s="591"/>
      <c r="C10" s="591"/>
      <c r="D10" s="1088" t="s">
        <v>314</v>
      </c>
      <c r="E10" s="1089"/>
      <c r="F10" s="1100">
        <v>203</v>
      </c>
      <c r="G10" s="1102"/>
      <c r="H10" s="1103">
        <v>10</v>
      </c>
      <c r="I10" s="1101"/>
      <c r="J10" s="1100">
        <v>84</v>
      </c>
      <c r="K10" s="1101"/>
      <c r="L10" s="1100">
        <v>59</v>
      </c>
      <c r="M10" s="1101"/>
      <c r="N10" s="1104"/>
      <c r="O10" s="1105"/>
      <c r="P10" s="1104"/>
      <c r="Q10" s="1105"/>
      <c r="R10" s="1100">
        <v>50</v>
      </c>
      <c r="S10" s="1101"/>
    </row>
    <row r="11" spans="2:20" ht="20.399999999999999">
      <c r="B11" s="591"/>
      <c r="C11" s="591"/>
      <c r="D11" s="593"/>
      <c r="E11" s="594" t="s">
        <v>313</v>
      </c>
      <c r="F11" s="595"/>
      <c r="G11" s="596">
        <v>0.14785142024763293</v>
      </c>
      <c r="H11" s="597"/>
      <c r="I11" s="598">
        <v>7.2833211944646759E-3</v>
      </c>
      <c r="J11" s="595"/>
      <c r="K11" s="598">
        <v>6.117989803350328E-2</v>
      </c>
      <c r="L11" s="595"/>
      <c r="M11" s="598">
        <v>4.297159504734159E-2</v>
      </c>
      <c r="N11" s="1106"/>
      <c r="O11" s="1107"/>
      <c r="P11" s="1106"/>
      <c r="Q11" s="1107"/>
      <c r="R11" s="595"/>
      <c r="S11" s="598">
        <v>3.6416605972323379E-2</v>
      </c>
    </row>
    <row r="12" spans="2:20" ht="13.8"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</row>
    <row r="15" spans="2:20" ht="20.25" customHeight="1"/>
    <row r="16" spans="2:20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</sheetData>
  <mergeCells count="32">
    <mergeCell ref="P8:Q8"/>
    <mergeCell ref="R8:S8"/>
    <mergeCell ref="D10:E10"/>
    <mergeCell ref="F10:G10"/>
    <mergeCell ref="H10:I10"/>
    <mergeCell ref="J10:K10"/>
    <mergeCell ref="L10:M10"/>
    <mergeCell ref="N10:O11"/>
    <mergeCell ref="P10:Q11"/>
    <mergeCell ref="R10:S10"/>
    <mergeCell ref="D8:E8"/>
    <mergeCell ref="F8:G8"/>
    <mergeCell ref="H8:I8"/>
    <mergeCell ref="J8:K8"/>
    <mergeCell ref="L8:M8"/>
    <mergeCell ref="N8:O8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N5:O5"/>
  </mergeCells>
  <phoneticPr fontId="2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2:S27"/>
  <sheetViews>
    <sheetView showGridLines="0" zoomScaleNormal="100" workbookViewId="0">
      <selection activeCell="D3" sqref="D3"/>
    </sheetView>
  </sheetViews>
  <sheetFormatPr defaultRowHeight="13.2"/>
  <cols>
    <col min="2" max="2" width="1.44140625" customWidth="1"/>
    <col min="3" max="3" width="1.77734375" customWidth="1"/>
    <col min="4" max="4" width="21" bestFit="1" customWidth="1"/>
    <col min="5" max="5" width="1.77734375" customWidth="1"/>
    <col min="6" max="6" width="10.6640625" customWidth="1"/>
    <col min="7" max="7" width="1.77734375" customWidth="1"/>
    <col min="8" max="8" width="10.6640625" customWidth="1"/>
    <col min="9" max="9" width="1.77734375" customWidth="1"/>
    <col min="10" max="10" width="10.6640625" customWidth="1"/>
    <col min="11" max="11" width="1.77734375" customWidth="1"/>
    <col min="12" max="12" width="10.6640625" customWidth="1"/>
    <col min="13" max="13" width="1.77734375" customWidth="1"/>
    <col min="14" max="14" width="10.6640625" customWidth="1"/>
    <col min="15" max="15" width="1.77734375" customWidth="1"/>
    <col min="16" max="16" width="10.6640625" customWidth="1"/>
    <col min="17" max="17" width="1.77734375" customWidth="1"/>
    <col min="18" max="18" width="10.6640625" customWidth="1"/>
    <col min="19" max="19" width="8.33203125" customWidth="1"/>
    <col min="20" max="20" width="1.44140625" customWidth="1"/>
    <col min="22" max="22" width="1.77734375" customWidth="1"/>
    <col min="24" max="24" width="4.109375" customWidth="1"/>
    <col min="25" max="25" width="23.6640625" customWidth="1"/>
    <col min="26" max="26" width="2.109375" customWidth="1"/>
    <col min="28" max="28" width="2.109375" customWidth="1"/>
    <col min="30" max="30" width="2.109375" customWidth="1"/>
    <col min="32" max="32" width="2.109375" customWidth="1"/>
    <col min="34" max="34" width="2.109375" customWidth="1"/>
    <col min="36" max="36" width="2.109375" customWidth="1"/>
    <col min="38" max="38" width="2.109375" customWidth="1"/>
  </cols>
  <sheetData>
    <row r="2" spans="1:19" ht="25.8">
      <c r="A2" s="590"/>
    </row>
    <row r="3" spans="1:19" ht="20.399999999999999">
      <c r="B3" s="591"/>
    </row>
    <row r="4" spans="1:19" ht="21.9" customHeight="1">
      <c r="B4" s="591"/>
      <c r="C4" s="12" t="s">
        <v>325</v>
      </c>
    </row>
    <row r="5" spans="1:19" ht="20.399999999999999">
      <c r="B5" s="591"/>
      <c r="C5" s="1094"/>
      <c r="D5" s="1095"/>
      <c r="E5" s="1086" t="s">
        <v>140</v>
      </c>
      <c r="F5" s="1096"/>
      <c r="G5" s="1097" t="s">
        <v>217</v>
      </c>
      <c r="H5" s="1087"/>
      <c r="I5" s="1086" t="s">
        <v>220</v>
      </c>
      <c r="J5" s="1087"/>
      <c r="K5" s="1086" t="s">
        <v>218</v>
      </c>
      <c r="L5" s="1087"/>
      <c r="M5" s="1098" t="s">
        <v>212</v>
      </c>
      <c r="N5" s="1099"/>
      <c r="O5" s="1086" t="s">
        <v>213</v>
      </c>
      <c r="P5" s="1087"/>
      <c r="Q5" s="1086" t="s">
        <v>114</v>
      </c>
      <c r="R5" s="1087"/>
      <c r="S5" s="592"/>
    </row>
    <row r="6" spans="1:19" ht="20.399999999999999">
      <c r="B6" s="591"/>
      <c r="C6" s="1088" t="s">
        <v>312</v>
      </c>
      <c r="D6" s="1122"/>
      <c r="E6" s="1090">
        <v>97</v>
      </c>
      <c r="F6" s="1123"/>
      <c r="G6" s="1092">
        <f>SUM(G8,G10)</f>
        <v>88</v>
      </c>
      <c r="H6" s="1124"/>
      <c r="I6" s="1090">
        <f t="shared" ref="I6" si="0">SUM(I8,I10)</f>
        <v>3</v>
      </c>
      <c r="J6" s="1124"/>
      <c r="K6" s="1090">
        <f t="shared" ref="K6" si="1">SUM(K8,K10)</f>
        <v>0</v>
      </c>
      <c r="L6" s="1124"/>
      <c r="M6" s="1090">
        <f t="shared" ref="M6" si="2">SUM(M8,M10)</f>
        <v>3</v>
      </c>
      <c r="N6" s="1124"/>
      <c r="O6" s="1090">
        <f t="shared" ref="O6" si="3">SUM(O8,O10)</f>
        <v>1</v>
      </c>
      <c r="P6" s="1124"/>
      <c r="Q6" s="1090">
        <f>E6-G6-I6-K6-M6-O6</f>
        <v>2</v>
      </c>
      <c r="R6" s="1124"/>
      <c r="S6" s="612"/>
    </row>
    <row r="7" spans="1:19" ht="20.399999999999999">
      <c r="B7" s="591"/>
      <c r="C7" s="593"/>
      <c r="D7" s="594" t="s">
        <v>323</v>
      </c>
      <c r="E7" s="595"/>
      <c r="F7" s="596">
        <f>E6/$E$6</f>
        <v>1</v>
      </c>
      <c r="G7" s="597"/>
      <c r="H7" s="598">
        <f>G6/$E$6</f>
        <v>0.90721649484536082</v>
      </c>
      <c r="I7" s="595"/>
      <c r="J7" s="598">
        <f t="shared" ref="J7" si="4">I6/$E$6</f>
        <v>3.0927835051546393E-2</v>
      </c>
      <c r="K7" s="595"/>
      <c r="L7" s="598">
        <f t="shared" ref="L7" si="5">K6/$E$6</f>
        <v>0</v>
      </c>
      <c r="M7" s="595"/>
      <c r="N7" s="598">
        <f t="shared" ref="N7" si="6">M6/$E$6</f>
        <v>3.0927835051546393E-2</v>
      </c>
      <c r="O7" s="595"/>
      <c r="P7" s="598">
        <f t="shared" ref="P7" si="7">O6/$E$6</f>
        <v>1.0309278350515464E-2</v>
      </c>
      <c r="Q7" s="595"/>
      <c r="R7" s="598">
        <f t="shared" ref="R7" si="8">Q6/$E$6</f>
        <v>2.0618556701030927E-2</v>
      </c>
      <c r="S7" s="612"/>
    </row>
    <row r="8" spans="1:19" ht="20.399999999999999">
      <c r="B8" s="591"/>
      <c r="C8" s="1108" t="s">
        <v>151</v>
      </c>
      <c r="D8" s="1109"/>
      <c r="E8" s="1100">
        <v>96</v>
      </c>
      <c r="F8" s="1102"/>
      <c r="G8" s="1103">
        <v>87</v>
      </c>
      <c r="H8" s="1101"/>
      <c r="I8" s="1100">
        <v>3</v>
      </c>
      <c r="J8" s="1101"/>
      <c r="K8" s="1100">
        <v>0</v>
      </c>
      <c r="L8" s="1101"/>
      <c r="M8" s="1100">
        <v>3</v>
      </c>
      <c r="N8" s="1101"/>
      <c r="O8" s="1100">
        <v>1</v>
      </c>
      <c r="P8" s="1101"/>
      <c r="Q8" s="1100">
        <f>E8-G8-I8-K8-M8-O8</f>
        <v>2</v>
      </c>
      <c r="R8" s="1101"/>
      <c r="S8" s="612"/>
    </row>
    <row r="9" spans="1:19" ht="20.399999999999999">
      <c r="B9" s="591"/>
      <c r="C9" s="593"/>
      <c r="D9" s="594" t="s">
        <v>324</v>
      </c>
      <c r="E9" s="595"/>
      <c r="F9" s="596">
        <f>E8/E6</f>
        <v>0.98969072164948457</v>
      </c>
      <c r="G9" s="597"/>
      <c r="H9" s="598">
        <f>G8/$E$6</f>
        <v>0.89690721649484539</v>
      </c>
      <c r="I9" s="595"/>
      <c r="J9" s="598">
        <f t="shared" ref="J9" si="9">I8/$E$6</f>
        <v>3.0927835051546393E-2</v>
      </c>
      <c r="K9" s="595"/>
      <c r="L9" s="598">
        <f t="shared" ref="L9" si="10">K8/$E$6</f>
        <v>0</v>
      </c>
      <c r="M9" s="595"/>
      <c r="N9" s="598">
        <f t="shared" ref="N9" si="11">M8/$E$6</f>
        <v>3.0927835051546393E-2</v>
      </c>
      <c r="O9" s="595"/>
      <c r="P9" s="598">
        <f t="shared" ref="P9" si="12">O8/$E$6</f>
        <v>1.0309278350515464E-2</v>
      </c>
      <c r="Q9" s="595"/>
      <c r="R9" s="598">
        <f t="shared" ref="R9" si="13">Q8/$E$6</f>
        <v>2.0618556701030927E-2</v>
      </c>
      <c r="S9" s="612"/>
    </row>
    <row r="10" spans="1:19" ht="20.399999999999999">
      <c r="B10" s="591"/>
      <c r="C10" s="1088" t="s">
        <v>314</v>
      </c>
      <c r="D10" s="1089"/>
      <c r="E10" s="1100">
        <v>1</v>
      </c>
      <c r="F10" s="1102"/>
      <c r="G10" s="1103">
        <v>1</v>
      </c>
      <c r="H10" s="1101"/>
      <c r="I10" s="1100">
        <v>0</v>
      </c>
      <c r="J10" s="1101"/>
      <c r="K10" s="1100">
        <v>0</v>
      </c>
      <c r="L10" s="1101"/>
      <c r="M10" s="1104"/>
      <c r="N10" s="1105"/>
      <c r="O10" s="1104"/>
      <c r="P10" s="1105"/>
      <c r="Q10" s="1100">
        <f>E10-G10-I10-K10</f>
        <v>0</v>
      </c>
      <c r="R10" s="1101"/>
      <c r="S10" s="612"/>
    </row>
    <row r="11" spans="1:19" ht="21" customHeight="1">
      <c r="B11" s="599"/>
      <c r="C11" s="593"/>
      <c r="D11" s="594" t="s">
        <v>324</v>
      </c>
      <c r="E11" s="595"/>
      <c r="F11" s="596">
        <f>E10/E6</f>
        <v>1.0309278350515464E-2</v>
      </c>
      <c r="G11" s="597"/>
      <c r="H11" s="598">
        <f>G10/$E$6</f>
        <v>1.0309278350515464E-2</v>
      </c>
      <c r="I11" s="595"/>
      <c r="J11" s="613" t="s">
        <v>281</v>
      </c>
      <c r="K11" s="595"/>
      <c r="L11" s="613" t="s">
        <v>281</v>
      </c>
      <c r="M11" s="1106"/>
      <c r="N11" s="1107"/>
      <c r="O11" s="1106"/>
      <c r="P11" s="1107"/>
      <c r="Q11" s="595"/>
      <c r="R11" s="598">
        <f>Q10/Q6</f>
        <v>0</v>
      </c>
    </row>
    <row r="16" spans="1:19" ht="20.25" customHeight="1">
      <c r="I16" s="345"/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mergeCells count="32">
    <mergeCell ref="O8:P8"/>
    <mergeCell ref="Q8:R8"/>
    <mergeCell ref="C10:D10"/>
    <mergeCell ref="E10:F10"/>
    <mergeCell ref="G10:H10"/>
    <mergeCell ref="I10:J10"/>
    <mergeCell ref="K10:L10"/>
    <mergeCell ref="M10:N11"/>
    <mergeCell ref="O10:P11"/>
    <mergeCell ref="Q10:R10"/>
    <mergeCell ref="C8:D8"/>
    <mergeCell ref="E8:F8"/>
    <mergeCell ref="G8:H8"/>
    <mergeCell ref="I8:J8"/>
    <mergeCell ref="K8:L8"/>
    <mergeCell ref="M8:N8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M5:N5"/>
  </mergeCells>
  <phoneticPr fontId="2"/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2:V48"/>
  <sheetViews>
    <sheetView showGridLines="0" zoomScaleNormal="100" workbookViewId="0">
      <selection activeCell="G17" sqref="G17"/>
    </sheetView>
  </sheetViews>
  <sheetFormatPr defaultRowHeight="13.2"/>
  <cols>
    <col min="2" max="2" width="2" customWidth="1"/>
    <col min="3" max="3" width="2.6640625" customWidth="1"/>
    <col min="4" max="4" width="14.6640625" customWidth="1"/>
    <col min="5" max="11" width="8.6640625" customWidth="1"/>
    <col min="12" max="12" width="1.33203125" customWidth="1"/>
    <col min="13" max="13" width="7.109375" customWidth="1"/>
    <col min="14" max="14" width="2.6640625" customWidth="1"/>
    <col min="15" max="15" width="14.6640625" customWidth="1"/>
    <col min="16" max="22" width="8.6640625" customWidth="1"/>
  </cols>
  <sheetData>
    <row r="2" spans="1:22" ht="14.4">
      <c r="C2" s="12" t="s">
        <v>336</v>
      </c>
    </row>
    <row r="3" spans="1:22" ht="23.4">
      <c r="A3" s="14"/>
    </row>
    <row r="4" spans="1:22" s="12" customFormat="1" ht="14.4">
      <c r="B4" s="252" t="s">
        <v>35</v>
      </c>
      <c r="N4" s="252" t="s">
        <v>38</v>
      </c>
    </row>
    <row r="6" spans="1:22" ht="26.25" customHeight="1">
      <c r="C6" s="817"/>
      <c r="D6" s="817"/>
      <c r="E6" s="614" t="s">
        <v>24</v>
      </c>
      <c r="F6" s="614" t="s">
        <v>25</v>
      </c>
      <c r="G6" s="614" t="s">
        <v>26</v>
      </c>
      <c r="H6" s="614" t="s">
        <v>27</v>
      </c>
      <c r="I6" s="614" t="s">
        <v>28</v>
      </c>
      <c r="J6" s="615" t="s">
        <v>36</v>
      </c>
      <c r="K6" s="615" t="s">
        <v>123</v>
      </c>
      <c r="N6" s="1125"/>
      <c r="O6" s="1126"/>
      <c r="P6" s="535" t="s">
        <v>24</v>
      </c>
      <c r="Q6" s="535" t="s">
        <v>25</v>
      </c>
      <c r="R6" s="614" t="s">
        <v>26</v>
      </c>
      <c r="S6" s="614" t="s">
        <v>27</v>
      </c>
      <c r="T6" s="614" t="s">
        <v>28</v>
      </c>
      <c r="U6" s="615" t="s">
        <v>36</v>
      </c>
      <c r="V6" s="615" t="s">
        <v>123</v>
      </c>
    </row>
    <row r="7" spans="1:22" ht="26.25" customHeight="1">
      <c r="C7" s="820" t="s">
        <v>326</v>
      </c>
      <c r="D7" s="821"/>
      <c r="E7" s="253">
        <v>750</v>
      </c>
      <c r="F7" s="616">
        <v>733</v>
      </c>
      <c r="G7" s="617">
        <v>640</v>
      </c>
      <c r="H7" s="617">
        <v>694</v>
      </c>
      <c r="I7" s="618">
        <v>772</v>
      </c>
      <c r="J7" s="619">
        <v>78</v>
      </c>
      <c r="K7" s="620">
        <v>0.11239193083573487</v>
      </c>
      <c r="N7" s="1127" t="s">
        <v>331</v>
      </c>
      <c r="O7" s="1128"/>
      <c r="P7" s="253">
        <v>1009</v>
      </c>
      <c r="Q7" s="616">
        <v>1019</v>
      </c>
      <c r="R7" s="537">
        <v>898</v>
      </c>
      <c r="S7" s="537">
        <v>869</v>
      </c>
      <c r="T7" s="538">
        <v>860</v>
      </c>
      <c r="U7" s="631">
        <v>-9</v>
      </c>
      <c r="V7" s="632">
        <v>-1.0356731875719217E-2</v>
      </c>
    </row>
    <row r="8" spans="1:22" ht="26.25" customHeight="1">
      <c r="C8" s="259"/>
      <c r="D8" s="621" t="s">
        <v>327</v>
      </c>
      <c r="E8" s="253">
        <v>24</v>
      </c>
      <c r="F8" s="253">
        <v>19</v>
      </c>
      <c r="G8" s="622">
        <v>13</v>
      </c>
      <c r="H8" s="622">
        <v>11</v>
      </c>
      <c r="I8" s="623">
        <v>12</v>
      </c>
      <c r="J8" s="619">
        <v>1</v>
      </c>
      <c r="K8" s="620">
        <v>9.0909090909090912E-2</v>
      </c>
      <c r="N8" s="259"/>
      <c r="O8" s="621" t="s">
        <v>327</v>
      </c>
      <c r="P8" s="253">
        <v>40</v>
      </c>
      <c r="Q8" s="253">
        <v>34</v>
      </c>
      <c r="R8" s="541">
        <v>17</v>
      </c>
      <c r="S8" s="541">
        <v>15</v>
      </c>
      <c r="T8" s="542">
        <v>14</v>
      </c>
      <c r="U8" s="631">
        <v>-1</v>
      </c>
      <c r="V8" s="632">
        <v>-6.6666666666666666E-2</v>
      </c>
    </row>
    <row r="9" spans="1:22" ht="26.25" customHeight="1">
      <c r="C9" s="265"/>
      <c r="D9" s="621" t="s">
        <v>328</v>
      </c>
      <c r="E9" s="266">
        <v>141</v>
      </c>
      <c r="F9" s="266">
        <v>102</v>
      </c>
      <c r="G9" s="624">
        <v>93</v>
      </c>
      <c r="H9" s="624">
        <v>91</v>
      </c>
      <c r="I9" s="625">
        <v>69</v>
      </c>
      <c r="J9" s="631">
        <v>-22</v>
      </c>
      <c r="K9" s="632">
        <v>-0.24175824175824176</v>
      </c>
      <c r="N9" s="265"/>
      <c r="O9" s="621" t="s">
        <v>328</v>
      </c>
      <c r="P9" s="266">
        <v>371</v>
      </c>
      <c r="Q9" s="266">
        <v>345</v>
      </c>
      <c r="R9" s="543">
        <v>322</v>
      </c>
      <c r="S9" s="543">
        <v>251</v>
      </c>
      <c r="T9" s="628">
        <v>196</v>
      </c>
      <c r="U9" s="631">
        <v>-55</v>
      </c>
      <c r="V9" s="632">
        <v>-0.21912350597609562</v>
      </c>
    </row>
    <row r="10" spans="1:22" ht="26.25" customHeight="1">
      <c r="C10" s="265"/>
      <c r="D10" s="621" t="s">
        <v>329</v>
      </c>
      <c r="E10" s="266">
        <v>3</v>
      </c>
      <c r="F10" s="266">
        <v>3</v>
      </c>
      <c r="G10" s="624">
        <v>3</v>
      </c>
      <c r="H10" s="624">
        <v>2</v>
      </c>
      <c r="I10" s="625">
        <v>3</v>
      </c>
      <c r="J10" s="619">
        <v>1</v>
      </c>
      <c r="K10" s="620">
        <v>0.5</v>
      </c>
      <c r="N10" s="265"/>
      <c r="O10" s="621" t="s">
        <v>329</v>
      </c>
      <c r="P10" s="266">
        <v>9</v>
      </c>
      <c r="Q10" s="266">
        <v>3</v>
      </c>
      <c r="R10" s="543">
        <v>5</v>
      </c>
      <c r="S10" s="543">
        <v>8</v>
      </c>
      <c r="T10" s="628">
        <v>3</v>
      </c>
      <c r="U10" s="631">
        <v>-5</v>
      </c>
      <c r="V10" s="632">
        <v>-0.625</v>
      </c>
    </row>
    <row r="11" spans="1:22" ht="26.25" customHeight="1">
      <c r="C11" s="265"/>
      <c r="D11" s="629" t="s">
        <v>332</v>
      </c>
      <c r="E11" s="266">
        <v>189</v>
      </c>
      <c r="F11" s="266">
        <v>239</v>
      </c>
      <c r="G11" s="626">
        <v>143</v>
      </c>
      <c r="H11" s="626">
        <v>186</v>
      </c>
      <c r="I11" s="625">
        <v>292</v>
      </c>
      <c r="J11" s="619">
        <v>106</v>
      </c>
      <c r="K11" s="620">
        <v>0.56989247311827962</v>
      </c>
      <c r="N11" s="265"/>
      <c r="O11" s="650" t="s">
        <v>332</v>
      </c>
      <c r="P11" s="266">
        <v>174</v>
      </c>
      <c r="Q11" s="266">
        <v>227</v>
      </c>
      <c r="R11" s="630">
        <v>129</v>
      </c>
      <c r="S11" s="630">
        <v>133</v>
      </c>
      <c r="T11" s="628">
        <v>213</v>
      </c>
      <c r="U11" s="619">
        <v>80</v>
      </c>
      <c r="V11" s="620">
        <v>0.60150375939849621</v>
      </c>
    </row>
    <row r="12" spans="1:22" ht="26.25" customHeight="1">
      <c r="C12" s="269"/>
      <c r="D12" s="627" t="s">
        <v>330</v>
      </c>
      <c r="E12" s="266">
        <v>393</v>
      </c>
      <c r="F12" s="266">
        <v>370</v>
      </c>
      <c r="G12" s="624">
        <v>388</v>
      </c>
      <c r="H12" s="624">
        <v>404</v>
      </c>
      <c r="I12" s="625">
        <v>396</v>
      </c>
      <c r="J12" s="631">
        <v>-8</v>
      </c>
      <c r="K12" s="632">
        <v>-1.9801980198019802E-2</v>
      </c>
      <c r="N12" s="269"/>
      <c r="O12" s="627" t="s">
        <v>330</v>
      </c>
      <c r="P12" s="266">
        <v>415</v>
      </c>
      <c r="Q12" s="266">
        <v>410</v>
      </c>
      <c r="R12" s="543">
        <v>425</v>
      </c>
      <c r="S12" s="543">
        <v>462</v>
      </c>
      <c r="T12" s="628">
        <v>434</v>
      </c>
      <c r="U12" s="631">
        <v>-28</v>
      </c>
      <c r="V12" s="632">
        <v>-6.0606060606060608E-2</v>
      </c>
    </row>
    <row r="13" spans="1:22" ht="9" customHeight="1"/>
    <row r="14" spans="1:22">
      <c r="D14" s="27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22" ht="14.4">
      <c r="C15" s="12" t="s">
        <v>337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22" ht="21">
      <c r="D16" s="272"/>
    </row>
    <row r="41" ht="26.25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9" customHeight="1"/>
  </sheetData>
  <mergeCells count="4">
    <mergeCell ref="C6:D6"/>
    <mergeCell ref="C7:D7"/>
    <mergeCell ref="N6:O6"/>
    <mergeCell ref="N7:O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P24"/>
  <sheetViews>
    <sheetView showGridLines="0" zoomScaleNormal="100" zoomScaleSheetLayoutView="115" workbookViewId="0"/>
  </sheetViews>
  <sheetFormatPr defaultRowHeight="13.2"/>
  <cols>
    <col min="1" max="1" width="3.44140625" customWidth="1"/>
    <col min="2" max="2" width="1.33203125" customWidth="1"/>
    <col min="3" max="3" width="1.21875" customWidth="1"/>
    <col min="4" max="4" width="14.6640625" customWidth="1"/>
    <col min="5" max="8" width="8.6640625" customWidth="1"/>
    <col min="9" max="10" width="1.33203125" customWidth="1"/>
    <col min="11" max="11" width="1.21875" customWidth="1"/>
    <col min="12" max="12" width="14.6640625" customWidth="1"/>
    <col min="13" max="16" width="8.6640625" customWidth="1"/>
    <col min="17" max="17" width="1.33203125" customWidth="1"/>
  </cols>
  <sheetData>
    <row r="1" spans="1:16" ht="23.4">
      <c r="A1" s="14"/>
    </row>
    <row r="4" spans="1:16">
      <c r="C4" t="s">
        <v>67</v>
      </c>
    </row>
    <row r="6" spans="1:16">
      <c r="C6" s="660"/>
      <c r="D6" s="661"/>
      <c r="E6" s="664" t="s">
        <v>46</v>
      </c>
      <c r="F6" s="665"/>
      <c r="G6" s="665"/>
      <c r="H6" s="666"/>
      <c r="I6" s="15"/>
      <c r="K6" s="667"/>
      <c r="L6" s="668"/>
      <c r="M6" s="671" t="s">
        <v>47</v>
      </c>
      <c r="N6" s="672"/>
      <c r="O6" s="672"/>
      <c r="P6" s="673"/>
    </row>
    <row r="7" spans="1:16">
      <c r="C7" s="662"/>
      <c r="D7" s="663"/>
      <c r="E7" s="16" t="s">
        <v>48</v>
      </c>
      <c r="F7" s="16" t="s">
        <v>49</v>
      </c>
      <c r="G7" s="17"/>
      <c r="H7" s="18" t="s">
        <v>50</v>
      </c>
      <c r="I7" s="15"/>
      <c r="K7" s="669"/>
      <c r="L7" s="670"/>
      <c r="M7" s="16" t="s">
        <v>48</v>
      </c>
      <c r="N7" s="16" t="s">
        <v>49</v>
      </c>
      <c r="O7" s="17"/>
      <c r="P7" s="18" t="s">
        <v>51</v>
      </c>
    </row>
    <row r="8" spans="1:16" ht="13.8">
      <c r="C8" s="674" t="s">
        <v>52</v>
      </c>
      <c r="D8" s="675"/>
      <c r="E8" s="19">
        <v>9573</v>
      </c>
      <c r="F8" s="19">
        <v>6662</v>
      </c>
      <c r="G8" s="19">
        <f>SUM(E8:F8)</f>
        <v>16235</v>
      </c>
      <c r="H8" s="20">
        <v>1</v>
      </c>
      <c r="I8" s="21"/>
      <c r="K8" s="674" t="s">
        <v>52</v>
      </c>
      <c r="L8" s="675"/>
      <c r="M8" s="22">
        <v>5844</v>
      </c>
      <c r="N8" s="23">
        <v>5238</v>
      </c>
      <c r="O8" s="19">
        <f>SUM(M8:N8)</f>
        <v>11082</v>
      </c>
      <c r="P8" s="20">
        <v>1</v>
      </c>
    </row>
    <row r="9" spans="1:16" ht="13.8">
      <c r="C9" s="24"/>
      <c r="D9" s="25" t="s">
        <v>53</v>
      </c>
      <c r="E9" s="26">
        <v>2993</v>
      </c>
      <c r="F9" s="27">
        <v>2206</v>
      </c>
      <c r="G9" s="19">
        <f>SUM(E9:F9)</f>
        <v>5199</v>
      </c>
      <c r="H9" s="28">
        <f>G9/G8</f>
        <v>0.32023406221127193</v>
      </c>
      <c r="I9" s="29"/>
      <c r="K9" s="30"/>
      <c r="L9" s="31" t="s">
        <v>54</v>
      </c>
      <c r="M9" s="26">
        <v>1435</v>
      </c>
      <c r="N9" s="32">
        <v>1566</v>
      </c>
      <c r="O9" s="33">
        <f>SUM(M9:N9)</f>
        <v>3001</v>
      </c>
      <c r="P9" s="28">
        <f>O9/O8</f>
        <v>0.27079949467605124</v>
      </c>
    </row>
    <row r="10" spans="1:16" ht="13.8">
      <c r="C10" s="24"/>
      <c r="D10" s="25" t="s">
        <v>54</v>
      </c>
      <c r="E10" s="22">
        <v>1795</v>
      </c>
      <c r="F10" s="19">
        <v>1988</v>
      </c>
      <c r="G10" s="19">
        <f t="shared" ref="G10:G18" si="0">SUM(E10:F10)</f>
        <v>3783</v>
      </c>
      <c r="H10" s="20">
        <f>G10/G8</f>
        <v>0.23301509085309516</v>
      </c>
      <c r="I10" s="29"/>
      <c r="K10" s="30"/>
      <c r="L10" s="31" t="s">
        <v>53</v>
      </c>
      <c r="M10" s="22">
        <v>1373</v>
      </c>
      <c r="N10" s="23">
        <v>1551</v>
      </c>
      <c r="O10" s="33">
        <f t="shared" ref="O10:O18" si="1">SUM(M10:N10)</f>
        <v>2924</v>
      </c>
      <c r="P10" s="20">
        <f>O10/O8</f>
        <v>0.26385129038079769</v>
      </c>
    </row>
    <row r="11" spans="1:16" ht="13.8">
      <c r="C11" s="24"/>
      <c r="D11" s="25" t="s">
        <v>55</v>
      </c>
      <c r="E11" s="22">
        <v>795</v>
      </c>
      <c r="F11" s="19">
        <v>203</v>
      </c>
      <c r="G11" s="19">
        <f t="shared" si="0"/>
        <v>998</v>
      </c>
      <c r="H11" s="20">
        <f>G11/G8</f>
        <v>6.1472128118263011E-2</v>
      </c>
      <c r="I11" s="29"/>
      <c r="K11" s="30"/>
      <c r="L11" s="31" t="s">
        <v>56</v>
      </c>
      <c r="M11" s="22">
        <v>368</v>
      </c>
      <c r="N11" s="23">
        <v>403</v>
      </c>
      <c r="O11" s="33">
        <f t="shared" si="1"/>
        <v>771</v>
      </c>
      <c r="P11" s="20">
        <f>O11/O8</f>
        <v>6.9572279371954523E-2</v>
      </c>
    </row>
    <row r="12" spans="1:16" ht="13.8">
      <c r="C12" s="24"/>
      <c r="D12" s="25" t="s">
        <v>56</v>
      </c>
      <c r="E12" s="34">
        <v>375</v>
      </c>
      <c r="F12" s="23">
        <v>446</v>
      </c>
      <c r="G12" s="19">
        <f t="shared" si="0"/>
        <v>821</v>
      </c>
      <c r="H12" s="28">
        <f>G12/G8</f>
        <v>5.0569756698490911E-2</v>
      </c>
      <c r="I12" s="29"/>
      <c r="K12" s="30"/>
      <c r="L12" s="31" t="s">
        <v>57</v>
      </c>
      <c r="M12" s="34">
        <v>360</v>
      </c>
      <c r="N12" s="23">
        <v>167</v>
      </c>
      <c r="O12" s="35">
        <f t="shared" si="1"/>
        <v>527</v>
      </c>
      <c r="P12" s="20">
        <f>O12/O8</f>
        <v>4.755459303374842E-2</v>
      </c>
    </row>
    <row r="13" spans="1:16" ht="13.8">
      <c r="C13" s="24"/>
      <c r="D13" s="25" t="s">
        <v>57</v>
      </c>
      <c r="E13" s="22">
        <v>566</v>
      </c>
      <c r="F13" s="19">
        <v>190</v>
      </c>
      <c r="G13" s="19">
        <f t="shared" si="0"/>
        <v>756</v>
      </c>
      <c r="H13" s="20">
        <f>G13/G8</f>
        <v>4.6566060979365567E-2</v>
      </c>
      <c r="I13" s="29"/>
      <c r="K13" s="30"/>
      <c r="L13" s="31" t="s">
        <v>55</v>
      </c>
      <c r="M13" s="22">
        <v>333</v>
      </c>
      <c r="N13" s="23">
        <v>151</v>
      </c>
      <c r="O13" s="36">
        <f t="shared" si="1"/>
        <v>484</v>
      </c>
      <c r="P13" s="20">
        <f>O13/O8</f>
        <v>4.3674426998736693E-2</v>
      </c>
    </row>
    <row r="14" spans="1:16" ht="13.8">
      <c r="C14" s="24"/>
      <c r="D14" s="25" t="s">
        <v>58</v>
      </c>
      <c r="E14" s="22">
        <v>51</v>
      </c>
      <c r="F14" s="19">
        <v>364</v>
      </c>
      <c r="G14" s="19">
        <f t="shared" si="0"/>
        <v>415</v>
      </c>
      <c r="H14" s="20">
        <f>G14/G8</f>
        <v>2.5562057283646442E-2</v>
      </c>
      <c r="I14" s="29"/>
      <c r="K14" s="30"/>
      <c r="L14" s="31" t="s">
        <v>58</v>
      </c>
      <c r="M14" s="22">
        <v>55</v>
      </c>
      <c r="N14" s="23">
        <v>349</v>
      </c>
      <c r="O14" s="36">
        <f t="shared" si="1"/>
        <v>404</v>
      </c>
      <c r="P14" s="20">
        <f>O14/O8</f>
        <v>3.6455513445226496E-2</v>
      </c>
    </row>
    <row r="15" spans="1:16" ht="13.8">
      <c r="C15" s="24"/>
      <c r="D15" s="25" t="s">
        <v>59</v>
      </c>
      <c r="E15" s="22">
        <v>364</v>
      </c>
      <c r="F15" s="19">
        <v>37</v>
      </c>
      <c r="G15" s="19">
        <f t="shared" si="0"/>
        <v>401</v>
      </c>
      <c r="H15" s="20">
        <f>G15/G8</f>
        <v>2.4699722821065598E-2</v>
      </c>
      <c r="I15" s="29"/>
      <c r="K15" s="30"/>
      <c r="L15" s="37" t="s">
        <v>60</v>
      </c>
      <c r="M15" s="38">
        <v>227</v>
      </c>
      <c r="N15" s="39">
        <v>73</v>
      </c>
      <c r="O15" s="40">
        <f t="shared" si="1"/>
        <v>300</v>
      </c>
      <c r="P15" s="20">
        <f>O15/O8</f>
        <v>2.7070925825663238E-2</v>
      </c>
    </row>
    <row r="16" spans="1:16" ht="13.8">
      <c r="C16" s="24"/>
      <c r="D16" s="41" t="s">
        <v>61</v>
      </c>
      <c r="E16" s="42">
        <v>270</v>
      </c>
      <c r="F16" s="43">
        <v>47</v>
      </c>
      <c r="G16" s="43">
        <f t="shared" si="0"/>
        <v>317</v>
      </c>
      <c r="H16" s="20">
        <f>G16/G8</f>
        <v>1.9525716045580534E-2</v>
      </c>
      <c r="I16" s="29"/>
      <c r="K16" s="30"/>
      <c r="L16" s="44" t="s">
        <v>62</v>
      </c>
      <c r="M16" s="42">
        <v>68</v>
      </c>
      <c r="N16" s="39">
        <v>153</v>
      </c>
      <c r="O16" s="40">
        <f t="shared" si="1"/>
        <v>221</v>
      </c>
      <c r="P16" s="20">
        <f>O16/O8</f>
        <v>1.9942248691571917E-2</v>
      </c>
    </row>
    <row r="17" spans="3:16" ht="13.8">
      <c r="C17" s="24"/>
      <c r="D17" s="41" t="s">
        <v>60</v>
      </c>
      <c r="E17" s="42">
        <v>227</v>
      </c>
      <c r="F17" s="43">
        <v>74</v>
      </c>
      <c r="G17" s="43">
        <f t="shared" si="0"/>
        <v>301</v>
      </c>
      <c r="H17" s="20">
        <f>G17/G8</f>
        <v>1.8540190945488144E-2</v>
      </c>
      <c r="I17" s="29"/>
      <c r="K17" s="30"/>
      <c r="L17" s="45" t="s">
        <v>63</v>
      </c>
      <c r="M17" s="42">
        <v>155</v>
      </c>
      <c r="N17" s="39">
        <v>56</v>
      </c>
      <c r="O17" s="35">
        <f t="shared" si="1"/>
        <v>211</v>
      </c>
      <c r="P17" s="20">
        <f>O17/O8</f>
        <v>1.9039884497383145E-2</v>
      </c>
    </row>
    <row r="18" spans="3:16" ht="13.8">
      <c r="C18" s="24"/>
      <c r="D18" s="41" t="s">
        <v>62</v>
      </c>
      <c r="E18" s="42">
        <v>75</v>
      </c>
      <c r="F18" s="43">
        <v>188</v>
      </c>
      <c r="G18" s="43">
        <f t="shared" si="0"/>
        <v>263</v>
      </c>
      <c r="H18" s="20">
        <f>G18/G8</f>
        <v>1.6199568832768709E-2</v>
      </c>
      <c r="I18" s="29"/>
      <c r="K18" s="30"/>
      <c r="L18" s="37" t="s">
        <v>64</v>
      </c>
      <c r="M18" s="42">
        <v>125</v>
      </c>
      <c r="N18" s="39">
        <v>79</v>
      </c>
      <c r="O18" s="40">
        <f t="shared" si="1"/>
        <v>204</v>
      </c>
      <c r="P18" s="20">
        <f>O18/O8</f>
        <v>1.8408229561451002E-2</v>
      </c>
    </row>
    <row r="19" spans="3:16" ht="13.8">
      <c r="C19" s="46"/>
      <c r="D19" s="41" t="s">
        <v>65</v>
      </c>
      <c r="E19" s="39">
        <f>E8-E9-E10-E11-E12-E13-E14-E15-E16-E17-E18</f>
        <v>2062</v>
      </c>
      <c r="F19" s="39">
        <f>F8-F9-F10-F11-F12-F13-F14-F15-F16-F17-F18</f>
        <v>919</v>
      </c>
      <c r="G19" s="47">
        <f>G8-SUM(G9:G18)</f>
        <v>2981</v>
      </c>
      <c r="H19" s="20">
        <f>G19/G8</f>
        <v>0.18361564521096396</v>
      </c>
      <c r="I19" s="29"/>
      <c r="K19" s="48"/>
      <c r="L19" s="49" t="s">
        <v>66</v>
      </c>
      <c r="M19" s="42">
        <f>M8-M9-M10-M11-M12-M13-M14-M15-M16-M17-M18</f>
        <v>1345</v>
      </c>
      <c r="N19" s="23">
        <f>N8-N9-N10-N11-N12-N13-N14-N15-N16-N17-N18</f>
        <v>690</v>
      </c>
      <c r="O19" s="43">
        <f>O8-SUM(O9:O18)</f>
        <v>2035</v>
      </c>
      <c r="P19" s="20">
        <f>O19/O8</f>
        <v>0.18363111351741562</v>
      </c>
    </row>
    <row r="20" spans="3:16" ht="6.75" customHeight="1"/>
    <row r="21" spans="3:16">
      <c r="P21" s="50"/>
    </row>
    <row r="23" spans="3:16" ht="6.75" customHeight="1"/>
    <row r="24" spans="3:16">
      <c r="E24" s="51"/>
    </row>
  </sheetData>
  <mergeCells count="6">
    <mergeCell ref="C6:D7"/>
    <mergeCell ref="E6:H6"/>
    <mergeCell ref="K6:L7"/>
    <mergeCell ref="M6:P6"/>
    <mergeCell ref="C8:D8"/>
    <mergeCell ref="K8:L8"/>
  </mergeCells>
  <phoneticPr fontId="2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2:P33"/>
  <sheetViews>
    <sheetView showGridLines="0" zoomScaleNormal="100" workbookViewId="0">
      <selection activeCell="B1" sqref="B1"/>
    </sheetView>
  </sheetViews>
  <sheetFormatPr defaultColWidth="9" defaultRowHeight="13.8"/>
  <cols>
    <col min="1" max="1" width="1.109375" style="52" customWidth="1"/>
    <col min="2" max="2" width="1.77734375" style="54" customWidth="1"/>
    <col min="3" max="3" width="13.6640625" style="54" customWidth="1"/>
    <col min="4" max="13" width="10.6640625" style="52" customWidth="1"/>
    <col min="14" max="14" width="10.6640625" style="80" customWidth="1"/>
    <col min="15" max="15" width="10.6640625" style="81" customWidth="1"/>
    <col min="16" max="16" width="1" style="52" customWidth="1"/>
    <col min="17" max="16384" width="9" style="52"/>
  </cols>
  <sheetData>
    <row r="2" spans="2:16" s="83" customFormat="1" ht="15">
      <c r="B2" s="84" t="s">
        <v>77</v>
      </c>
      <c r="C2" s="84"/>
      <c r="N2" s="85"/>
      <c r="O2" s="86"/>
    </row>
    <row r="3" spans="2:16" s="83" customFormat="1" ht="15">
      <c r="B3" s="84"/>
      <c r="C3" s="84"/>
      <c r="N3" s="85"/>
      <c r="O3" s="86"/>
    </row>
    <row r="4" spans="2:16" s="83" customFormat="1" ht="15">
      <c r="B4" s="84" t="s">
        <v>35</v>
      </c>
      <c r="C4" s="84"/>
      <c r="N4" s="85"/>
      <c r="O4" s="86"/>
    </row>
    <row r="5" spans="2:16">
      <c r="D5" s="55"/>
      <c r="E5" s="55"/>
      <c r="F5" s="55"/>
      <c r="G5" s="55"/>
      <c r="H5" s="55"/>
      <c r="I5" s="55"/>
      <c r="J5" s="55"/>
      <c r="K5" s="55"/>
      <c r="L5" s="56"/>
      <c r="M5" s="57"/>
      <c r="N5" s="58"/>
      <c r="O5" s="59"/>
      <c r="P5" s="57"/>
    </row>
    <row r="6" spans="2:16" ht="12.75" customHeight="1">
      <c r="B6" s="678"/>
      <c r="C6" s="679"/>
      <c r="D6" s="60" t="s">
        <v>19</v>
      </c>
      <c r="E6" s="60" t="s">
        <v>20</v>
      </c>
      <c r="F6" s="60" t="s">
        <v>21</v>
      </c>
      <c r="G6" s="60" t="s">
        <v>22</v>
      </c>
      <c r="H6" s="60" t="s">
        <v>23</v>
      </c>
      <c r="I6" s="60" t="s">
        <v>24</v>
      </c>
      <c r="J6" s="60" t="s">
        <v>25</v>
      </c>
      <c r="K6" s="60" t="s">
        <v>26</v>
      </c>
      <c r="L6" s="60" t="s">
        <v>27</v>
      </c>
      <c r="M6" s="60" t="s">
        <v>28</v>
      </c>
      <c r="N6" s="61" t="s">
        <v>36</v>
      </c>
      <c r="O6" s="62" t="s">
        <v>37</v>
      </c>
      <c r="P6" s="63"/>
    </row>
    <row r="7" spans="2:16" ht="12.75" customHeight="1">
      <c r="B7" s="680" t="s">
        <v>74</v>
      </c>
      <c r="C7" s="681"/>
      <c r="D7" s="64">
        <v>20561</v>
      </c>
      <c r="E7" s="64">
        <v>14025</v>
      </c>
      <c r="F7" s="64">
        <v>12582</v>
      </c>
      <c r="G7" s="64">
        <v>11142</v>
      </c>
      <c r="H7" s="64">
        <v>10674</v>
      </c>
      <c r="I7" s="64">
        <v>9664</v>
      </c>
      <c r="J7" s="64">
        <v>9417</v>
      </c>
      <c r="K7" s="64">
        <v>9043</v>
      </c>
      <c r="L7" s="64">
        <v>11012</v>
      </c>
      <c r="M7" s="64">
        <v>9573</v>
      </c>
      <c r="N7" s="91">
        <v>-1439</v>
      </c>
      <c r="O7" s="92">
        <v>-0.13067562658917545</v>
      </c>
      <c r="P7" s="57"/>
    </row>
    <row r="8" spans="2:16" ht="12.75" customHeight="1">
      <c r="B8" s="65"/>
      <c r="C8" s="682" t="s">
        <v>53</v>
      </c>
      <c r="D8" s="66">
        <v>1442</v>
      </c>
      <c r="E8" s="66">
        <v>1507</v>
      </c>
      <c r="F8" s="66">
        <v>1552</v>
      </c>
      <c r="G8" s="66">
        <v>1225</v>
      </c>
      <c r="H8" s="66">
        <v>1197</v>
      </c>
      <c r="I8" s="66">
        <v>1972</v>
      </c>
      <c r="J8" s="66">
        <v>2556</v>
      </c>
      <c r="K8" s="66">
        <v>2142</v>
      </c>
      <c r="L8" s="66">
        <v>3591</v>
      </c>
      <c r="M8" s="66">
        <v>2993</v>
      </c>
      <c r="N8" s="93">
        <v>-598</v>
      </c>
      <c r="O8" s="94">
        <v>-0.16652742968532441</v>
      </c>
      <c r="P8" s="67"/>
    </row>
    <row r="9" spans="2:16" ht="12.75" customHeight="1">
      <c r="B9" s="68"/>
      <c r="C9" s="682"/>
      <c r="D9" s="69">
        <v>7.0132775643208009E-2</v>
      </c>
      <c r="E9" s="69">
        <v>0.10745098039215686</v>
      </c>
      <c r="F9" s="69">
        <v>0.12335081862978858</v>
      </c>
      <c r="G9" s="69">
        <v>0.10994435469395082</v>
      </c>
      <c r="H9" s="69">
        <v>0.112141652613828</v>
      </c>
      <c r="I9" s="69">
        <v>0.20405629139072848</v>
      </c>
      <c r="J9" s="69">
        <v>0.27142402038865882</v>
      </c>
      <c r="K9" s="69">
        <v>0.23686829591949574</v>
      </c>
      <c r="L9" s="69">
        <v>0.32609880130766439</v>
      </c>
      <c r="M9" s="69">
        <v>0.31265016191371564</v>
      </c>
      <c r="N9" s="95">
        <v>-1.3</v>
      </c>
      <c r="O9" s="96" t="s">
        <v>70</v>
      </c>
      <c r="P9" s="72"/>
    </row>
    <row r="10" spans="2:16" ht="12.75" customHeight="1">
      <c r="B10" s="68"/>
      <c r="C10" s="682" t="s">
        <v>54</v>
      </c>
      <c r="D10" s="73">
        <v>10109</v>
      </c>
      <c r="E10" s="73">
        <v>5243</v>
      </c>
      <c r="F10" s="73">
        <v>6185</v>
      </c>
      <c r="G10" s="73">
        <v>4847</v>
      </c>
      <c r="H10" s="73">
        <v>3709</v>
      </c>
      <c r="I10" s="73">
        <v>2684</v>
      </c>
      <c r="J10" s="73">
        <v>2390</v>
      </c>
      <c r="K10" s="73">
        <v>2761</v>
      </c>
      <c r="L10" s="73">
        <v>2682</v>
      </c>
      <c r="M10" s="73">
        <v>1795</v>
      </c>
      <c r="N10" s="97">
        <v>-887</v>
      </c>
      <c r="O10" s="98">
        <v>-0.3307233407904549</v>
      </c>
      <c r="P10" s="57"/>
    </row>
    <row r="11" spans="2:16" ht="12.75" customHeight="1">
      <c r="B11" s="68"/>
      <c r="C11" s="682"/>
      <c r="D11" s="74">
        <v>0.49165896600359904</v>
      </c>
      <c r="E11" s="74">
        <v>0.37383244206773619</v>
      </c>
      <c r="F11" s="74">
        <v>0.49157526625337783</v>
      </c>
      <c r="G11" s="74">
        <v>0.43502064261353435</v>
      </c>
      <c r="H11" s="74">
        <v>0.34747985759790145</v>
      </c>
      <c r="I11" s="74">
        <v>0.27773178807947019</v>
      </c>
      <c r="J11" s="74">
        <v>0.2537963257937772</v>
      </c>
      <c r="K11" s="74">
        <v>0.30531903129492427</v>
      </c>
      <c r="L11" s="74">
        <v>0.24355248819469669</v>
      </c>
      <c r="M11" s="74">
        <v>0.18750652877885721</v>
      </c>
      <c r="N11" s="95">
        <v>-5.6</v>
      </c>
      <c r="O11" s="96" t="s">
        <v>71</v>
      </c>
      <c r="P11" s="72"/>
    </row>
    <row r="12" spans="2:16" ht="12.75" customHeight="1">
      <c r="B12" s="68"/>
      <c r="C12" s="682" t="s">
        <v>55</v>
      </c>
      <c r="D12" s="75">
        <v>3720</v>
      </c>
      <c r="E12" s="75">
        <v>2531</v>
      </c>
      <c r="F12" s="75">
        <v>1366</v>
      </c>
      <c r="G12" s="75">
        <v>1004</v>
      </c>
      <c r="H12" s="75">
        <v>2270</v>
      </c>
      <c r="I12" s="75">
        <v>1474</v>
      </c>
      <c r="J12" s="75">
        <v>1282</v>
      </c>
      <c r="K12" s="75">
        <v>495</v>
      </c>
      <c r="L12" s="75">
        <v>839</v>
      </c>
      <c r="M12" s="75">
        <v>795</v>
      </c>
      <c r="N12" s="93">
        <v>-44</v>
      </c>
      <c r="O12" s="94">
        <v>-5.2443384982121574E-2</v>
      </c>
      <c r="P12" s="57"/>
    </row>
    <row r="13" spans="2:16" ht="12.75" customHeight="1">
      <c r="B13" s="68"/>
      <c r="C13" s="682"/>
      <c r="D13" s="69">
        <v>0.18092505228344924</v>
      </c>
      <c r="E13" s="69">
        <v>0.18046345811051692</v>
      </c>
      <c r="F13" s="69">
        <v>0.10856779526307424</v>
      </c>
      <c r="G13" s="69">
        <v>9.0109495602225809E-2</v>
      </c>
      <c r="H13" s="69">
        <v>0.21266629192430203</v>
      </c>
      <c r="I13" s="69">
        <v>0.15252483443708609</v>
      </c>
      <c r="J13" s="69">
        <v>0.13613677391950726</v>
      </c>
      <c r="K13" s="69">
        <v>5.4738471746101955E-2</v>
      </c>
      <c r="L13" s="69">
        <v>7.618961133309117E-2</v>
      </c>
      <c r="M13" s="69">
        <v>8.3046067063616419E-2</v>
      </c>
      <c r="N13" s="70">
        <v>0.7</v>
      </c>
      <c r="O13" s="71" t="s">
        <v>71</v>
      </c>
      <c r="P13" s="72"/>
    </row>
    <row r="14" spans="2:16" ht="12.75" customHeight="1">
      <c r="B14" s="68"/>
      <c r="C14" s="682" t="s">
        <v>57</v>
      </c>
      <c r="D14" s="73">
        <v>1554</v>
      </c>
      <c r="E14" s="73">
        <v>1502</v>
      </c>
      <c r="F14" s="73">
        <v>610</v>
      </c>
      <c r="G14" s="73">
        <v>1089</v>
      </c>
      <c r="H14" s="73">
        <v>494</v>
      </c>
      <c r="I14" s="73">
        <v>547</v>
      </c>
      <c r="J14" s="73">
        <v>543</v>
      </c>
      <c r="K14" s="73">
        <v>620</v>
      </c>
      <c r="L14" s="73">
        <v>853</v>
      </c>
      <c r="M14" s="73">
        <v>566</v>
      </c>
      <c r="N14" s="97">
        <v>-287</v>
      </c>
      <c r="O14" s="98">
        <v>-0.33645955451348181</v>
      </c>
      <c r="P14" s="57"/>
    </row>
    <row r="15" spans="2:16" ht="12.75" customHeight="1">
      <c r="B15" s="68"/>
      <c r="C15" s="682"/>
      <c r="D15" s="74">
        <v>7.557998151840864E-2</v>
      </c>
      <c r="E15" s="74">
        <v>0.10709447415329769</v>
      </c>
      <c r="F15" s="74">
        <v>4.8481958353202986E-2</v>
      </c>
      <c r="G15" s="74">
        <v>9.7738287560581588E-2</v>
      </c>
      <c r="H15" s="74">
        <v>4.6280682031103616E-2</v>
      </c>
      <c r="I15" s="74">
        <v>5.6601821192052981E-2</v>
      </c>
      <c r="J15" s="74">
        <v>5.7661675692895827E-2</v>
      </c>
      <c r="K15" s="74">
        <v>6.8561318146632758E-2</v>
      </c>
      <c r="L15" s="74">
        <v>7.7460951689066471E-2</v>
      </c>
      <c r="M15" s="74">
        <v>5.9124621330826285E-2</v>
      </c>
      <c r="N15" s="95">
        <v>-1.8</v>
      </c>
      <c r="O15" s="96" t="s">
        <v>71</v>
      </c>
      <c r="P15" s="76"/>
    </row>
    <row r="16" spans="2:16" s="53" customFormat="1" ht="12.75" customHeight="1">
      <c r="B16" s="77"/>
      <c r="C16" s="682" t="s">
        <v>75</v>
      </c>
      <c r="D16" s="73">
        <v>624</v>
      </c>
      <c r="E16" s="73">
        <v>442</v>
      </c>
      <c r="F16" s="73">
        <v>439</v>
      </c>
      <c r="G16" s="73">
        <v>513</v>
      </c>
      <c r="H16" s="73">
        <v>620</v>
      </c>
      <c r="I16" s="73">
        <v>559</v>
      </c>
      <c r="J16" s="73">
        <v>450</v>
      </c>
      <c r="K16" s="73">
        <v>509</v>
      </c>
      <c r="L16" s="73">
        <v>418</v>
      </c>
      <c r="M16" s="73">
        <v>375</v>
      </c>
      <c r="N16" s="97">
        <v>-43</v>
      </c>
      <c r="O16" s="98">
        <v>-0.10287081339712918</v>
      </c>
      <c r="P16" s="57"/>
    </row>
    <row r="17" spans="2:16" ht="12.75" customHeight="1">
      <c r="B17" s="78"/>
      <c r="C17" s="682"/>
      <c r="D17" s="69">
        <v>3.0348718447546327E-2</v>
      </c>
      <c r="E17" s="69">
        <v>3.1515151515151517E-2</v>
      </c>
      <c r="F17" s="69">
        <v>3.4891114290255924E-2</v>
      </c>
      <c r="G17" s="69">
        <v>4.6042003231017772E-2</v>
      </c>
      <c r="H17" s="69">
        <v>5.8085066516769722E-2</v>
      </c>
      <c r="I17" s="69">
        <v>5.7843543046357616E-2</v>
      </c>
      <c r="J17" s="69">
        <v>4.7785919082510356E-2</v>
      </c>
      <c r="K17" s="69">
        <v>5.6286630542961409E-2</v>
      </c>
      <c r="L17" s="69">
        <v>3.7958590628405377E-2</v>
      </c>
      <c r="M17" s="69">
        <v>3.9172673143215292E-2</v>
      </c>
      <c r="N17" s="70">
        <v>0.12140825148099152</v>
      </c>
      <c r="O17" s="71" t="s">
        <v>70</v>
      </c>
      <c r="P17" s="72"/>
    </row>
    <row r="18" spans="2:16">
      <c r="B18" s="79"/>
      <c r="C18" s="79"/>
      <c r="D18" s="55"/>
      <c r="E18" s="55"/>
      <c r="F18" s="55"/>
      <c r="G18" s="55"/>
      <c r="H18" s="55"/>
      <c r="I18" s="55"/>
      <c r="J18" s="55"/>
      <c r="K18" s="55"/>
      <c r="L18" s="56"/>
      <c r="M18" s="57"/>
      <c r="N18" s="58"/>
      <c r="O18" s="59"/>
      <c r="P18" s="57"/>
    </row>
    <row r="19" spans="2:16" s="83" customFormat="1" ht="15">
      <c r="B19" s="87" t="s">
        <v>38</v>
      </c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89"/>
      <c r="P19" s="89"/>
    </row>
    <row r="21" spans="2:16" ht="12.75" customHeight="1">
      <c r="B21" s="678"/>
      <c r="C21" s="679"/>
      <c r="D21" s="60" t="s">
        <v>19</v>
      </c>
      <c r="E21" s="60" t="s">
        <v>20</v>
      </c>
      <c r="F21" s="60" t="s">
        <v>21</v>
      </c>
      <c r="G21" s="60" t="s">
        <v>22</v>
      </c>
      <c r="H21" s="60" t="s">
        <v>23</v>
      </c>
      <c r="I21" s="60" t="s">
        <v>24</v>
      </c>
      <c r="J21" s="60" t="s">
        <v>25</v>
      </c>
      <c r="K21" s="60" t="s">
        <v>26</v>
      </c>
      <c r="L21" s="60" t="s">
        <v>27</v>
      </c>
      <c r="M21" s="60" t="s">
        <v>28</v>
      </c>
      <c r="N21" s="61" t="s">
        <v>36</v>
      </c>
      <c r="O21" s="62" t="s">
        <v>37</v>
      </c>
    </row>
    <row r="22" spans="2:16" ht="12.75" customHeight="1">
      <c r="B22" s="676" t="s">
        <v>76</v>
      </c>
      <c r="C22" s="677"/>
      <c r="D22" s="82">
        <v>7190</v>
      </c>
      <c r="E22" s="82">
        <v>6710</v>
      </c>
      <c r="F22" s="82">
        <v>5889</v>
      </c>
      <c r="G22" s="82">
        <v>5423</v>
      </c>
      <c r="H22" s="82">
        <v>5620</v>
      </c>
      <c r="I22" s="82">
        <v>5787</v>
      </c>
      <c r="J22" s="82">
        <v>6187</v>
      </c>
      <c r="K22" s="82">
        <v>6097</v>
      </c>
      <c r="L22" s="82">
        <v>6113</v>
      </c>
      <c r="M22" s="82">
        <v>5844</v>
      </c>
      <c r="N22" s="99">
        <v>-269</v>
      </c>
      <c r="O22" s="92">
        <v>-4.400458040242107E-2</v>
      </c>
    </row>
    <row r="23" spans="2:16" ht="12.75" customHeight="1">
      <c r="B23" s="65"/>
      <c r="C23" s="682" t="s">
        <v>54</v>
      </c>
      <c r="D23" s="75">
        <v>2747</v>
      </c>
      <c r="E23" s="75">
        <v>2740</v>
      </c>
      <c r="F23" s="75">
        <v>2445</v>
      </c>
      <c r="G23" s="75">
        <v>2160</v>
      </c>
      <c r="H23" s="75">
        <v>2028</v>
      </c>
      <c r="I23" s="75">
        <v>1904</v>
      </c>
      <c r="J23" s="75">
        <v>1848</v>
      </c>
      <c r="K23" s="75">
        <v>1737</v>
      </c>
      <c r="L23" s="75">
        <v>1623</v>
      </c>
      <c r="M23" s="75">
        <v>1435</v>
      </c>
      <c r="N23" s="100">
        <v>-188</v>
      </c>
      <c r="O23" s="94">
        <v>-0.11583487369069624</v>
      </c>
    </row>
    <row r="24" spans="2:16" ht="12.75" customHeight="1">
      <c r="B24" s="68"/>
      <c r="C24" s="682"/>
      <c r="D24" s="69">
        <v>0.38205841446453409</v>
      </c>
      <c r="E24" s="69">
        <v>0.40834575260804767</v>
      </c>
      <c r="F24" s="69">
        <v>0.41518084564442181</v>
      </c>
      <c r="G24" s="69">
        <v>0.39830352203577357</v>
      </c>
      <c r="H24" s="69">
        <v>0.36085409252669037</v>
      </c>
      <c r="I24" s="69">
        <v>0.32901330568515641</v>
      </c>
      <c r="J24" s="69">
        <v>0.29869080329723613</v>
      </c>
      <c r="K24" s="69">
        <v>0.28489421026734457</v>
      </c>
      <c r="L24" s="69">
        <v>0.26549975462129888</v>
      </c>
      <c r="M24" s="69">
        <v>0.24555099247091033</v>
      </c>
      <c r="N24" s="95">
        <v>-1.9</v>
      </c>
      <c r="O24" s="101" t="s">
        <v>73</v>
      </c>
    </row>
    <row r="25" spans="2:16" ht="12.75" customHeight="1">
      <c r="B25" s="68"/>
      <c r="C25" s="683" t="s">
        <v>53</v>
      </c>
      <c r="D25" s="73">
        <v>689</v>
      </c>
      <c r="E25" s="73">
        <v>608</v>
      </c>
      <c r="F25" s="73">
        <v>582</v>
      </c>
      <c r="G25" s="73">
        <v>510</v>
      </c>
      <c r="H25" s="73">
        <v>839</v>
      </c>
      <c r="I25" s="73">
        <v>1136</v>
      </c>
      <c r="J25" s="73">
        <v>1475</v>
      </c>
      <c r="K25" s="73">
        <v>1470</v>
      </c>
      <c r="L25" s="73">
        <v>1443</v>
      </c>
      <c r="M25" s="73">
        <v>1373</v>
      </c>
      <c r="N25" s="102">
        <v>-70</v>
      </c>
      <c r="O25" s="98">
        <v>-4.851004851004851E-2</v>
      </c>
    </row>
    <row r="26" spans="2:16" ht="12.75" customHeight="1">
      <c r="B26" s="68"/>
      <c r="C26" s="684"/>
      <c r="D26" s="74">
        <v>9.5827538247566069E-2</v>
      </c>
      <c r="E26" s="74">
        <v>9.0611028315946349E-2</v>
      </c>
      <c r="F26" s="74">
        <v>9.8828323993886913E-2</v>
      </c>
      <c r="G26" s="74">
        <v>9.4043887147335428E-2</v>
      </c>
      <c r="H26" s="74">
        <v>0.14928825622775801</v>
      </c>
      <c r="I26" s="74">
        <v>0.19630205633316053</v>
      </c>
      <c r="J26" s="74">
        <v>0.23840310328107323</v>
      </c>
      <c r="K26" s="74">
        <v>0.24110218140068887</v>
      </c>
      <c r="L26" s="74">
        <v>0.23605431048584982</v>
      </c>
      <c r="M26" s="74">
        <v>0.23494182067077343</v>
      </c>
      <c r="N26" s="95">
        <v>-0.1</v>
      </c>
      <c r="O26" s="101" t="s">
        <v>73</v>
      </c>
    </row>
    <row r="27" spans="2:16" ht="12.75" customHeight="1">
      <c r="B27" s="68"/>
      <c r="C27" s="683" t="s">
        <v>75</v>
      </c>
      <c r="D27" s="75">
        <v>541</v>
      </c>
      <c r="E27" s="75">
        <v>464</v>
      </c>
      <c r="F27" s="75">
        <v>455</v>
      </c>
      <c r="G27" s="75">
        <v>408</v>
      </c>
      <c r="H27" s="75">
        <v>415</v>
      </c>
      <c r="I27" s="75">
        <v>410</v>
      </c>
      <c r="J27" s="75">
        <v>435</v>
      </c>
      <c r="K27" s="75">
        <v>420</v>
      </c>
      <c r="L27" s="75">
        <v>422</v>
      </c>
      <c r="M27" s="75">
        <v>368</v>
      </c>
      <c r="N27" s="100">
        <v>-54</v>
      </c>
      <c r="O27" s="94">
        <v>-0.12796208530805686</v>
      </c>
    </row>
    <row r="28" spans="2:16" ht="12.75" customHeight="1">
      <c r="B28" s="68"/>
      <c r="C28" s="684"/>
      <c r="D28" s="69">
        <v>7.5243393602225317E-2</v>
      </c>
      <c r="E28" s="69">
        <v>6.915052160953801E-2</v>
      </c>
      <c r="F28" s="69">
        <v>7.7262693156732898E-2</v>
      </c>
      <c r="G28" s="69">
        <v>7.5235109717868343E-2</v>
      </c>
      <c r="H28" s="69">
        <v>7.384341637010676E-2</v>
      </c>
      <c r="I28" s="69">
        <v>7.0848453430101946E-2</v>
      </c>
      <c r="J28" s="69">
        <v>7.0308711815096167E-2</v>
      </c>
      <c r="K28" s="69">
        <v>6.8886337543053955E-2</v>
      </c>
      <c r="L28" s="69">
        <v>6.9033207917552755E-2</v>
      </c>
      <c r="M28" s="69">
        <v>6.2970568104038324E-2</v>
      </c>
      <c r="N28" s="95">
        <v>-0.6</v>
      </c>
      <c r="O28" s="101" t="s">
        <v>73</v>
      </c>
    </row>
    <row r="29" spans="2:16" ht="12.75" customHeight="1">
      <c r="B29" s="68"/>
      <c r="C29" s="682" t="s">
        <v>57</v>
      </c>
      <c r="D29" s="73">
        <v>750</v>
      </c>
      <c r="E29" s="73">
        <v>675</v>
      </c>
      <c r="F29" s="73">
        <v>569</v>
      </c>
      <c r="G29" s="73">
        <v>513</v>
      </c>
      <c r="H29" s="73">
        <v>488</v>
      </c>
      <c r="I29" s="73">
        <v>391</v>
      </c>
      <c r="J29" s="73">
        <v>444</v>
      </c>
      <c r="K29" s="73">
        <v>397</v>
      </c>
      <c r="L29" s="73">
        <v>389</v>
      </c>
      <c r="M29" s="73">
        <v>360</v>
      </c>
      <c r="N29" s="102">
        <v>-29</v>
      </c>
      <c r="O29" s="98">
        <v>-7.4550128534704371E-2</v>
      </c>
    </row>
    <row r="30" spans="2:16" ht="12.75" customHeight="1">
      <c r="B30" s="68"/>
      <c r="C30" s="682"/>
      <c r="D30" s="74">
        <v>0.10431154381084839</v>
      </c>
      <c r="E30" s="74">
        <v>0.10059612518628912</v>
      </c>
      <c r="F30" s="74">
        <v>9.6620818475123105E-2</v>
      </c>
      <c r="G30" s="74">
        <v>9.4597086483496226E-2</v>
      </c>
      <c r="H30" s="74">
        <v>8.6832740213523135E-2</v>
      </c>
      <c r="I30" s="74">
        <v>6.7565232417487478E-2</v>
      </c>
      <c r="J30" s="74">
        <v>7.1763374818167122E-2</v>
      </c>
      <c r="K30" s="74">
        <v>6.5113990487124809E-2</v>
      </c>
      <c r="L30" s="74">
        <v>6.3634876492720427E-2</v>
      </c>
      <c r="M30" s="74">
        <v>6.1601642710472276E-2</v>
      </c>
      <c r="N30" s="95">
        <v>-0.2</v>
      </c>
      <c r="O30" s="101" t="s">
        <v>73</v>
      </c>
    </row>
    <row r="31" spans="2:16" ht="12.75" customHeight="1">
      <c r="B31" s="77"/>
      <c r="C31" s="682" t="s">
        <v>55</v>
      </c>
      <c r="D31" s="73">
        <v>744</v>
      </c>
      <c r="E31" s="73">
        <v>515</v>
      </c>
      <c r="F31" s="73">
        <v>426</v>
      </c>
      <c r="G31" s="73">
        <v>438</v>
      </c>
      <c r="H31" s="73">
        <v>393</v>
      </c>
      <c r="I31" s="73">
        <v>356</v>
      </c>
      <c r="J31" s="73">
        <v>358</v>
      </c>
      <c r="K31" s="73">
        <v>322</v>
      </c>
      <c r="L31" s="73">
        <v>362</v>
      </c>
      <c r="M31" s="73">
        <v>333</v>
      </c>
      <c r="N31" s="102">
        <v>-29</v>
      </c>
      <c r="O31" s="98">
        <v>-8.0110497237569064E-2</v>
      </c>
    </row>
    <row r="32" spans="2:16" ht="12.75" customHeight="1">
      <c r="B32" s="78"/>
      <c r="C32" s="682"/>
      <c r="D32" s="69">
        <v>0.10347705146036161</v>
      </c>
      <c r="E32" s="69">
        <v>7.6751117734724289E-2</v>
      </c>
      <c r="F32" s="69">
        <v>7.233825776872134E-2</v>
      </c>
      <c r="G32" s="69">
        <v>8.0767103079476307E-2</v>
      </c>
      <c r="H32" s="69">
        <v>6.9928825622775803E-2</v>
      </c>
      <c r="I32" s="69">
        <v>6.1517193710039747E-2</v>
      </c>
      <c r="J32" s="69">
        <v>5.7863261677711331E-2</v>
      </c>
      <c r="K32" s="69">
        <v>5.2812858783008038E-2</v>
      </c>
      <c r="L32" s="69">
        <v>5.9218059872403077E-2</v>
      </c>
      <c r="M32" s="69">
        <v>5.6981519507186856E-2</v>
      </c>
      <c r="N32" s="95">
        <v>-0.2</v>
      </c>
      <c r="O32" s="101" t="s">
        <v>73</v>
      </c>
    </row>
    <row r="33" spans="2:15" ht="5.25" customHeight="1">
      <c r="B33" s="79"/>
      <c r="C33" s="79"/>
      <c r="D33" s="55"/>
      <c r="E33" s="55"/>
      <c r="F33" s="55"/>
      <c r="G33" s="55"/>
      <c r="H33" s="55"/>
      <c r="I33" s="55"/>
      <c r="J33" s="55"/>
      <c r="K33" s="55"/>
      <c r="L33" s="56"/>
      <c r="M33" s="57"/>
      <c r="N33" s="58"/>
      <c r="O33" s="59"/>
    </row>
  </sheetData>
  <mergeCells count="14">
    <mergeCell ref="C23:C24"/>
    <mergeCell ref="C25:C26"/>
    <mergeCell ref="C27:C28"/>
    <mergeCell ref="C29:C30"/>
    <mergeCell ref="C31:C32"/>
    <mergeCell ref="B22:C22"/>
    <mergeCell ref="B6:C6"/>
    <mergeCell ref="B7:C7"/>
    <mergeCell ref="C8:C9"/>
    <mergeCell ref="C10:C11"/>
    <mergeCell ref="C12:C13"/>
    <mergeCell ref="C14:C15"/>
    <mergeCell ref="C16:C17"/>
    <mergeCell ref="B21:C21"/>
  </mergeCells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1:P38"/>
  <sheetViews>
    <sheetView showGridLines="0" zoomScaleNormal="100" zoomScaleSheetLayoutView="100" workbookViewId="0"/>
  </sheetViews>
  <sheetFormatPr defaultColWidth="9" defaultRowHeight="13.8"/>
  <cols>
    <col min="1" max="1" width="1" style="103" customWidth="1"/>
    <col min="2" max="2" width="1.77734375" style="105" customWidth="1"/>
    <col min="3" max="3" width="13.6640625" style="105" customWidth="1"/>
    <col min="4" max="13" width="10.6640625" style="103" customWidth="1"/>
    <col min="14" max="14" width="10.6640625" style="635" customWidth="1"/>
    <col min="15" max="15" width="10.6640625" style="104" customWidth="1"/>
    <col min="16" max="16" width="0.88671875" style="103" customWidth="1"/>
    <col min="17" max="22" width="9" style="103"/>
    <col min="23" max="23" width="2.44140625" style="103" customWidth="1"/>
    <col min="24" max="16384" width="9" style="103"/>
  </cols>
  <sheetData>
    <row r="1" spans="2:16" ht="12" customHeight="1"/>
    <row r="2" spans="2:16" s="133" customFormat="1" ht="15">
      <c r="B2" s="132" t="s">
        <v>89</v>
      </c>
      <c r="C2" s="132"/>
      <c r="N2" s="636"/>
      <c r="O2" s="134"/>
    </row>
    <row r="3" spans="2:16" s="133" customFormat="1" ht="15">
      <c r="B3" s="132"/>
      <c r="C3" s="132"/>
      <c r="N3" s="636"/>
      <c r="O3" s="134"/>
    </row>
    <row r="4" spans="2:16" s="133" customFormat="1" ht="15">
      <c r="B4" s="132" t="s">
        <v>35</v>
      </c>
      <c r="C4" s="132"/>
      <c r="N4" s="636"/>
      <c r="O4" s="134"/>
    </row>
    <row r="5" spans="2:16" ht="12" customHeight="1"/>
    <row r="6" spans="2:16" ht="12.75" customHeight="1">
      <c r="B6" s="685"/>
      <c r="C6" s="686"/>
      <c r="D6" s="106" t="s">
        <v>19</v>
      </c>
      <c r="E6" s="106" t="s">
        <v>20</v>
      </c>
      <c r="F6" s="106" t="s">
        <v>21</v>
      </c>
      <c r="G6" s="106" t="s">
        <v>22</v>
      </c>
      <c r="H6" s="106" t="s">
        <v>23</v>
      </c>
      <c r="I6" s="106" t="s">
        <v>24</v>
      </c>
      <c r="J6" s="106" t="s">
        <v>25</v>
      </c>
      <c r="K6" s="106" t="s">
        <v>26</v>
      </c>
      <c r="L6" s="106" t="s">
        <v>27</v>
      </c>
      <c r="M6" s="106" t="s">
        <v>28</v>
      </c>
      <c r="N6" s="637" t="s">
        <v>78</v>
      </c>
      <c r="O6" s="107" t="s">
        <v>37</v>
      </c>
      <c r="P6" s="63"/>
    </row>
    <row r="7" spans="2:16" ht="12.75" customHeight="1">
      <c r="B7" s="687" t="s">
        <v>31</v>
      </c>
      <c r="C7" s="688"/>
      <c r="D7" s="108">
        <v>7275</v>
      </c>
      <c r="E7" s="108">
        <v>5784</v>
      </c>
      <c r="F7" s="108">
        <v>4690</v>
      </c>
      <c r="G7" s="108">
        <v>4226</v>
      </c>
      <c r="H7" s="108">
        <v>4745</v>
      </c>
      <c r="I7" s="108">
        <v>5551</v>
      </c>
      <c r="J7" s="108">
        <v>4850</v>
      </c>
      <c r="K7" s="109">
        <v>5090</v>
      </c>
      <c r="L7" s="109">
        <v>5994</v>
      </c>
      <c r="M7" s="109">
        <v>6662</v>
      </c>
      <c r="N7" s="638">
        <v>668</v>
      </c>
      <c r="O7" s="110">
        <v>0.11144477811144478</v>
      </c>
      <c r="P7" s="57"/>
    </row>
    <row r="8" spans="2:16" ht="12.75" customHeight="1">
      <c r="B8" s="111"/>
      <c r="C8" s="689" t="s">
        <v>79</v>
      </c>
      <c r="D8" s="112">
        <v>272</v>
      </c>
      <c r="E8" s="112">
        <v>257</v>
      </c>
      <c r="F8" s="112">
        <v>197</v>
      </c>
      <c r="G8" s="112">
        <v>205</v>
      </c>
      <c r="H8" s="112">
        <v>343</v>
      </c>
      <c r="I8" s="112">
        <v>516</v>
      </c>
      <c r="J8" s="112">
        <v>759</v>
      </c>
      <c r="K8" s="113">
        <v>1035</v>
      </c>
      <c r="L8" s="113">
        <v>1549</v>
      </c>
      <c r="M8" s="113">
        <v>2206</v>
      </c>
      <c r="N8" s="639">
        <v>657</v>
      </c>
      <c r="O8" s="114">
        <v>0.42414460942543575</v>
      </c>
      <c r="P8" s="72"/>
    </row>
    <row r="9" spans="2:16" ht="12.75" customHeight="1">
      <c r="B9" s="111"/>
      <c r="C9" s="689"/>
      <c r="D9" s="115">
        <v>3.738831615120275E-2</v>
      </c>
      <c r="E9" s="115">
        <v>4.4432918395573999E-2</v>
      </c>
      <c r="F9" s="115">
        <v>4.2004264392324096E-2</v>
      </c>
      <c r="G9" s="115">
        <v>4.8509228584950305E-2</v>
      </c>
      <c r="H9" s="115">
        <v>7.2286617492096944E-2</v>
      </c>
      <c r="I9" s="115">
        <v>9.2956224103765084E-2</v>
      </c>
      <c r="J9" s="115">
        <v>0.15649484536082475</v>
      </c>
      <c r="K9" s="115">
        <v>0.20333988212180745</v>
      </c>
      <c r="L9" s="115">
        <v>0.2584250917584251</v>
      </c>
      <c r="M9" s="115">
        <v>0.33113179225457823</v>
      </c>
      <c r="N9" s="648">
        <v>7.3</v>
      </c>
      <c r="O9" s="116" t="s">
        <v>80</v>
      </c>
      <c r="P9" s="72"/>
    </row>
    <row r="10" spans="2:16" ht="12.75" customHeight="1">
      <c r="B10" s="111"/>
      <c r="C10" s="689" t="s">
        <v>81</v>
      </c>
      <c r="D10" s="112">
        <v>2463</v>
      </c>
      <c r="E10" s="112">
        <v>1988</v>
      </c>
      <c r="F10" s="112">
        <v>1654</v>
      </c>
      <c r="G10" s="112">
        <v>1636</v>
      </c>
      <c r="H10" s="112">
        <v>2167</v>
      </c>
      <c r="I10" s="112">
        <v>2825</v>
      </c>
      <c r="J10" s="112">
        <v>2225</v>
      </c>
      <c r="K10" s="113">
        <v>1859</v>
      </c>
      <c r="L10" s="113">
        <v>2019</v>
      </c>
      <c r="M10" s="113">
        <v>1988</v>
      </c>
      <c r="N10" s="640">
        <v>-31</v>
      </c>
      <c r="O10" s="117">
        <v>-1.5354135710747894E-2</v>
      </c>
      <c r="P10" s="57"/>
    </row>
    <row r="11" spans="2:16" ht="12.75" customHeight="1">
      <c r="B11" s="111"/>
      <c r="C11" s="689"/>
      <c r="D11" s="115">
        <v>0.33855670103092783</v>
      </c>
      <c r="E11" s="115">
        <v>0.34370677731673582</v>
      </c>
      <c r="F11" s="115">
        <v>0.35266524520255865</v>
      </c>
      <c r="G11" s="115">
        <v>0.38712730714623755</v>
      </c>
      <c r="H11" s="115">
        <v>0.45669125395152793</v>
      </c>
      <c r="I11" s="115">
        <v>0.50891731219600067</v>
      </c>
      <c r="J11" s="115">
        <v>0.45876288659793812</v>
      </c>
      <c r="K11" s="115">
        <v>0.36522593320235758</v>
      </c>
      <c r="L11" s="115">
        <v>0.33683683683683685</v>
      </c>
      <c r="M11" s="115">
        <v>0.29840888622035427</v>
      </c>
      <c r="N11" s="649">
        <v>-3.9</v>
      </c>
      <c r="O11" s="118" t="s">
        <v>82</v>
      </c>
      <c r="P11" s="72"/>
    </row>
    <row r="12" spans="2:16" ht="12.75" customHeight="1">
      <c r="B12" s="111"/>
      <c r="C12" s="689" t="s">
        <v>83</v>
      </c>
      <c r="D12" s="112">
        <v>879</v>
      </c>
      <c r="E12" s="112">
        <v>717</v>
      </c>
      <c r="F12" s="112">
        <v>619</v>
      </c>
      <c r="G12" s="112">
        <v>425</v>
      </c>
      <c r="H12" s="112">
        <v>368</v>
      </c>
      <c r="I12" s="112">
        <v>399</v>
      </c>
      <c r="J12" s="112">
        <v>416</v>
      </c>
      <c r="K12" s="112">
        <v>387</v>
      </c>
      <c r="L12" s="112">
        <v>405</v>
      </c>
      <c r="M12" s="113">
        <v>446</v>
      </c>
      <c r="N12" s="639">
        <v>41</v>
      </c>
      <c r="O12" s="114">
        <v>0.10123456790123457</v>
      </c>
      <c r="P12" s="57"/>
    </row>
    <row r="13" spans="2:16" ht="12.75" customHeight="1">
      <c r="B13" s="111"/>
      <c r="C13" s="689"/>
      <c r="D13" s="115">
        <v>0.12082474226804124</v>
      </c>
      <c r="E13" s="115">
        <v>0.12396265560165975</v>
      </c>
      <c r="F13" s="115">
        <v>0.13198294243070363</v>
      </c>
      <c r="G13" s="115">
        <v>0.10056791292001893</v>
      </c>
      <c r="H13" s="115">
        <v>7.7555321390937834E-2</v>
      </c>
      <c r="I13" s="115">
        <v>7.1878940731399749E-2</v>
      </c>
      <c r="J13" s="115">
        <v>8.5773195876288663E-2</v>
      </c>
      <c r="K13" s="115">
        <v>7.6031434184675839E-2</v>
      </c>
      <c r="L13" s="115">
        <v>6.7567567567567571E-2</v>
      </c>
      <c r="M13" s="115">
        <v>6.6946862803962767E-2</v>
      </c>
      <c r="N13" s="649">
        <v>-0.1</v>
      </c>
      <c r="O13" s="118" t="s">
        <v>82</v>
      </c>
      <c r="P13" s="72"/>
    </row>
    <row r="14" spans="2:16" ht="12.75" customHeight="1">
      <c r="B14" s="111"/>
      <c r="C14" s="689" t="s">
        <v>84</v>
      </c>
      <c r="D14" s="112">
        <v>383</v>
      </c>
      <c r="E14" s="112">
        <v>265</v>
      </c>
      <c r="F14" s="112">
        <v>198</v>
      </c>
      <c r="G14" s="112">
        <v>168</v>
      </c>
      <c r="H14" s="112">
        <v>160</v>
      </c>
      <c r="I14" s="112">
        <v>235</v>
      </c>
      <c r="J14" s="112">
        <v>246</v>
      </c>
      <c r="K14" s="113">
        <v>351</v>
      </c>
      <c r="L14" s="113">
        <v>442</v>
      </c>
      <c r="M14" s="113">
        <v>364</v>
      </c>
      <c r="N14" s="640">
        <v>-78</v>
      </c>
      <c r="O14" s="117">
        <v>-0.17647058823529413</v>
      </c>
      <c r="P14" s="57"/>
    </row>
    <row r="15" spans="2:16" ht="12.75" customHeight="1">
      <c r="B15" s="111"/>
      <c r="C15" s="689"/>
      <c r="D15" s="115">
        <v>5.2646048109965635E-2</v>
      </c>
      <c r="E15" s="115">
        <v>4.5816044260027659E-2</v>
      </c>
      <c r="F15" s="115">
        <v>4.2217484008528781E-2</v>
      </c>
      <c r="G15" s="115">
        <v>3.9753904401325132E-2</v>
      </c>
      <c r="H15" s="115">
        <v>3.3719704952581663E-2</v>
      </c>
      <c r="I15" s="115">
        <v>4.2334714465862004E-2</v>
      </c>
      <c r="J15" s="115">
        <v>5.0721649484536085E-2</v>
      </c>
      <c r="K15" s="115">
        <v>6.8958742632612965E-2</v>
      </c>
      <c r="L15" s="115">
        <v>7.374040707374041E-2</v>
      </c>
      <c r="M15" s="115">
        <v>5.4638246772740921E-2</v>
      </c>
      <c r="N15" s="649">
        <v>-1.9</v>
      </c>
      <c r="O15" s="119" t="s">
        <v>82</v>
      </c>
      <c r="P15" s="72"/>
    </row>
    <row r="16" spans="2:16" ht="12.75" customHeight="1">
      <c r="B16" s="120"/>
      <c r="C16" s="689" t="s">
        <v>85</v>
      </c>
      <c r="D16" s="112">
        <v>293</v>
      </c>
      <c r="E16" s="112">
        <v>288</v>
      </c>
      <c r="F16" s="112">
        <v>206</v>
      </c>
      <c r="G16" s="112">
        <v>201</v>
      </c>
      <c r="H16" s="112">
        <v>155</v>
      </c>
      <c r="I16" s="112">
        <v>145</v>
      </c>
      <c r="J16" s="112">
        <v>128</v>
      </c>
      <c r="K16" s="113">
        <v>192</v>
      </c>
      <c r="L16" s="113">
        <v>219</v>
      </c>
      <c r="M16" s="113">
        <v>203</v>
      </c>
      <c r="N16" s="641">
        <v>-16</v>
      </c>
      <c r="O16" s="117">
        <v>-7.3059360730593603E-2</v>
      </c>
      <c r="P16" s="57"/>
    </row>
    <row r="17" spans="2:16" ht="12.75" customHeight="1">
      <c r="B17" s="121"/>
      <c r="C17" s="689"/>
      <c r="D17" s="115">
        <v>4.027491408934708E-2</v>
      </c>
      <c r="E17" s="115">
        <v>4.9792531120331947E-2</v>
      </c>
      <c r="F17" s="115">
        <v>4.3923240938166311E-2</v>
      </c>
      <c r="G17" s="115">
        <v>4.7562707051585426E-2</v>
      </c>
      <c r="H17" s="115">
        <v>3.2665964172813484E-2</v>
      </c>
      <c r="I17" s="115">
        <v>2.6121419564042514E-2</v>
      </c>
      <c r="J17" s="115">
        <v>2.6391752577319589E-2</v>
      </c>
      <c r="K17" s="115">
        <v>3.7721021611001965E-2</v>
      </c>
      <c r="L17" s="115">
        <v>3.6536536536536539E-2</v>
      </c>
      <c r="M17" s="115">
        <v>3.0471329930951665E-2</v>
      </c>
      <c r="N17" s="649">
        <v>-0.7</v>
      </c>
      <c r="O17" s="118" t="s">
        <v>82</v>
      </c>
      <c r="P17" s="72"/>
    </row>
    <row r="19" spans="2:16">
      <c r="B19" s="79"/>
      <c r="C19" s="79"/>
      <c r="D19" s="122"/>
      <c r="E19" s="122"/>
      <c r="F19" s="122"/>
      <c r="G19" s="122"/>
      <c r="H19" s="122"/>
      <c r="I19" s="122"/>
      <c r="J19" s="122"/>
      <c r="K19" s="123"/>
      <c r="L19" s="123"/>
      <c r="M19" s="123"/>
      <c r="N19" s="642"/>
      <c r="O19" s="124"/>
      <c r="P19" s="57"/>
    </row>
    <row r="20" spans="2:16" ht="12" customHeight="1"/>
    <row r="21" spans="2:16" ht="12" customHeight="1"/>
    <row r="22" spans="2:16" s="133" customFormat="1" ht="15">
      <c r="B22" s="132" t="s">
        <v>38</v>
      </c>
      <c r="C22" s="132"/>
      <c r="N22" s="636"/>
      <c r="O22" s="134"/>
    </row>
    <row r="23" spans="2:16" ht="12" customHeight="1"/>
    <row r="24" spans="2:16" ht="12.75" customHeight="1">
      <c r="B24" s="685"/>
      <c r="C24" s="686"/>
      <c r="D24" s="106" t="s">
        <v>19</v>
      </c>
      <c r="E24" s="106" t="s">
        <v>20</v>
      </c>
      <c r="F24" s="106" t="s">
        <v>21</v>
      </c>
      <c r="G24" s="106" t="s">
        <v>22</v>
      </c>
      <c r="H24" s="106" t="s">
        <v>23</v>
      </c>
      <c r="I24" s="106" t="s">
        <v>24</v>
      </c>
      <c r="J24" s="106" t="s">
        <v>25</v>
      </c>
      <c r="K24" s="106" t="s">
        <v>26</v>
      </c>
      <c r="L24" s="106" t="s">
        <v>27</v>
      </c>
      <c r="M24" s="106" t="s">
        <v>28</v>
      </c>
      <c r="N24" s="637" t="s">
        <v>78</v>
      </c>
      <c r="O24" s="107" t="s">
        <v>37</v>
      </c>
    </row>
    <row r="25" spans="2:16" ht="12.75" customHeight="1">
      <c r="B25" s="687" t="s">
        <v>34</v>
      </c>
      <c r="C25" s="688"/>
      <c r="D25" s="108">
        <v>6067</v>
      </c>
      <c r="E25" s="108">
        <v>5148</v>
      </c>
      <c r="F25" s="108">
        <v>4159</v>
      </c>
      <c r="G25" s="108">
        <v>3726</v>
      </c>
      <c r="H25" s="108">
        <v>4264</v>
      </c>
      <c r="I25" s="108">
        <v>4902</v>
      </c>
      <c r="J25" s="109">
        <v>3855</v>
      </c>
      <c r="K25" s="109">
        <v>4012</v>
      </c>
      <c r="L25" s="109">
        <v>4715</v>
      </c>
      <c r="M25" s="109">
        <v>5238</v>
      </c>
      <c r="N25" s="643">
        <v>523</v>
      </c>
      <c r="O25" s="110">
        <v>0.11092258748674444</v>
      </c>
    </row>
    <row r="26" spans="2:16" ht="12.75" customHeight="1">
      <c r="B26" s="111"/>
      <c r="C26" s="689" t="s">
        <v>81</v>
      </c>
      <c r="D26" s="112">
        <v>2065</v>
      </c>
      <c r="E26" s="112">
        <v>1917</v>
      </c>
      <c r="F26" s="112">
        <v>1565</v>
      </c>
      <c r="G26" s="112">
        <v>1559</v>
      </c>
      <c r="H26" s="112">
        <v>2019</v>
      </c>
      <c r="I26" s="112">
        <v>2478</v>
      </c>
      <c r="J26" s="113">
        <v>1789</v>
      </c>
      <c r="K26" s="113">
        <v>1456</v>
      </c>
      <c r="L26" s="113">
        <v>1536</v>
      </c>
      <c r="M26" s="113">
        <v>1566</v>
      </c>
      <c r="N26" s="644">
        <v>30</v>
      </c>
      <c r="O26" s="114">
        <v>1.953125E-2</v>
      </c>
    </row>
    <row r="27" spans="2:16" ht="12.75" customHeight="1">
      <c r="B27" s="111"/>
      <c r="C27" s="689"/>
      <c r="D27" s="115">
        <v>0.34036591396077137</v>
      </c>
      <c r="E27" s="115">
        <v>0.3723776223776224</v>
      </c>
      <c r="F27" s="115">
        <v>0.37629237797547488</v>
      </c>
      <c r="G27" s="115">
        <v>0.41841116478797641</v>
      </c>
      <c r="H27" s="115">
        <v>0.47349906191369606</v>
      </c>
      <c r="I27" s="115">
        <v>0.50550795593635256</v>
      </c>
      <c r="J27" s="115">
        <v>0.46407263294422829</v>
      </c>
      <c r="K27" s="115">
        <v>0.3629112662013958</v>
      </c>
      <c r="L27" s="115">
        <v>0.32576882290562037</v>
      </c>
      <c r="M27" s="115">
        <v>0.29896907216494845</v>
      </c>
      <c r="N27" s="649">
        <v>-2.7</v>
      </c>
      <c r="O27" s="126" t="s">
        <v>73</v>
      </c>
      <c r="P27" s="125"/>
    </row>
    <row r="28" spans="2:16" ht="12.75" customHeight="1">
      <c r="B28" s="111"/>
      <c r="C28" s="689" t="s">
        <v>86</v>
      </c>
      <c r="D28" s="112">
        <v>187</v>
      </c>
      <c r="E28" s="112">
        <v>191</v>
      </c>
      <c r="F28" s="112">
        <v>134</v>
      </c>
      <c r="G28" s="112">
        <v>151</v>
      </c>
      <c r="H28" s="112">
        <v>279</v>
      </c>
      <c r="I28" s="112">
        <v>412</v>
      </c>
      <c r="J28" s="113">
        <v>492</v>
      </c>
      <c r="K28" s="113">
        <v>709</v>
      </c>
      <c r="L28" s="113">
        <v>1106</v>
      </c>
      <c r="M28" s="113">
        <v>1551</v>
      </c>
      <c r="N28" s="645">
        <v>445</v>
      </c>
      <c r="O28" s="127">
        <v>0.40235081374321879</v>
      </c>
    </row>
    <row r="29" spans="2:16" ht="12.75" customHeight="1">
      <c r="B29" s="111"/>
      <c r="C29" s="689"/>
      <c r="D29" s="115">
        <v>3.0822482281193341E-2</v>
      </c>
      <c r="E29" s="115">
        <v>3.7101787101787104E-2</v>
      </c>
      <c r="F29" s="115">
        <v>3.2219283481606152E-2</v>
      </c>
      <c r="G29" s="115">
        <v>4.0526033279656468E-2</v>
      </c>
      <c r="H29" s="115">
        <v>6.5431519699812382E-2</v>
      </c>
      <c r="I29" s="115">
        <v>8.4047327621379023E-2</v>
      </c>
      <c r="J29" s="115">
        <v>0.12762645914396886</v>
      </c>
      <c r="K29" s="115">
        <v>0.17671984047856432</v>
      </c>
      <c r="L29" s="115">
        <v>0.23457051961823966</v>
      </c>
      <c r="M29" s="115">
        <v>0.29610538373424972</v>
      </c>
      <c r="N29" s="648">
        <v>6.1</v>
      </c>
      <c r="O29" s="128" t="s">
        <v>73</v>
      </c>
    </row>
    <row r="30" spans="2:16" ht="12.75" customHeight="1">
      <c r="B30" s="111"/>
      <c r="C30" s="689" t="s">
        <v>83</v>
      </c>
      <c r="D30" s="112">
        <v>816</v>
      </c>
      <c r="E30" s="112">
        <v>664</v>
      </c>
      <c r="F30" s="112">
        <v>580</v>
      </c>
      <c r="G30" s="112">
        <v>381</v>
      </c>
      <c r="H30" s="112">
        <v>345</v>
      </c>
      <c r="I30" s="112">
        <v>393</v>
      </c>
      <c r="J30" s="113">
        <v>398</v>
      </c>
      <c r="K30" s="113">
        <v>352</v>
      </c>
      <c r="L30" s="113">
        <v>362</v>
      </c>
      <c r="M30" s="113">
        <v>403</v>
      </c>
      <c r="N30" s="645">
        <v>41</v>
      </c>
      <c r="O30" s="127">
        <v>0.1132596685082873</v>
      </c>
    </row>
    <row r="31" spans="2:16" ht="12.75" customHeight="1">
      <c r="B31" s="111"/>
      <c r="C31" s="689"/>
      <c r="D31" s="115">
        <v>0.13449810449975277</v>
      </c>
      <c r="E31" s="115">
        <v>0.12898212898212899</v>
      </c>
      <c r="F31" s="115">
        <v>0.13945660014426545</v>
      </c>
      <c r="G31" s="115">
        <v>0.10225442834138486</v>
      </c>
      <c r="H31" s="115">
        <v>8.0909943714821769E-2</v>
      </c>
      <c r="I31" s="115">
        <v>8.0171358629130968E-2</v>
      </c>
      <c r="J31" s="115">
        <v>0.10324254215304798</v>
      </c>
      <c r="K31" s="115">
        <v>8.7736789631106676E-2</v>
      </c>
      <c r="L31" s="115">
        <v>7.6776246023329803E-2</v>
      </c>
      <c r="M31" s="115">
        <v>7.6937762504772814E-2</v>
      </c>
      <c r="N31" s="648" t="s">
        <v>87</v>
      </c>
      <c r="O31" s="128" t="s">
        <v>73</v>
      </c>
    </row>
    <row r="32" spans="2:16" ht="12.75" customHeight="1">
      <c r="B32" s="111"/>
      <c r="C32" s="689" t="s">
        <v>84</v>
      </c>
      <c r="D32" s="112">
        <v>343</v>
      </c>
      <c r="E32" s="112">
        <v>253</v>
      </c>
      <c r="F32" s="112">
        <v>179</v>
      </c>
      <c r="G32" s="112">
        <v>154</v>
      </c>
      <c r="H32" s="112">
        <v>140</v>
      </c>
      <c r="I32" s="112">
        <v>209</v>
      </c>
      <c r="J32" s="113">
        <v>215</v>
      </c>
      <c r="K32" s="113">
        <v>307</v>
      </c>
      <c r="L32" s="113">
        <v>411</v>
      </c>
      <c r="M32" s="113">
        <v>349</v>
      </c>
      <c r="N32" s="646">
        <v>-62</v>
      </c>
      <c r="O32" s="117">
        <v>-0.15085158150851583</v>
      </c>
    </row>
    <row r="33" spans="2:15" ht="12.75" customHeight="1">
      <c r="B33" s="111"/>
      <c r="C33" s="689"/>
      <c r="D33" s="115">
        <v>5.6535355200263725E-2</v>
      </c>
      <c r="E33" s="115">
        <v>4.9145299145299144E-2</v>
      </c>
      <c r="F33" s="115">
        <v>4.3039192113488819E-2</v>
      </c>
      <c r="G33" s="115">
        <v>4.1331186258722494E-2</v>
      </c>
      <c r="H33" s="115">
        <v>3.283302063789869E-2</v>
      </c>
      <c r="I33" s="115">
        <v>4.2635658914728682E-2</v>
      </c>
      <c r="J33" s="115">
        <v>5.5771725032425425E-2</v>
      </c>
      <c r="K33" s="115">
        <v>7.6520438683948158E-2</v>
      </c>
      <c r="L33" s="115">
        <v>8.7168610816542952E-2</v>
      </c>
      <c r="M33" s="115">
        <v>6.6628484154257345E-2</v>
      </c>
      <c r="N33" s="649">
        <v>-2</v>
      </c>
      <c r="O33" s="126" t="s">
        <v>73</v>
      </c>
    </row>
    <row r="34" spans="2:15" ht="12.75" customHeight="1">
      <c r="B34" s="111"/>
      <c r="C34" s="689" t="s">
        <v>88</v>
      </c>
      <c r="D34" s="112">
        <v>891</v>
      </c>
      <c r="E34" s="112">
        <v>719</v>
      </c>
      <c r="F34" s="112">
        <v>502</v>
      </c>
      <c r="G34" s="112">
        <v>494</v>
      </c>
      <c r="H34" s="112">
        <v>448</v>
      </c>
      <c r="I34" s="112">
        <v>405</v>
      </c>
      <c r="J34" s="113">
        <v>252</v>
      </c>
      <c r="K34" s="113">
        <v>224</v>
      </c>
      <c r="L34" s="113">
        <v>162</v>
      </c>
      <c r="M34" s="113">
        <v>167</v>
      </c>
      <c r="N34" s="644">
        <v>5</v>
      </c>
      <c r="O34" s="114">
        <v>3.0864197530864196E-2</v>
      </c>
    </row>
    <row r="35" spans="2:15" ht="12.75" customHeight="1">
      <c r="B35" s="129"/>
      <c r="C35" s="689"/>
      <c r="D35" s="115">
        <v>0.14686006263392121</v>
      </c>
      <c r="E35" s="115">
        <v>0.13966588966588966</v>
      </c>
      <c r="F35" s="115">
        <v>0.12070209184900216</v>
      </c>
      <c r="G35" s="115">
        <v>0.13258185721953838</v>
      </c>
      <c r="H35" s="115">
        <v>0.1050656660412758</v>
      </c>
      <c r="I35" s="115">
        <v>8.2619339045287635E-2</v>
      </c>
      <c r="J35" s="115">
        <v>6.5369649805447474E-2</v>
      </c>
      <c r="K35" s="115">
        <v>5.5832502492522432E-2</v>
      </c>
      <c r="L35" s="115">
        <v>3.4358430540827149E-2</v>
      </c>
      <c r="M35" s="115">
        <v>3.1882397861779307E-2</v>
      </c>
      <c r="N35" s="649">
        <v>-0.2</v>
      </c>
      <c r="O35" s="126" t="s">
        <v>73</v>
      </c>
    </row>
    <row r="36" spans="2:15" ht="5.25" customHeight="1">
      <c r="B36" s="79"/>
      <c r="C36" s="79"/>
      <c r="D36" s="130"/>
      <c r="E36" s="130"/>
      <c r="F36" s="130"/>
      <c r="G36" s="130"/>
      <c r="H36" s="130"/>
      <c r="I36" s="130"/>
      <c r="J36" s="130"/>
      <c r="K36" s="130"/>
      <c r="L36" s="56"/>
      <c r="M36" s="57"/>
      <c r="N36" s="647"/>
      <c r="O36" s="131"/>
    </row>
    <row r="38" spans="2:15">
      <c r="D38" s="122"/>
      <c r="E38" s="122"/>
      <c r="F38" s="122"/>
      <c r="G38" s="122"/>
      <c r="H38" s="122"/>
      <c r="I38" s="122"/>
      <c r="J38" s="123"/>
      <c r="K38" s="123"/>
      <c r="L38" s="123"/>
      <c r="M38" s="123"/>
      <c r="N38" s="642"/>
      <c r="O38" s="124"/>
    </row>
  </sheetData>
  <mergeCells count="14">
    <mergeCell ref="C30:C31"/>
    <mergeCell ref="C32:C33"/>
    <mergeCell ref="C34:C35"/>
    <mergeCell ref="C14:C15"/>
    <mergeCell ref="C16:C17"/>
    <mergeCell ref="B24:C24"/>
    <mergeCell ref="B25:C25"/>
    <mergeCell ref="C26:C27"/>
    <mergeCell ref="C28:C29"/>
    <mergeCell ref="B6:C6"/>
    <mergeCell ref="B7:C7"/>
    <mergeCell ref="C8:C9"/>
    <mergeCell ref="C10:C11"/>
    <mergeCell ref="C12:C13"/>
  </mergeCells>
  <phoneticPr fontId="2"/>
  <printOptions horizontalCentered="1"/>
  <pageMargins left="0.19685039370078741" right="0.19685039370078741" top="0.47244094488188981" bottom="0.27559055118110237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C2:L32"/>
  <sheetViews>
    <sheetView showGridLines="0" zoomScaleNormal="100" workbookViewId="0"/>
  </sheetViews>
  <sheetFormatPr defaultColWidth="9" defaultRowHeight="13.8"/>
  <cols>
    <col min="1" max="1" width="9" style="135"/>
    <col min="2" max="2" width="5.77734375" style="135" customWidth="1"/>
    <col min="3" max="3" width="1.6640625" style="135" customWidth="1"/>
    <col min="4" max="4" width="8.6640625" style="135" customWidth="1"/>
    <col min="5" max="5" width="7.6640625" style="135" customWidth="1"/>
    <col min="6" max="11" width="8.6640625" style="135" customWidth="1"/>
    <col min="12" max="12" width="4.77734375" style="136" customWidth="1"/>
    <col min="13" max="16384" width="9" style="135"/>
  </cols>
  <sheetData>
    <row r="2" spans="3:12">
      <c r="C2" s="158" t="s">
        <v>122</v>
      </c>
    </row>
    <row r="5" spans="3:12" s="138" customFormat="1" ht="12.75" customHeight="1">
      <c r="C5" s="690" t="s">
        <v>90</v>
      </c>
      <c r="D5" s="690"/>
      <c r="E5" s="690"/>
      <c r="F5" s="690"/>
      <c r="G5" s="690"/>
      <c r="H5" s="690"/>
      <c r="I5" s="690"/>
      <c r="J5" s="690"/>
      <c r="K5" s="690"/>
      <c r="L5" s="137"/>
    </row>
    <row r="6" spans="3:12" s="142" customFormat="1" ht="12.75" customHeight="1">
      <c r="C6" s="691"/>
      <c r="D6" s="691"/>
      <c r="E6" s="691"/>
      <c r="F6" s="692" t="s">
        <v>92</v>
      </c>
      <c r="G6" s="693"/>
      <c r="H6" s="692" t="s">
        <v>93</v>
      </c>
      <c r="I6" s="693"/>
      <c r="J6" s="139" t="s">
        <v>94</v>
      </c>
      <c r="K6" s="139" t="s">
        <v>95</v>
      </c>
      <c r="L6" s="140"/>
    </row>
    <row r="7" spans="3:12" s="142" customFormat="1" ht="12.75" customHeight="1">
      <c r="C7" s="696" t="s">
        <v>96</v>
      </c>
      <c r="D7" s="696"/>
      <c r="E7" s="143" t="s">
        <v>97</v>
      </c>
      <c r="F7" s="694">
        <v>11012</v>
      </c>
      <c r="G7" s="695"/>
      <c r="H7" s="694">
        <v>9573</v>
      </c>
      <c r="I7" s="695"/>
      <c r="J7" s="159">
        <v>-1439</v>
      </c>
      <c r="K7" s="160">
        <v>-0.13067562658917545</v>
      </c>
      <c r="L7" s="145"/>
    </row>
    <row r="8" spans="3:12" s="142" customFormat="1" ht="12.75" customHeight="1">
      <c r="C8" s="697"/>
      <c r="D8" s="697"/>
      <c r="E8" s="149" t="s">
        <v>99</v>
      </c>
      <c r="F8" s="694">
        <v>6113</v>
      </c>
      <c r="G8" s="695"/>
      <c r="H8" s="694">
        <v>5844</v>
      </c>
      <c r="I8" s="695"/>
      <c r="J8" s="159">
        <v>-269</v>
      </c>
      <c r="K8" s="160">
        <v>-4.400458040242107E-2</v>
      </c>
      <c r="L8" s="145"/>
    </row>
    <row r="9" spans="3:12" s="142" customFormat="1" ht="12.75" customHeight="1">
      <c r="C9" s="699"/>
      <c r="D9" s="697" t="s">
        <v>100</v>
      </c>
      <c r="E9" s="697" t="s">
        <v>97</v>
      </c>
      <c r="F9" s="703">
        <v>138</v>
      </c>
      <c r="G9" s="704"/>
      <c r="H9" s="705">
        <v>156</v>
      </c>
      <c r="I9" s="704"/>
      <c r="J9" s="706">
        <v>18</v>
      </c>
      <c r="K9" s="698">
        <v>0.13043478260869565</v>
      </c>
      <c r="L9" s="145"/>
    </row>
    <row r="10" spans="3:12" s="142" customFormat="1" ht="12.75" customHeight="1">
      <c r="C10" s="699"/>
      <c r="D10" s="701"/>
      <c r="E10" s="702"/>
      <c r="F10" s="152" t="s">
        <v>102</v>
      </c>
      <c r="G10" s="144">
        <v>1.2531783508899382E-2</v>
      </c>
      <c r="H10" s="152" t="s">
        <v>102</v>
      </c>
      <c r="I10" s="144">
        <v>1.6295832027577561E-2</v>
      </c>
      <c r="J10" s="706"/>
      <c r="K10" s="698"/>
      <c r="L10" s="145"/>
    </row>
    <row r="11" spans="3:12" s="142" customFormat="1" ht="12.75" customHeight="1">
      <c r="C11" s="699"/>
      <c r="D11" s="701"/>
      <c r="E11" s="697" t="s">
        <v>99</v>
      </c>
      <c r="F11" s="708">
        <v>147</v>
      </c>
      <c r="G11" s="709"/>
      <c r="H11" s="710">
        <v>171</v>
      </c>
      <c r="I11" s="709"/>
      <c r="J11" s="706">
        <v>24</v>
      </c>
      <c r="K11" s="698">
        <v>0.16326530612244897</v>
      </c>
      <c r="L11" s="145"/>
    </row>
    <row r="12" spans="3:12" s="142" customFormat="1" ht="12.75" customHeight="1">
      <c r="C12" s="699"/>
      <c r="D12" s="702"/>
      <c r="E12" s="707"/>
      <c r="F12" s="152" t="s">
        <v>104</v>
      </c>
      <c r="G12" s="144">
        <v>2.4047112710616717E-2</v>
      </c>
      <c r="H12" s="152" t="s">
        <v>104</v>
      </c>
      <c r="I12" s="144">
        <v>2.9260780287474333E-2</v>
      </c>
      <c r="J12" s="706"/>
      <c r="K12" s="698"/>
      <c r="L12" s="145"/>
    </row>
    <row r="13" spans="3:12" s="142" customFormat="1" ht="12.75" customHeight="1">
      <c r="C13" s="699"/>
      <c r="D13" s="697" t="s">
        <v>105</v>
      </c>
      <c r="E13" s="697" t="s">
        <v>97</v>
      </c>
      <c r="F13" s="708">
        <v>1152</v>
      </c>
      <c r="G13" s="709"/>
      <c r="H13" s="710">
        <v>1176</v>
      </c>
      <c r="I13" s="709"/>
      <c r="J13" s="706">
        <v>24</v>
      </c>
      <c r="K13" s="698">
        <v>2.0833333333333332E-2</v>
      </c>
      <c r="L13" s="145"/>
    </row>
    <row r="14" spans="3:12" s="142" customFormat="1" ht="12.75" customHeight="1">
      <c r="C14" s="699"/>
      <c r="D14" s="701"/>
      <c r="E14" s="707"/>
      <c r="F14" s="152" t="s">
        <v>109</v>
      </c>
      <c r="G14" s="144">
        <v>0.10461314929168181</v>
      </c>
      <c r="H14" s="152" t="s">
        <v>109</v>
      </c>
      <c r="I14" s="144">
        <v>0.12284550297712316</v>
      </c>
      <c r="J14" s="706"/>
      <c r="K14" s="698"/>
      <c r="L14" s="145"/>
    </row>
    <row r="15" spans="3:12" s="142" customFormat="1" ht="12.75" customHeight="1">
      <c r="C15" s="699"/>
      <c r="D15" s="701"/>
      <c r="E15" s="697" t="s">
        <v>99</v>
      </c>
      <c r="F15" s="694">
        <v>1233</v>
      </c>
      <c r="G15" s="695"/>
      <c r="H15" s="694">
        <v>1290</v>
      </c>
      <c r="I15" s="695"/>
      <c r="J15" s="706">
        <v>57</v>
      </c>
      <c r="K15" s="698">
        <v>4.6228710462287104E-2</v>
      </c>
      <c r="L15" s="145"/>
    </row>
    <row r="16" spans="3:12" s="142" customFormat="1" ht="12.75" customHeight="1">
      <c r="C16" s="699"/>
      <c r="D16" s="702"/>
      <c r="E16" s="707"/>
      <c r="F16" s="152" t="s">
        <v>109</v>
      </c>
      <c r="G16" s="144">
        <v>0.20170129232782594</v>
      </c>
      <c r="H16" s="152" t="s">
        <v>109</v>
      </c>
      <c r="I16" s="144">
        <v>0.22073921971252566</v>
      </c>
      <c r="J16" s="706"/>
      <c r="K16" s="698"/>
      <c r="L16" s="145"/>
    </row>
    <row r="17" spans="3:12" s="142" customFormat="1" ht="12.75" customHeight="1">
      <c r="C17" s="699"/>
      <c r="D17" s="697" t="s">
        <v>107</v>
      </c>
      <c r="E17" s="697" t="s">
        <v>97</v>
      </c>
      <c r="F17" s="694">
        <v>6955</v>
      </c>
      <c r="G17" s="695"/>
      <c r="H17" s="694">
        <v>5763</v>
      </c>
      <c r="I17" s="695"/>
      <c r="J17" s="712">
        <v>-1192</v>
      </c>
      <c r="K17" s="711">
        <v>-0.17138749101365924</v>
      </c>
      <c r="L17" s="145"/>
    </row>
    <row r="18" spans="3:12" s="142" customFormat="1" ht="12.75" customHeight="1">
      <c r="C18" s="699"/>
      <c r="D18" s="701"/>
      <c r="E18" s="707"/>
      <c r="F18" s="152" t="s">
        <v>104</v>
      </c>
      <c r="G18" s="144">
        <v>0.63158372684344355</v>
      </c>
      <c r="H18" s="152" t="s">
        <v>104</v>
      </c>
      <c r="I18" s="144">
        <v>0.60200564086493258</v>
      </c>
      <c r="J18" s="712"/>
      <c r="K18" s="711"/>
      <c r="L18" s="145"/>
    </row>
    <row r="19" spans="3:12" s="142" customFormat="1" ht="12.75" customHeight="1">
      <c r="C19" s="699"/>
      <c r="D19" s="701"/>
      <c r="E19" s="697" t="s">
        <v>99</v>
      </c>
      <c r="F19" s="694">
        <v>2868</v>
      </c>
      <c r="G19" s="695"/>
      <c r="H19" s="694">
        <v>2694</v>
      </c>
      <c r="I19" s="695"/>
      <c r="J19" s="712">
        <v>-174</v>
      </c>
      <c r="K19" s="711">
        <v>-6.0669456066945605E-2</v>
      </c>
      <c r="L19" s="145"/>
    </row>
    <row r="20" spans="3:12" s="142" customFormat="1" ht="12.75" customHeight="1">
      <c r="C20" s="699"/>
      <c r="D20" s="702"/>
      <c r="E20" s="707"/>
      <c r="F20" s="152" t="s">
        <v>104</v>
      </c>
      <c r="G20" s="144">
        <v>0.46916407655815473</v>
      </c>
      <c r="H20" s="152" t="s">
        <v>104</v>
      </c>
      <c r="I20" s="144">
        <v>0.46098562628336753</v>
      </c>
      <c r="J20" s="712"/>
      <c r="K20" s="711"/>
      <c r="L20" s="145"/>
    </row>
    <row r="21" spans="3:12" s="142" customFormat="1" ht="12.75" customHeight="1">
      <c r="C21" s="699"/>
      <c r="D21" s="697" t="s">
        <v>110</v>
      </c>
      <c r="E21" s="697" t="s">
        <v>97</v>
      </c>
      <c r="F21" s="694">
        <v>1214</v>
      </c>
      <c r="G21" s="695"/>
      <c r="H21" s="694">
        <v>1010</v>
      </c>
      <c r="I21" s="695"/>
      <c r="J21" s="712">
        <v>-204</v>
      </c>
      <c r="K21" s="711">
        <v>-0.16803953871499178</v>
      </c>
      <c r="L21" s="145"/>
    </row>
    <row r="22" spans="3:12" s="142" customFormat="1" ht="12.75" customHeight="1">
      <c r="C22" s="699"/>
      <c r="D22" s="701"/>
      <c r="E22" s="707"/>
      <c r="F22" s="152" t="s">
        <v>104</v>
      </c>
      <c r="G22" s="144">
        <v>0.11024337086814384</v>
      </c>
      <c r="H22" s="152" t="s">
        <v>104</v>
      </c>
      <c r="I22" s="144">
        <v>0.10550506633239319</v>
      </c>
      <c r="J22" s="712"/>
      <c r="K22" s="711"/>
      <c r="L22" s="145"/>
    </row>
    <row r="23" spans="3:12" s="142" customFormat="1" ht="12.75" customHeight="1">
      <c r="C23" s="699"/>
      <c r="D23" s="701"/>
      <c r="E23" s="697" t="s">
        <v>99</v>
      </c>
      <c r="F23" s="694">
        <v>598</v>
      </c>
      <c r="G23" s="695"/>
      <c r="H23" s="694">
        <v>463</v>
      </c>
      <c r="I23" s="695"/>
      <c r="J23" s="712">
        <v>-135</v>
      </c>
      <c r="K23" s="711">
        <v>-0.225752508361204</v>
      </c>
      <c r="L23" s="145"/>
    </row>
    <row r="24" spans="3:12" s="142" customFormat="1" ht="12.75" customHeight="1">
      <c r="C24" s="699"/>
      <c r="D24" s="702"/>
      <c r="E24" s="707"/>
      <c r="F24" s="152" t="s">
        <v>109</v>
      </c>
      <c r="G24" s="144">
        <v>9.7824308849991826E-2</v>
      </c>
      <c r="H24" s="152" t="s">
        <v>109</v>
      </c>
      <c r="I24" s="144">
        <v>7.9226557152635185E-2</v>
      </c>
      <c r="J24" s="712"/>
      <c r="K24" s="711"/>
      <c r="L24" s="145"/>
    </row>
    <row r="25" spans="3:12" s="142" customFormat="1" ht="12.75" customHeight="1">
      <c r="C25" s="699"/>
      <c r="D25" s="697" t="s">
        <v>112</v>
      </c>
      <c r="E25" s="697" t="s">
        <v>97</v>
      </c>
      <c r="F25" s="694">
        <v>134</v>
      </c>
      <c r="G25" s="695"/>
      <c r="H25" s="694">
        <v>183</v>
      </c>
      <c r="I25" s="695"/>
      <c r="J25" s="706">
        <v>49</v>
      </c>
      <c r="K25" s="698">
        <v>0.36567164179104478</v>
      </c>
      <c r="L25" s="145"/>
    </row>
    <row r="26" spans="3:12" s="142" customFormat="1" ht="12.75" customHeight="1">
      <c r="C26" s="699"/>
      <c r="D26" s="701"/>
      <c r="E26" s="707"/>
      <c r="F26" s="152" t="s">
        <v>109</v>
      </c>
      <c r="G26" s="144">
        <v>1.2168543407192154E-2</v>
      </c>
      <c r="H26" s="152" t="s">
        <v>109</v>
      </c>
      <c r="I26" s="144">
        <v>1.9116264493889062E-2</v>
      </c>
      <c r="J26" s="706"/>
      <c r="K26" s="698"/>
      <c r="L26" s="145"/>
    </row>
    <row r="27" spans="3:12" s="142" customFormat="1" ht="12.75" customHeight="1">
      <c r="C27" s="699"/>
      <c r="D27" s="701"/>
      <c r="E27" s="697" t="s">
        <v>99</v>
      </c>
      <c r="F27" s="694">
        <v>131</v>
      </c>
      <c r="G27" s="695"/>
      <c r="H27" s="694">
        <v>153</v>
      </c>
      <c r="I27" s="695"/>
      <c r="J27" s="706">
        <v>22</v>
      </c>
      <c r="K27" s="698">
        <v>0.16793893129770993</v>
      </c>
      <c r="L27" s="145"/>
    </row>
    <row r="28" spans="3:12" s="142" customFormat="1" ht="12.75" customHeight="1">
      <c r="C28" s="699"/>
      <c r="D28" s="702"/>
      <c r="E28" s="707"/>
      <c r="F28" s="152" t="s">
        <v>109</v>
      </c>
      <c r="G28" s="144">
        <v>2.1429739898576803E-2</v>
      </c>
      <c r="H28" s="152" t="s">
        <v>109</v>
      </c>
      <c r="I28" s="144">
        <v>2.6180698151950718E-2</v>
      </c>
      <c r="J28" s="706"/>
      <c r="K28" s="698"/>
      <c r="L28" s="145"/>
    </row>
    <row r="29" spans="3:12" s="142" customFormat="1" ht="12.75" customHeight="1">
      <c r="C29" s="699"/>
      <c r="D29" s="713" t="s">
        <v>334</v>
      </c>
      <c r="E29" s="697" t="s">
        <v>97</v>
      </c>
      <c r="F29" s="694">
        <v>1419</v>
      </c>
      <c r="G29" s="695"/>
      <c r="H29" s="694">
        <v>1285</v>
      </c>
      <c r="I29" s="695"/>
      <c r="J29" s="712">
        <v>-134</v>
      </c>
      <c r="K29" s="711">
        <v>-9.4432699083861871E-2</v>
      </c>
      <c r="L29" s="145"/>
    </row>
    <row r="30" spans="3:12" s="142" customFormat="1" ht="12.75" customHeight="1">
      <c r="C30" s="699"/>
      <c r="D30" s="714"/>
      <c r="E30" s="707"/>
      <c r="F30" s="152" t="s">
        <v>118</v>
      </c>
      <c r="G30" s="144">
        <v>0.1288594260806393</v>
      </c>
      <c r="H30" s="152" t="s">
        <v>118</v>
      </c>
      <c r="I30" s="144">
        <v>0.13423169330408441</v>
      </c>
      <c r="J30" s="712"/>
      <c r="K30" s="711"/>
      <c r="L30" s="145"/>
    </row>
    <row r="31" spans="3:12" s="142" customFormat="1" ht="12.75" customHeight="1">
      <c r="C31" s="699"/>
      <c r="D31" s="714"/>
      <c r="E31" s="697" t="s">
        <v>99</v>
      </c>
      <c r="F31" s="694">
        <v>1136</v>
      </c>
      <c r="G31" s="695"/>
      <c r="H31" s="694">
        <v>1073</v>
      </c>
      <c r="I31" s="695"/>
      <c r="J31" s="712">
        <v>-63</v>
      </c>
      <c r="K31" s="711">
        <v>-5.5457746478873242E-2</v>
      </c>
      <c r="L31" s="145"/>
    </row>
    <row r="32" spans="3:12" s="142" customFormat="1" ht="12.75" customHeight="1">
      <c r="C32" s="700"/>
      <c r="D32" s="715"/>
      <c r="E32" s="707"/>
      <c r="F32" s="152" t="s">
        <v>119</v>
      </c>
      <c r="G32" s="144">
        <v>0.18583346965483397</v>
      </c>
      <c r="H32" s="152" t="s">
        <v>119</v>
      </c>
      <c r="I32" s="144">
        <v>0.18360711841204655</v>
      </c>
      <c r="J32" s="716"/>
      <c r="K32" s="711"/>
      <c r="L32" s="145"/>
    </row>
  </sheetData>
  <mergeCells count="76">
    <mergeCell ref="D25:D28"/>
    <mergeCell ref="E25:E26"/>
    <mergeCell ref="F25:G25"/>
    <mergeCell ref="H25:I25"/>
    <mergeCell ref="K31:K32"/>
    <mergeCell ref="D29:D32"/>
    <mergeCell ref="E29:E30"/>
    <mergeCell ref="F29:G29"/>
    <mergeCell ref="H29:I29"/>
    <mergeCell ref="J29:J30"/>
    <mergeCell ref="E31:E32"/>
    <mergeCell ref="F31:G31"/>
    <mergeCell ref="H31:I31"/>
    <mergeCell ref="J31:J32"/>
    <mergeCell ref="K29:K30"/>
    <mergeCell ref="E27:E28"/>
    <mergeCell ref="F27:G27"/>
    <mergeCell ref="H27:I27"/>
    <mergeCell ref="J27:J28"/>
    <mergeCell ref="K27:K28"/>
    <mergeCell ref="K25:K26"/>
    <mergeCell ref="E23:E24"/>
    <mergeCell ref="F23:G23"/>
    <mergeCell ref="H23:I23"/>
    <mergeCell ref="J23:J24"/>
    <mergeCell ref="K23:K24"/>
    <mergeCell ref="J25:J26"/>
    <mergeCell ref="J21:J22"/>
    <mergeCell ref="K21:K22"/>
    <mergeCell ref="E19:E20"/>
    <mergeCell ref="F19:G19"/>
    <mergeCell ref="H19:I19"/>
    <mergeCell ref="J19:J20"/>
    <mergeCell ref="K19:K20"/>
    <mergeCell ref="D17:D20"/>
    <mergeCell ref="E17:E18"/>
    <mergeCell ref="F17:G17"/>
    <mergeCell ref="H17:I17"/>
    <mergeCell ref="J17:J18"/>
    <mergeCell ref="K17:K18"/>
    <mergeCell ref="E15:E16"/>
    <mergeCell ref="F15:G15"/>
    <mergeCell ref="H15:I15"/>
    <mergeCell ref="J15:J16"/>
    <mergeCell ref="K15:K16"/>
    <mergeCell ref="K11:K12"/>
    <mergeCell ref="D13:D16"/>
    <mergeCell ref="E13:E14"/>
    <mergeCell ref="F13:G13"/>
    <mergeCell ref="H13:I13"/>
    <mergeCell ref="J13:J14"/>
    <mergeCell ref="K9:K10"/>
    <mergeCell ref="C9:C32"/>
    <mergeCell ref="D9:D12"/>
    <mergeCell ref="E9:E10"/>
    <mergeCell ref="F9:G9"/>
    <mergeCell ref="H9:I9"/>
    <mergeCell ref="J9:J10"/>
    <mergeCell ref="D21:D24"/>
    <mergeCell ref="E21:E22"/>
    <mergeCell ref="F21:G21"/>
    <mergeCell ref="H21:I21"/>
    <mergeCell ref="K13:K14"/>
    <mergeCell ref="E11:E12"/>
    <mergeCell ref="F11:G11"/>
    <mergeCell ref="H11:I11"/>
    <mergeCell ref="J11:J12"/>
    <mergeCell ref="C5:K5"/>
    <mergeCell ref="C6:E6"/>
    <mergeCell ref="F6:G6"/>
    <mergeCell ref="H6:I6"/>
    <mergeCell ref="F8:G8"/>
    <mergeCell ref="H8:I8"/>
    <mergeCell ref="C7:D8"/>
    <mergeCell ref="F7:G7"/>
    <mergeCell ref="H7:I7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B3:K32"/>
  <sheetViews>
    <sheetView showGridLines="0" zoomScaleNormal="100" workbookViewId="0"/>
  </sheetViews>
  <sheetFormatPr defaultColWidth="9" defaultRowHeight="13.8"/>
  <cols>
    <col min="1" max="1" width="9" style="135"/>
    <col min="2" max="2" width="4.44140625" style="136" customWidth="1"/>
    <col min="3" max="3" width="1.6640625" style="135" customWidth="1"/>
    <col min="4" max="4" width="7.109375" style="135" customWidth="1"/>
    <col min="5" max="5" width="7.6640625" style="135" customWidth="1"/>
    <col min="6" max="11" width="8.6640625" style="135" customWidth="1"/>
    <col min="12" max="12" width="4.6640625" style="135" customWidth="1"/>
    <col min="13" max="16384" width="9" style="135"/>
  </cols>
  <sheetData>
    <row r="3" spans="2:11">
      <c r="C3" s="158" t="s">
        <v>333</v>
      </c>
    </row>
    <row r="5" spans="2:11" s="138" customFormat="1" ht="12.75" customHeight="1">
      <c r="B5" s="137"/>
      <c r="C5" s="690" t="s">
        <v>91</v>
      </c>
      <c r="D5" s="690"/>
      <c r="E5" s="690"/>
      <c r="F5" s="690"/>
      <c r="G5" s="690"/>
      <c r="H5" s="690"/>
      <c r="I5" s="690"/>
      <c r="J5" s="690"/>
      <c r="K5" s="690"/>
    </row>
    <row r="6" spans="2:11" s="142" customFormat="1" ht="12.75" customHeight="1">
      <c r="B6" s="140"/>
      <c r="C6" s="717"/>
      <c r="D6" s="717"/>
      <c r="E6" s="717"/>
      <c r="F6" s="718" t="s">
        <v>27</v>
      </c>
      <c r="G6" s="718"/>
      <c r="H6" s="719" t="s">
        <v>28</v>
      </c>
      <c r="I6" s="718"/>
      <c r="J6" s="141" t="s">
        <v>120</v>
      </c>
      <c r="K6" s="141" t="s">
        <v>121</v>
      </c>
    </row>
    <row r="7" spans="2:11" s="142" customFormat="1" ht="12.75" customHeight="1">
      <c r="B7" s="145"/>
      <c r="C7" s="723" t="s">
        <v>98</v>
      </c>
      <c r="D7" s="724"/>
      <c r="E7" s="146" t="s">
        <v>97</v>
      </c>
      <c r="F7" s="721">
        <v>5994</v>
      </c>
      <c r="G7" s="721"/>
      <c r="H7" s="720">
        <v>6662</v>
      </c>
      <c r="I7" s="721"/>
      <c r="J7" s="147">
        <v>668</v>
      </c>
      <c r="K7" s="148">
        <v>0.11144477811144478</v>
      </c>
    </row>
    <row r="8" spans="2:11" s="142" customFormat="1" ht="12.75" customHeight="1">
      <c r="B8" s="145"/>
      <c r="C8" s="725"/>
      <c r="D8" s="726"/>
      <c r="E8" s="150" t="s">
        <v>99</v>
      </c>
      <c r="F8" s="720">
        <v>4715</v>
      </c>
      <c r="G8" s="721"/>
      <c r="H8" s="720">
        <v>5238</v>
      </c>
      <c r="I8" s="722"/>
      <c r="J8" s="147">
        <v>523</v>
      </c>
      <c r="K8" s="148">
        <v>0.11092258748674444</v>
      </c>
    </row>
    <row r="9" spans="2:11" s="142" customFormat="1" ht="12.75" customHeight="1">
      <c r="B9" s="145"/>
      <c r="C9" s="151"/>
      <c r="D9" s="734" t="s">
        <v>101</v>
      </c>
      <c r="E9" s="696" t="s">
        <v>97</v>
      </c>
      <c r="F9" s="732">
        <v>3992</v>
      </c>
      <c r="G9" s="732"/>
      <c r="H9" s="732">
        <v>4744</v>
      </c>
      <c r="I9" s="732"/>
      <c r="J9" s="733">
        <v>752</v>
      </c>
      <c r="K9" s="727">
        <v>0.18837675350701402</v>
      </c>
    </row>
    <row r="10" spans="2:11" s="142" customFormat="1" ht="12.75" customHeight="1">
      <c r="B10" s="145"/>
      <c r="C10" s="151"/>
      <c r="D10" s="734"/>
      <c r="E10" s="735"/>
      <c r="F10" s="153" t="s">
        <v>102</v>
      </c>
      <c r="G10" s="154">
        <v>0.66599933266599931</v>
      </c>
      <c r="H10" s="153" t="s">
        <v>102</v>
      </c>
      <c r="I10" s="154">
        <v>0.71209846892824979</v>
      </c>
      <c r="J10" s="733"/>
      <c r="K10" s="727"/>
    </row>
    <row r="11" spans="2:11" s="142" customFormat="1" ht="12.75" customHeight="1">
      <c r="B11" s="145"/>
      <c r="C11" s="151"/>
      <c r="D11" s="735"/>
      <c r="E11" s="696" t="s">
        <v>99</v>
      </c>
      <c r="F11" s="732">
        <v>3000</v>
      </c>
      <c r="G11" s="732"/>
      <c r="H11" s="732">
        <v>3541</v>
      </c>
      <c r="I11" s="732"/>
      <c r="J11" s="733">
        <v>541</v>
      </c>
      <c r="K11" s="727">
        <v>0.18033333333333335</v>
      </c>
    </row>
    <row r="12" spans="2:11" s="142" customFormat="1" ht="12.75" customHeight="1">
      <c r="B12" s="145"/>
      <c r="C12" s="155"/>
      <c r="D12" s="735"/>
      <c r="E12" s="696"/>
      <c r="F12" s="153" t="s">
        <v>104</v>
      </c>
      <c r="G12" s="154">
        <v>0.63626723223753978</v>
      </c>
      <c r="H12" s="153" t="s">
        <v>104</v>
      </c>
      <c r="I12" s="154">
        <v>0.67602138220694918</v>
      </c>
      <c r="J12" s="733"/>
      <c r="K12" s="727"/>
    </row>
    <row r="13" spans="2:11" s="142" customFormat="1" ht="12.75" customHeight="1">
      <c r="B13" s="145"/>
      <c r="C13" s="155"/>
      <c r="D13" s="728" t="s">
        <v>106</v>
      </c>
      <c r="E13" s="696" t="s">
        <v>97</v>
      </c>
      <c r="F13" s="732">
        <v>153</v>
      </c>
      <c r="G13" s="732"/>
      <c r="H13" s="732">
        <v>162</v>
      </c>
      <c r="I13" s="732"/>
      <c r="J13" s="733">
        <v>9</v>
      </c>
      <c r="K13" s="727">
        <v>5.8823529411764705E-2</v>
      </c>
    </row>
    <row r="14" spans="2:11" s="142" customFormat="1" ht="12.75" customHeight="1">
      <c r="B14" s="145"/>
      <c r="C14" s="155"/>
      <c r="D14" s="729"/>
      <c r="E14" s="696"/>
      <c r="F14" s="153" t="s">
        <v>109</v>
      </c>
      <c r="G14" s="154">
        <v>2.5525525525525526E-2</v>
      </c>
      <c r="H14" s="153" t="s">
        <v>109</v>
      </c>
      <c r="I14" s="154">
        <v>2.4317021915340738E-2</v>
      </c>
      <c r="J14" s="733"/>
      <c r="K14" s="727"/>
    </row>
    <row r="15" spans="2:11" s="142" customFormat="1" ht="12.75" customHeight="1">
      <c r="B15" s="145"/>
      <c r="C15" s="155"/>
      <c r="D15" s="730"/>
      <c r="E15" s="696" t="s">
        <v>99</v>
      </c>
      <c r="F15" s="732">
        <v>211</v>
      </c>
      <c r="G15" s="732"/>
      <c r="H15" s="732">
        <v>224</v>
      </c>
      <c r="I15" s="732"/>
      <c r="J15" s="733">
        <v>13</v>
      </c>
      <c r="K15" s="727">
        <v>6.1611374407582936E-2</v>
      </c>
    </row>
    <row r="16" spans="2:11" s="142" customFormat="1" ht="12.75" customHeight="1">
      <c r="B16" s="145"/>
      <c r="C16" s="155"/>
      <c r="D16" s="731"/>
      <c r="E16" s="696"/>
      <c r="F16" s="153" t="s">
        <v>109</v>
      </c>
      <c r="G16" s="154">
        <v>4.4750795334040298E-2</v>
      </c>
      <c r="H16" s="153" t="s">
        <v>109</v>
      </c>
      <c r="I16" s="154">
        <v>4.2764413898434515E-2</v>
      </c>
      <c r="J16" s="733"/>
      <c r="K16" s="727"/>
    </row>
    <row r="17" spans="2:11" s="142" customFormat="1" ht="12.75" customHeight="1">
      <c r="B17" s="145"/>
      <c r="C17" s="155"/>
      <c r="D17" s="736" t="s">
        <v>115</v>
      </c>
      <c r="E17" s="696" t="s">
        <v>97</v>
      </c>
      <c r="F17" s="732">
        <v>30</v>
      </c>
      <c r="G17" s="732"/>
      <c r="H17" s="732">
        <v>25</v>
      </c>
      <c r="I17" s="732"/>
      <c r="J17" s="716">
        <v>-5</v>
      </c>
      <c r="K17" s="738">
        <v>-0.16666666666666666</v>
      </c>
    </row>
    <row r="18" spans="2:11" s="142" customFormat="1" ht="12.75" customHeight="1">
      <c r="B18" s="145"/>
      <c r="C18" s="155"/>
      <c r="D18" s="736"/>
      <c r="E18" s="696"/>
      <c r="F18" s="153" t="s">
        <v>104</v>
      </c>
      <c r="G18" s="154">
        <v>5.005005005005005E-3</v>
      </c>
      <c r="H18" s="153" t="s">
        <v>104</v>
      </c>
      <c r="I18" s="154">
        <v>3.7526268387871511E-3</v>
      </c>
      <c r="J18" s="716"/>
      <c r="K18" s="738"/>
    </row>
    <row r="19" spans="2:11" s="142" customFormat="1" ht="12.75" customHeight="1">
      <c r="B19" s="145"/>
      <c r="C19" s="155"/>
      <c r="D19" s="737"/>
      <c r="E19" s="696" t="s">
        <v>99</v>
      </c>
      <c r="F19" s="732">
        <v>18</v>
      </c>
      <c r="G19" s="732"/>
      <c r="H19" s="732">
        <v>14</v>
      </c>
      <c r="I19" s="732"/>
      <c r="J19" s="716">
        <v>-4</v>
      </c>
      <c r="K19" s="738">
        <v>-0.22222222222222221</v>
      </c>
    </row>
    <row r="20" spans="2:11" s="142" customFormat="1" ht="12.75" customHeight="1">
      <c r="B20" s="145"/>
      <c r="C20" s="155"/>
      <c r="D20" s="737"/>
      <c r="E20" s="696"/>
      <c r="F20" s="153" t="s">
        <v>104</v>
      </c>
      <c r="G20" s="154">
        <v>3.8176033934252387E-3</v>
      </c>
      <c r="H20" s="153" t="s">
        <v>104</v>
      </c>
      <c r="I20" s="154">
        <v>2.6727758686521572E-3</v>
      </c>
      <c r="J20" s="716"/>
      <c r="K20" s="738"/>
    </row>
    <row r="21" spans="2:11" s="142" customFormat="1" ht="12.75" customHeight="1">
      <c r="B21" s="145"/>
      <c r="C21" s="156"/>
      <c r="D21" s="739" t="s">
        <v>116</v>
      </c>
      <c r="E21" s="696" t="s">
        <v>97</v>
      </c>
      <c r="F21" s="740">
        <v>143</v>
      </c>
      <c r="G21" s="740"/>
      <c r="H21" s="740">
        <v>141</v>
      </c>
      <c r="I21" s="740"/>
      <c r="J21" s="716">
        <v>-2</v>
      </c>
      <c r="K21" s="738">
        <v>-1.3986013986013986E-2</v>
      </c>
    </row>
    <row r="22" spans="2:11" s="142" customFormat="1" ht="12.75" customHeight="1">
      <c r="B22" s="145"/>
      <c r="C22" s="156"/>
      <c r="D22" s="739"/>
      <c r="E22" s="696"/>
      <c r="F22" s="153" t="s">
        <v>104</v>
      </c>
      <c r="G22" s="154">
        <v>2.3857190523857191E-2</v>
      </c>
      <c r="H22" s="153" t="s">
        <v>104</v>
      </c>
      <c r="I22" s="154">
        <v>2.1164815370759531E-2</v>
      </c>
      <c r="J22" s="716"/>
      <c r="K22" s="738"/>
    </row>
    <row r="23" spans="2:11" s="142" customFormat="1" ht="12.75" customHeight="1">
      <c r="B23" s="145"/>
      <c r="C23" s="156"/>
      <c r="D23" s="735"/>
      <c r="E23" s="696" t="s">
        <v>99</v>
      </c>
      <c r="F23" s="740">
        <v>120</v>
      </c>
      <c r="G23" s="740"/>
      <c r="H23" s="740">
        <v>125</v>
      </c>
      <c r="I23" s="740"/>
      <c r="J23" s="733">
        <v>5</v>
      </c>
      <c r="K23" s="727">
        <v>4.1666666666666664E-2</v>
      </c>
    </row>
    <row r="24" spans="2:11" s="142" customFormat="1" ht="12.75" customHeight="1">
      <c r="B24" s="145"/>
      <c r="C24" s="156"/>
      <c r="D24" s="735"/>
      <c r="E24" s="696"/>
      <c r="F24" s="153" t="s">
        <v>109</v>
      </c>
      <c r="G24" s="154">
        <v>2.5450689289501591E-2</v>
      </c>
      <c r="H24" s="153" t="s">
        <v>109</v>
      </c>
      <c r="I24" s="154">
        <v>2.3864070255822833E-2</v>
      </c>
      <c r="J24" s="733"/>
      <c r="K24" s="727"/>
    </row>
    <row r="25" spans="2:11" s="142" customFormat="1" ht="12.75" customHeight="1">
      <c r="B25" s="145"/>
      <c r="C25" s="156"/>
      <c r="D25" s="741" t="s">
        <v>113</v>
      </c>
      <c r="E25" s="696" t="s">
        <v>97</v>
      </c>
      <c r="F25" s="740">
        <v>838</v>
      </c>
      <c r="G25" s="740"/>
      <c r="H25" s="740">
        <v>809</v>
      </c>
      <c r="I25" s="740"/>
      <c r="J25" s="716">
        <v>-29</v>
      </c>
      <c r="K25" s="738">
        <v>-3.4606205250596656E-2</v>
      </c>
    </row>
    <row r="26" spans="2:11" s="142" customFormat="1" ht="12.75" customHeight="1">
      <c r="B26" s="145"/>
      <c r="C26" s="156"/>
      <c r="D26" s="741"/>
      <c r="E26" s="696"/>
      <c r="F26" s="153" t="s">
        <v>109</v>
      </c>
      <c r="G26" s="154">
        <v>0.13980647313980649</v>
      </c>
      <c r="H26" s="153" t="s">
        <v>109</v>
      </c>
      <c r="I26" s="154">
        <v>0.1214350045031522</v>
      </c>
      <c r="J26" s="716"/>
      <c r="K26" s="738"/>
    </row>
    <row r="27" spans="2:11" s="142" customFormat="1" ht="12.75" customHeight="1">
      <c r="B27" s="145"/>
      <c r="C27" s="156"/>
      <c r="D27" s="737"/>
      <c r="E27" s="696" t="s">
        <v>99</v>
      </c>
      <c r="F27" s="740">
        <v>617</v>
      </c>
      <c r="G27" s="740"/>
      <c r="H27" s="740">
        <v>608</v>
      </c>
      <c r="I27" s="740"/>
      <c r="J27" s="716">
        <v>-9</v>
      </c>
      <c r="K27" s="738">
        <v>-1.4586709886547812E-2</v>
      </c>
    </row>
    <row r="28" spans="2:11" s="142" customFormat="1" ht="12.75" customHeight="1">
      <c r="B28" s="145"/>
      <c r="C28" s="156"/>
      <c r="D28" s="737"/>
      <c r="E28" s="696"/>
      <c r="F28" s="153" t="s">
        <v>109</v>
      </c>
      <c r="G28" s="154">
        <v>0.13085896076352069</v>
      </c>
      <c r="H28" s="153" t="s">
        <v>109</v>
      </c>
      <c r="I28" s="154">
        <v>0.11607483772432226</v>
      </c>
      <c r="J28" s="716"/>
      <c r="K28" s="738"/>
    </row>
    <row r="29" spans="2:11" s="142" customFormat="1" ht="12.75" customHeight="1">
      <c r="B29" s="145"/>
      <c r="C29" s="156"/>
      <c r="D29" s="743" t="s">
        <v>117</v>
      </c>
      <c r="E29" s="696" t="s">
        <v>97</v>
      </c>
      <c r="F29" s="742">
        <v>838</v>
      </c>
      <c r="G29" s="742"/>
      <c r="H29" s="742">
        <v>781</v>
      </c>
      <c r="I29" s="742"/>
      <c r="J29" s="716">
        <v>-57</v>
      </c>
      <c r="K29" s="738">
        <v>-6.8019093078758947E-2</v>
      </c>
    </row>
    <row r="30" spans="2:11" s="142" customFormat="1" ht="12.75" customHeight="1">
      <c r="B30" s="145"/>
      <c r="C30" s="156"/>
      <c r="D30" s="701"/>
      <c r="E30" s="696"/>
      <c r="F30" s="153" t="s">
        <v>118</v>
      </c>
      <c r="G30" s="154">
        <v>0.13980647313980649</v>
      </c>
      <c r="H30" s="153" t="s">
        <v>118</v>
      </c>
      <c r="I30" s="154">
        <v>0.11723206244371059</v>
      </c>
      <c r="J30" s="716"/>
      <c r="K30" s="738"/>
    </row>
    <row r="31" spans="2:11" s="142" customFormat="1" ht="12.75" customHeight="1">
      <c r="B31" s="145"/>
      <c r="C31" s="156"/>
      <c r="D31" s="701"/>
      <c r="E31" s="696" t="s">
        <v>99</v>
      </c>
      <c r="F31" s="742">
        <v>749</v>
      </c>
      <c r="G31" s="742"/>
      <c r="H31" s="742">
        <v>726</v>
      </c>
      <c r="I31" s="742"/>
      <c r="J31" s="716">
        <v>-23</v>
      </c>
      <c r="K31" s="738">
        <v>-3.0707610146862484E-2</v>
      </c>
    </row>
    <row r="32" spans="2:11" s="142" customFormat="1" ht="12.75" customHeight="1">
      <c r="B32" s="145"/>
      <c r="C32" s="157"/>
      <c r="D32" s="702"/>
      <c r="E32" s="696"/>
      <c r="F32" s="153" t="s">
        <v>119</v>
      </c>
      <c r="G32" s="154">
        <v>0.15885471898197243</v>
      </c>
      <c r="H32" s="153" t="s">
        <v>119</v>
      </c>
      <c r="I32" s="154">
        <v>0.13860252004581902</v>
      </c>
      <c r="J32" s="716"/>
      <c r="K32" s="738"/>
    </row>
  </sheetData>
  <mergeCells count="75">
    <mergeCell ref="E31:E32"/>
    <mergeCell ref="D29:D32"/>
    <mergeCell ref="E29:E30"/>
    <mergeCell ref="F29:G29"/>
    <mergeCell ref="H29:I29"/>
    <mergeCell ref="J29:J30"/>
    <mergeCell ref="K29:K30"/>
    <mergeCell ref="F31:G31"/>
    <mergeCell ref="H31:I31"/>
    <mergeCell ref="J31:J32"/>
    <mergeCell ref="K31:K32"/>
    <mergeCell ref="E27:E28"/>
    <mergeCell ref="J23:J24"/>
    <mergeCell ref="K23:K24"/>
    <mergeCell ref="D25:D28"/>
    <mergeCell ref="E25:E26"/>
    <mergeCell ref="F27:G27"/>
    <mergeCell ref="H27:I27"/>
    <mergeCell ref="J27:J28"/>
    <mergeCell ref="K27:K28"/>
    <mergeCell ref="F25:G25"/>
    <mergeCell ref="H25:I25"/>
    <mergeCell ref="J25:J26"/>
    <mergeCell ref="K25:K26"/>
    <mergeCell ref="K19:K20"/>
    <mergeCell ref="J21:J22"/>
    <mergeCell ref="K21:K22"/>
    <mergeCell ref="E23:E24"/>
    <mergeCell ref="D21:D24"/>
    <mergeCell ref="E21:E22"/>
    <mergeCell ref="F21:G21"/>
    <mergeCell ref="H21:I21"/>
    <mergeCell ref="F23:G23"/>
    <mergeCell ref="H23:I23"/>
    <mergeCell ref="K15:K16"/>
    <mergeCell ref="D17:D20"/>
    <mergeCell ref="H13:I13"/>
    <mergeCell ref="J13:J14"/>
    <mergeCell ref="K13:K14"/>
    <mergeCell ref="E15:E16"/>
    <mergeCell ref="F15:G15"/>
    <mergeCell ref="E17:E18"/>
    <mergeCell ref="F17:G17"/>
    <mergeCell ref="H17:I17"/>
    <mergeCell ref="J17:J18"/>
    <mergeCell ref="K17:K18"/>
    <mergeCell ref="E19:E20"/>
    <mergeCell ref="F19:G19"/>
    <mergeCell ref="H19:I19"/>
    <mergeCell ref="J19:J20"/>
    <mergeCell ref="K11:K12"/>
    <mergeCell ref="D13:D16"/>
    <mergeCell ref="E13:E14"/>
    <mergeCell ref="F13:G13"/>
    <mergeCell ref="K9:K10"/>
    <mergeCell ref="E11:E12"/>
    <mergeCell ref="F11:G11"/>
    <mergeCell ref="H11:I11"/>
    <mergeCell ref="J11:J12"/>
    <mergeCell ref="D9:D12"/>
    <mergeCell ref="E9:E10"/>
    <mergeCell ref="F9:G9"/>
    <mergeCell ref="H9:I9"/>
    <mergeCell ref="J9:J10"/>
    <mergeCell ref="H15:I15"/>
    <mergeCell ref="J15:J16"/>
    <mergeCell ref="C5:K5"/>
    <mergeCell ref="C6:E6"/>
    <mergeCell ref="F6:G6"/>
    <mergeCell ref="H6:I6"/>
    <mergeCell ref="F8:G8"/>
    <mergeCell ref="H8:I8"/>
    <mergeCell ref="C7:D8"/>
    <mergeCell ref="F7:G7"/>
    <mergeCell ref="H7:I7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B2:AB65"/>
  <sheetViews>
    <sheetView showGridLines="0" zoomScaleNormal="100" workbookViewId="0"/>
  </sheetViews>
  <sheetFormatPr defaultRowHeight="13.2"/>
  <cols>
    <col min="2" max="2" width="1.77734375" style="3" customWidth="1"/>
    <col min="3" max="3" width="3" customWidth="1"/>
    <col min="4" max="4" width="20.44140625" bestFit="1" customWidth="1"/>
    <col min="5" max="5" width="2" customWidth="1"/>
    <col min="6" max="6" width="20.6640625" customWidth="1"/>
    <col min="7" max="16" width="10.6640625" customWidth="1"/>
    <col min="17" max="17" width="2.6640625" style="161" customWidth="1"/>
    <col min="18" max="18" width="8.6640625" style="162" customWidth="1"/>
    <col min="19" max="19" width="10.6640625" style="163" customWidth="1"/>
    <col min="20" max="20" width="1.6640625" style="3" customWidth="1"/>
    <col min="21" max="28" width="9" style="3"/>
  </cols>
  <sheetData>
    <row r="2" spans="2:28" s="12" customFormat="1" ht="14.4">
      <c r="B2" s="248"/>
      <c r="C2" s="12" t="s">
        <v>154</v>
      </c>
      <c r="Q2" s="249"/>
      <c r="R2" s="250"/>
      <c r="S2" s="251"/>
      <c r="T2" s="248"/>
      <c r="U2" s="248"/>
      <c r="V2" s="248"/>
      <c r="W2" s="248"/>
      <c r="X2" s="248"/>
      <c r="Y2" s="248"/>
      <c r="Z2" s="248"/>
      <c r="AA2" s="248"/>
      <c r="AB2" s="248"/>
    </row>
    <row r="3" spans="2:28" s="3" customForma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Q3" s="165"/>
      <c r="R3" s="166"/>
      <c r="S3" s="167"/>
    </row>
    <row r="4" spans="2:28" ht="33" customHeight="1">
      <c r="B4" s="164"/>
      <c r="C4" s="168"/>
      <c r="D4" s="168"/>
      <c r="E4" s="164"/>
      <c r="F4" s="164"/>
      <c r="G4" s="169" t="s">
        <v>19</v>
      </c>
      <c r="H4" s="169" t="s">
        <v>20</v>
      </c>
      <c r="I4" s="169" t="s">
        <v>21</v>
      </c>
      <c r="J4" s="169" t="s">
        <v>22</v>
      </c>
      <c r="K4" s="169" t="s">
        <v>23</v>
      </c>
      <c r="L4" s="169" t="s">
        <v>24</v>
      </c>
      <c r="M4" s="170" t="s">
        <v>25</v>
      </c>
      <c r="N4" s="170" t="s">
        <v>26</v>
      </c>
      <c r="O4" s="171" t="s">
        <v>27</v>
      </c>
      <c r="P4" s="171" t="s">
        <v>28</v>
      </c>
      <c r="Q4" s="744" t="s">
        <v>36</v>
      </c>
      <c r="R4" s="745"/>
      <c r="S4" s="172" t="s">
        <v>123</v>
      </c>
    </row>
    <row r="5" spans="2:28" ht="17.25" customHeight="1">
      <c r="B5" s="164"/>
      <c r="C5" s="746" t="s">
        <v>32</v>
      </c>
      <c r="D5" s="747"/>
      <c r="E5" s="748" t="s">
        <v>124</v>
      </c>
      <c r="F5" s="747"/>
      <c r="G5" s="173">
        <v>13257</v>
      </c>
      <c r="H5" s="173">
        <v>11858</v>
      </c>
      <c r="I5" s="173">
        <v>10048</v>
      </c>
      <c r="J5" s="173">
        <v>9149</v>
      </c>
      <c r="K5" s="173">
        <v>9884</v>
      </c>
      <c r="L5" s="173">
        <v>10689</v>
      </c>
      <c r="M5" s="174">
        <v>10042</v>
      </c>
      <c r="N5" s="174">
        <v>10109</v>
      </c>
      <c r="O5" s="173">
        <v>10828</v>
      </c>
      <c r="P5" s="175">
        <v>11082</v>
      </c>
      <c r="Q5" s="749">
        <v>254</v>
      </c>
      <c r="R5" s="750"/>
      <c r="S5" s="176">
        <v>2.3457702253417066E-2</v>
      </c>
    </row>
    <row r="6" spans="2:28" s="3" customFormat="1" ht="17.25" customHeight="1">
      <c r="B6" s="164"/>
      <c r="C6" s="177"/>
      <c r="D6" s="751" t="s">
        <v>125</v>
      </c>
      <c r="E6" s="754" t="s">
        <v>126</v>
      </c>
      <c r="F6" s="755"/>
      <c r="G6" s="178">
        <v>7190</v>
      </c>
      <c r="H6" s="178">
        <v>6710</v>
      </c>
      <c r="I6" s="178">
        <v>5889</v>
      </c>
      <c r="J6" s="178">
        <v>5423</v>
      </c>
      <c r="K6" s="178">
        <v>5620</v>
      </c>
      <c r="L6" s="178">
        <v>5787</v>
      </c>
      <c r="M6" s="179">
        <v>6187</v>
      </c>
      <c r="N6" s="179">
        <v>6097</v>
      </c>
      <c r="O6" s="179">
        <v>6113</v>
      </c>
      <c r="P6" s="180">
        <v>5844</v>
      </c>
      <c r="Q6" s="756">
        <v>-269</v>
      </c>
      <c r="R6" s="757"/>
      <c r="S6" s="181">
        <v>-4.400458040242107E-2</v>
      </c>
    </row>
    <row r="7" spans="2:28" s="3" customFormat="1" ht="17.25" customHeight="1">
      <c r="B7" s="164"/>
      <c r="C7" s="177"/>
      <c r="D7" s="752"/>
      <c r="E7" s="758" t="s">
        <v>127</v>
      </c>
      <c r="F7" s="759"/>
      <c r="G7" s="178">
        <v>6569</v>
      </c>
      <c r="H7" s="178">
        <v>6243</v>
      </c>
      <c r="I7" s="178">
        <v>5501</v>
      </c>
      <c r="J7" s="178">
        <v>5102</v>
      </c>
      <c r="K7" s="178">
        <v>5313</v>
      </c>
      <c r="L7" s="178">
        <v>5504</v>
      </c>
      <c r="M7" s="179">
        <v>5829</v>
      </c>
      <c r="N7" s="179">
        <v>5699</v>
      </c>
      <c r="O7" s="178">
        <v>5714</v>
      </c>
      <c r="P7" s="180">
        <v>5478</v>
      </c>
      <c r="Q7" s="760">
        <v>-236</v>
      </c>
      <c r="R7" s="761"/>
      <c r="S7" s="181">
        <v>-4.130206510325516E-2</v>
      </c>
    </row>
    <row r="8" spans="2:28" s="3" customFormat="1" ht="17.25" customHeight="1">
      <c r="B8" s="164"/>
      <c r="C8" s="177"/>
      <c r="D8" s="752"/>
      <c r="E8" s="762" t="s">
        <v>128</v>
      </c>
      <c r="F8" s="763"/>
      <c r="G8" s="182">
        <v>621</v>
      </c>
      <c r="H8" s="182">
        <v>467</v>
      </c>
      <c r="I8" s="182">
        <v>388</v>
      </c>
      <c r="J8" s="182">
        <v>321</v>
      </c>
      <c r="K8" s="182">
        <v>307</v>
      </c>
      <c r="L8" s="182">
        <v>283</v>
      </c>
      <c r="M8" s="183">
        <v>358</v>
      </c>
      <c r="N8" s="183">
        <v>398</v>
      </c>
      <c r="O8" s="182">
        <v>399</v>
      </c>
      <c r="P8" s="184">
        <v>366</v>
      </c>
      <c r="Q8" s="764">
        <v>-33</v>
      </c>
      <c r="R8" s="765"/>
      <c r="S8" s="181">
        <v>-8.2706766917293228E-2</v>
      </c>
    </row>
    <row r="9" spans="2:28" s="3" customFormat="1" ht="17.25" customHeight="1">
      <c r="B9" s="164"/>
      <c r="C9" s="177"/>
      <c r="D9" s="753"/>
      <c r="E9" s="185"/>
      <c r="F9" s="186" t="s">
        <v>129</v>
      </c>
      <c r="G9" s="187">
        <v>426</v>
      </c>
      <c r="H9" s="187">
        <v>315</v>
      </c>
      <c r="I9" s="187">
        <v>278</v>
      </c>
      <c r="J9" s="187">
        <v>225</v>
      </c>
      <c r="K9" s="187">
        <v>232</v>
      </c>
      <c r="L9" s="187">
        <v>227</v>
      </c>
      <c r="M9" s="188">
        <v>293</v>
      </c>
      <c r="N9" s="188">
        <v>331</v>
      </c>
      <c r="O9" s="187">
        <v>338</v>
      </c>
      <c r="P9" s="189">
        <v>303</v>
      </c>
      <c r="Q9" s="756">
        <v>-35</v>
      </c>
      <c r="R9" s="757"/>
      <c r="S9" s="181">
        <v>-0.10355029585798817</v>
      </c>
    </row>
    <row r="10" spans="2:28" s="3" customFormat="1" ht="17.25" customHeight="1">
      <c r="B10" s="164"/>
      <c r="C10" s="177"/>
      <c r="D10" s="751" t="s">
        <v>34</v>
      </c>
      <c r="E10" s="754" t="s">
        <v>126</v>
      </c>
      <c r="F10" s="755"/>
      <c r="G10" s="190">
        <v>6067</v>
      </c>
      <c r="H10" s="190">
        <v>5148</v>
      </c>
      <c r="I10" s="190">
        <v>4159</v>
      </c>
      <c r="J10" s="190">
        <v>3726</v>
      </c>
      <c r="K10" s="190">
        <v>4264</v>
      </c>
      <c r="L10" s="190">
        <v>4902</v>
      </c>
      <c r="M10" s="191">
        <v>3855</v>
      </c>
      <c r="N10" s="191">
        <v>4012</v>
      </c>
      <c r="O10" s="190">
        <v>4715</v>
      </c>
      <c r="P10" s="192">
        <v>5238</v>
      </c>
      <c r="Q10" s="767">
        <v>523</v>
      </c>
      <c r="R10" s="768"/>
      <c r="S10" s="193">
        <v>0.11092258748674444</v>
      </c>
    </row>
    <row r="11" spans="2:28" s="3" customFormat="1" ht="17.25" customHeight="1">
      <c r="B11" s="164"/>
      <c r="C11" s="177"/>
      <c r="D11" s="766"/>
      <c r="E11" s="758" t="s">
        <v>130</v>
      </c>
      <c r="F11" s="759"/>
      <c r="G11" s="194">
        <v>2184</v>
      </c>
      <c r="H11" s="194">
        <v>2404</v>
      </c>
      <c r="I11" s="194">
        <v>2328</v>
      </c>
      <c r="J11" s="194">
        <v>2303</v>
      </c>
      <c r="K11" s="194">
        <v>2814</v>
      </c>
      <c r="L11" s="194">
        <v>3303</v>
      </c>
      <c r="M11" s="195">
        <v>1999</v>
      </c>
      <c r="N11" s="195">
        <v>2019</v>
      </c>
      <c r="O11" s="194">
        <v>2274</v>
      </c>
      <c r="P11" s="196">
        <v>2299</v>
      </c>
      <c r="Q11" s="769">
        <v>25</v>
      </c>
      <c r="R11" s="770"/>
      <c r="S11" s="193">
        <v>1.0993843447669306E-2</v>
      </c>
    </row>
    <row r="12" spans="2:28" s="3" customFormat="1" ht="17.25" customHeight="1">
      <c r="B12" s="164"/>
      <c r="C12" s="177"/>
      <c r="D12" s="766"/>
      <c r="E12" s="762" t="s">
        <v>131</v>
      </c>
      <c r="F12" s="763"/>
      <c r="G12" s="187">
        <v>3883</v>
      </c>
      <c r="H12" s="187">
        <v>2744</v>
      </c>
      <c r="I12" s="187">
        <v>1831</v>
      </c>
      <c r="J12" s="187">
        <v>1423</v>
      </c>
      <c r="K12" s="187">
        <v>1450</v>
      </c>
      <c r="L12" s="187">
        <v>1599</v>
      </c>
      <c r="M12" s="188">
        <v>1856</v>
      </c>
      <c r="N12" s="188">
        <v>1993</v>
      </c>
      <c r="O12" s="187">
        <v>2441</v>
      </c>
      <c r="P12" s="189">
        <v>2939</v>
      </c>
      <c r="Q12" s="771">
        <v>498</v>
      </c>
      <c r="R12" s="772"/>
      <c r="S12" s="193">
        <v>0.20401474805407621</v>
      </c>
    </row>
    <row r="13" spans="2:28" s="3" customFormat="1" ht="17.25" customHeight="1">
      <c r="B13" s="164"/>
      <c r="C13" s="185"/>
      <c r="D13" s="753"/>
      <c r="E13" s="185"/>
      <c r="F13" s="186" t="s">
        <v>132</v>
      </c>
      <c r="G13" s="187">
        <v>2698</v>
      </c>
      <c r="H13" s="187">
        <v>2018</v>
      </c>
      <c r="I13" s="187">
        <v>1365</v>
      </c>
      <c r="J13" s="187">
        <v>1113</v>
      </c>
      <c r="K13" s="187">
        <v>1168</v>
      </c>
      <c r="L13" s="187">
        <v>1403</v>
      </c>
      <c r="M13" s="188">
        <v>1685</v>
      </c>
      <c r="N13" s="188">
        <v>1877</v>
      </c>
      <c r="O13" s="187">
        <v>2322</v>
      </c>
      <c r="P13" s="189">
        <v>2829</v>
      </c>
      <c r="Q13" s="767">
        <v>507</v>
      </c>
      <c r="R13" s="768"/>
      <c r="S13" s="193">
        <v>0.21834625322997417</v>
      </c>
    </row>
    <row r="14" spans="2:28" s="3" customFormat="1" ht="17.25" customHeight="1">
      <c r="B14" s="164"/>
      <c r="C14" s="778" t="s">
        <v>133</v>
      </c>
      <c r="D14" s="779"/>
      <c r="E14" s="779"/>
      <c r="F14" s="780"/>
      <c r="G14" s="178">
        <v>8753</v>
      </c>
      <c r="H14" s="178">
        <v>8647</v>
      </c>
      <c r="I14" s="178">
        <v>7829</v>
      </c>
      <c r="J14" s="178">
        <v>7405</v>
      </c>
      <c r="K14" s="178">
        <v>8127</v>
      </c>
      <c r="L14" s="178">
        <v>8807</v>
      </c>
      <c r="M14" s="179">
        <v>7828</v>
      </c>
      <c r="N14" s="179">
        <v>7718</v>
      </c>
      <c r="O14" s="178">
        <v>7988</v>
      </c>
      <c r="P14" s="180">
        <v>7777</v>
      </c>
      <c r="Q14" s="756">
        <v>-211</v>
      </c>
      <c r="R14" s="757"/>
      <c r="S14" s="181">
        <v>-2.6414621932899347E-2</v>
      </c>
    </row>
    <row r="15" spans="2:28" s="3" customFormat="1" ht="17.25" customHeight="1">
      <c r="B15" s="164"/>
      <c r="C15" s="185"/>
      <c r="D15" s="197"/>
      <c r="E15" s="783" t="s">
        <v>134</v>
      </c>
      <c r="F15" s="784"/>
      <c r="G15" s="198">
        <v>0.66025495964396164</v>
      </c>
      <c r="H15" s="198">
        <v>0.72921234609546293</v>
      </c>
      <c r="I15" s="198">
        <v>0.77916003184713378</v>
      </c>
      <c r="J15" s="198">
        <v>0.80937807410645968</v>
      </c>
      <c r="K15" s="198">
        <v>0.82223796033994334</v>
      </c>
      <c r="L15" s="198">
        <v>0.8239311441669005</v>
      </c>
      <c r="M15" s="199">
        <v>0.7795259908384784</v>
      </c>
      <c r="N15" s="199">
        <v>0.76347808883173407</v>
      </c>
      <c r="O15" s="198">
        <v>0.73771702992242338</v>
      </c>
      <c r="P15" s="200">
        <v>0.70176863382060994</v>
      </c>
      <c r="Q15" s="785">
        <v>-3.594839610181344</v>
      </c>
      <c r="R15" s="786"/>
      <c r="S15" s="787"/>
    </row>
    <row r="16" spans="2:28" s="3" customFormat="1" ht="17.25" customHeight="1">
      <c r="B16" s="164"/>
      <c r="C16" s="778" t="s">
        <v>135</v>
      </c>
      <c r="D16" s="779"/>
      <c r="E16" s="779"/>
      <c r="F16" s="780"/>
      <c r="G16" s="178">
        <v>4504</v>
      </c>
      <c r="H16" s="178">
        <v>3211</v>
      </c>
      <c r="I16" s="178">
        <v>2219</v>
      </c>
      <c r="J16" s="178">
        <v>1744</v>
      </c>
      <c r="K16" s="178">
        <v>1757</v>
      </c>
      <c r="L16" s="178">
        <v>1882</v>
      </c>
      <c r="M16" s="179">
        <v>2214</v>
      </c>
      <c r="N16" s="179">
        <v>2391</v>
      </c>
      <c r="O16" s="178">
        <v>2840</v>
      </c>
      <c r="P16" s="180">
        <v>3305</v>
      </c>
      <c r="Q16" s="781">
        <v>465</v>
      </c>
      <c r="R16" s="782"/>
      <c r="S16" s="193">
        <v>0.16373239436619719</v>
      </c>
    </row>
    <row r="17" spans="2:19" s="3" customFormat="1" ht="17.25" customHeight="1">
      <c r="B17" s="164"/>
      <c r="C17" s="177"/>
      <c r="D17" s="201"/>
      <c r="E17" s="773" t="s">
        <v>136</v>
      </c>
      <c r="F17" s="774"/>
      <c r="G17" s="198">
        <v>0.33974504035603831</v>
      </c>
      <c r="H17" s="198">
        <v>0.27078765390453702</v>
      </c>
      <c r="I17" s="198">
        <v>0.22083996815286625</v>
      </c>
      <c r="J17" s="198">
        <v>0.19062192589354027</v>
      </c>
      <c r="K17" s="198">
        <v>0.17776203966005666</v>
      </c>
      <c r="L17" s="198">
        <v>0.17606885583309945</v>
      </c>
      <c r="M17" s="199">
        <v>0.2204740091615216</v>
      </c>
      <c r="N17" s="199">
        <v>0.2365219111682659</v>
      </c>
      <c r="O17" s="198">
        <v>0.26228297007757667</v>
      </c>
      <c r="P17" s="200">
        <v>0.29823136617939</v>
      </c>
      <c r="Q17" s="775">
        <v>3.5948396101813329</v>
      </c>
      <c r="R17" s="776"/>
      <c r="S17" s="777"/>
    </row>
    <row r="18" spans="2:19" s="3" customFormat="1" ht="17.25" customHeight="1">
      <c r="B18" s="164"/>
      <c r="C18" s="177"/>
      <c r="D18" s="778" t="s">
        <v>137</v>
      </c>
      <c r="E18" s="779"/>
      <c r="F18" s="780"/>
      <c r="G18" s="202">
        <v>3124</v>
      </c>
      <c r="H18" s="202">
        <v>2333</v>
      </c>
      <c r="I18" s="202">
        <v>1643</v>
      </c>
      <c r="J18" s="202">
        <v>1338</v>
      </c>
      <c r="K18" s="202">
        <v>1400</v>
      </c>
      <c r="L18" s="202">
        <v>1630</v>
      </c>
      <c r="M18" s="203">
        <v>1978</v>
      </c>
      <c r="N18" s="203">
        <v>2208</v>
      </c>
      <c r="O18" s="202">
        <v>2660</v>
      </c>
      <c r="P18" s="204">
        <v>3132</v>
      </c>
      <c r="Q18" s="781">
        <v>472</v>
      </c>
      <c r="R18" s="782"/>
      <c r="S18" s="193">
        <v>0.1774436090225564</v>
      </c>
    </row>
    <row r="19" spans="2:19" s="3" customFormat="1" ht="17.25" customHeight="1">
      <c r="B19" s="164"/>
      <c r="C19" s="185"/>
      <c r="D19" s="185"/>
      <c r="E19" s="783" t="s">
        <v>138</v>
      </c>
      <c r="F19" s="784"/>
      <c r="G19" s="205">
        <v>0.23564909104623971</v>
      </c>
      <c r="H19" s="205">
        <v>0.1967448136279305</v>
      </c>
      <c r="I19" s="205">
        <v>0.16351512738853502</v>
      </c>
      <c r="J19" s="205">
        <v>0.14624549131052575</v>
      </c>
      <c r="K19" s="205">
        <v>0.14164305949008499</v>
      </c>
      <c r="L19" s="205">
        <v>0.15249321732622323</v>
      </c>
      <c r="M19" s="206">
        <v>0.19697271459868551</v>
      </c>
      <c r="N19" s="206">
        <v>0.21841923038876249</v>
      </c>
      <c r="O19" s="205">
        <v>0.24565940155153307</v>
      </c>
      <c r="P19" s="207">
        <v>0.28262046561992421</v>
      </c>
      <c r="Q19" s="775">
        <v>3.6961064068391143</v>
      </c>
      <c r="R19" s="776"/>
      <c r="S19" s="777"/>
    </row>
    <row r="20" spans="2:19" s="3" customFormat="1" ht="17.25" customHeight="1">
      <c r="B20" s="164"/>
      <c r="C20" s="208"/>
      <c r="D20" s="209"/>
      <c r="E20" s="208"/>
      <c r="F20" s="208"/>
      <c r="G20" s="210"/>
      <c r="H20" s="210"/>
      <c r="I20" s="210"/>
      <c r="J20" s="210"/>
      <c r="K20" s="210"/>
      <c r="L20" s="210"/>
      <c r="M20" s="164"/>
      <c r="N20" s="164"/>
      <c r="O20" s="210"/>
      <c r="P20" s="164"/>
      <c r="Q20" s="211"/>
      <c r="R20" s="212"/>
      <c r="S20" s="213"/>
    </row>
    <row r="21" spans="2:19" ht="17.25" customHeight="1">
      <c r="B21" s="164"/>
      <c r="C21" s="746" t="s">
        <v>139</v>
      </c>
      <c r="D21" s="788"/>
      <c r="E21" s="748" t="s">
        <v>140</v>
      </c>
      <c r="F21" s="747"/>
      <c r="G21" s="214">
        <v>2372</v>
      </c>
      <c r="H21" s="214">
        <v>1824</v>
      </c>
      <c r="I21" s="214">
        <v>1270</v>
      </c>
      <c r="J21" s="214">
        <v>1137</v>
      </c>
      <c r="K21" s="214">
        <v>1055</v>
      </c>
      <c r="L21" s="214">
        <v>1198</v>
      </c>
      <c r="M21" s="215">
        <v>1102</v>
      </c>
      <c r="N21" s="215">
        <v>1413</v>
      </c>
      <c r="O21" s="214">
        <v>1829</v>
      </c>
      <c r="P21" s="216">
        <v>2091</v>
      </c>
      <c r="Q21" s="789">
        <v>262</v>
      </c>
      <c r="R21" s="790"/>
      <c r="S21" s="217">
        <v>0.14324767632586113</v>
      </c>
    </row>
    <row r="22" spans="2:19" s="3" customFormat="1" ht="17.25" customHeight="1">
      <c r="B22" s="164"/>
      <c r="C22" s="177"/>
      <c r="D22" s="791" t="s">
        <v>33</v>
      </c>
      <c r="E22" s="754" t="s">
        <v>126</v>
      </c>
      <c r="F22" s="755"/>
      <c r="G22" s="178">
        <v>456</v>
      </c>
      <c r="H22" s="178">
        <v>464</v>
      </c>
      <c r="I22" s="178">
        <v>317</v>
      </c>
      <c r="J22" s="178">
        <v>367</v>
      </c>
      <c r="K22" s="178">
        <v>356</v>
      </c>
      <c r="L22" s="178">
        <v>420</v>
      </c>
      <c r="M22" s="179">
        <v>474</v>
      </c>
      <c r="N22" s="179">
        <v>526</v>
      </c>
      <c r="O22" s="178">
        <v>628</v>
      </c>
      <c r="P22" s="180">
        <v>721</v>
      </c>
      <c r="Q22" s="792">
        <v>93</v>
      </c>
      <c r="R22" s="793"/>
      <c r="S22" s="218">
        <v>0.14808917197452229</v>
      </c>
    </row>
    <row r="23" spans="2:19" s="3" customFormat="1" ht="17.25" customHeight="1">
      <c r="B23" s="164"/>
      <c r="C23" s="177"/>
      <c r="D23" s="791"/>
      <c r="E23" s="758" t="s">
        <v>141</v>
      </c>
      <c r="F23" s="759"/>
      <c r="G23" s="178">
        <v>316</v>
      </c>
      <c r="H23" s="178">
        <v>363</v>
      </c>
      <c r="I23" s="178">
        <v>254</v>
      </c>
      <c r="J23" s="178">
        <v>317</v>
      </c>
      <c r="K23" s="178">
        <v>321</v>
      </c>
      <c r="L23" s="178">
        <v>373</v>
      </c>
      <c r="M23" s="179">
        <v>435</v>
      </c>
      <c r="N23" s="179">
        <v>475</v>
      </c>
      <c r="O23" s="219">
        <v>587</v>
      </c>
      <c r="P23" s="180">
        <v>665</v>
      </c>
      <c r="Q23" s="794">
        <v>78</v>
      </c>
      <c r="R23" s="795"/>
      <c r="S23" s="218">
        <v>0.13287904599659284</v>
      </c>
    </row>
    <row r="24" spans="2:19" s="3" customFormat="1" ht="17.25" customHeight="1">
      <c r="B24" s="164"/>
      <c r="C24" s="177"/>
      <c r="D24" s="791"/>
      <c r="E24" s="796" t="s">
        <v>142</v>
      </c>
      <c r="F24" s="763"/>
      <c r="G24" s="182">
        <v>140</v>
      </c>
      <c r="H24" s="182">
        <v>101</v>
      </c>
      <c r="I24" s="182">
        <v>63</v>
      </c>
      <c r="J24" s="182">
        <v>50</v>
      </c>
      <c r="K24" s="182">
        <v>35</v>
      </c>
      <c r="L24" s="182">
        <v>47</v>
      </c>
      <c r="M24" s="183">
        <v>39</v>
      </c>
      <c r="N24" s="183">
        <v>51</v>
      </c>
      <c r="O24" s="220">
        <v>41</v>
      </c>
      <c r="P24" s="184">
        <v>56</v>
      </c>
      <c r="Q24" s="797">
        <v>15</v>
      </c>
      <c r="R24" s="798"/>
      <c r="S24" s="221">
        <v>0.36585365853658536</v>
      </c>
    </row>
    <row r="25" spans="2:19" s="3" customFormat="1" ht="17.25" customHeight="1">
      <c r="B25" s="164"/>
      <c r="C25" s="177"/>
      <c r="D25" s="791" t="s">
        <v>34</v>
      </c>
      <c r="E25" s="754" t="s">
        <v>126</v>
      </c>
      <c r="F25" s="755"/>
      <c r="G25" s="190">
        <v>1916</v>
      </c>
      <c r="H25" s="190">
        <v>1360</v>
      </c>
      <c r="I25" s="190">
        <v>953</v>
      </c>
      <c r="J25" s="190">
        <v>770</v>
      </c>
      <c r="K25" s="190">
        <v>699</v>
      </c>
      <c r="L25" s="190">
        <v>778</v>
      </c>
      <c r="M25" s="191">
        <v>628</v>
      </c>
      <c r="N25" s="191">
        <v>887</v>
      </c>
      <c r="O25" s="190">
        <v>1201</v>
      </c>
      <c r="P25" s="192">
        <v>1370</v>
      </c>
      <c r="Q25" s="792">
        <v>169</v>
      </c>
      <c r="R25" s="793"/>
      <c r="S25" s="222">
        <v>0.14071606994171523</v>
      </c>
    </row>
    <row r="26" spans="2:19" s="3" customFormat="1" ht="17.25" customHeight="1">
      <c r="B26" s="164"/>
      <c r="C26" s="177"/>
      <c r="D26" s="791"/>
      <c r="E26" s="802" t="s">
        <v>143</v>
      </c>
      <c r="F26" s="803"/>
      <c r="G26" s="194">
        <v>290</v>
      </c>
      <c r="H26" s="194">
        <v>217</v>
      </c>
      <c r="I26" s="194">
        <v>247</v>
      </c>
      <c r="J26" s="194">
        <v>224</v>
      </c>
      <c r="K26" s="194">
        <v>255</v>
      </c>
      <c r="L26" s="194">
        <v>289</v>
      </c>
      <c r="M26" s="195">
        <v>187</v>
      </c>
      <c r="N26" s="195">
        <v>252</v>
      </c>
      <c r="O26" s="223">
        <v>353</v>
      </c>
      <c r="P26" s="196">
        <v>395</v>
      </c>
      <c r="Q26" s="794">
        <v>42</v>
      </c>
      <c r="R26" s="795"/>
      <c r="S26" s="224">
        <v>0.11898016997167139</v>
      </c>
    </row>
    <row r="27" spans="2:19" s="3" customFormat="1" ht="17.25" customHeight="1">
      <c r="B27" s="164"/>
      <c r="C27" s="177"/>
      <c r="D27" s="751"/>
      <c r="E27" s="796" t="s">
        <v>144</v>
      </c>
      <c r="F27" s="763"/>
      <c r="G27" s="187">
        <v>1626</v>
      </c>
      <c r="H27" s="187">
        <v>1143</v>
      </c>
      <c r="I27" s="187">
        <v>706</v>
      </c>
      <c r="J27" s="187">
        <v>546</v>
      </c>
      <c r="K27" s="187">
        <v>444</v>
      </c>
      <c r="L27" s="187">
        <v>489</v>
      </c>
      <c r="M27" s="188">
        <v>441</v>
      </c>
      <c r="N27" s="188">
        <v>635</v>
      </c>
      <c r="O27" s="225">
        <v>848</v>
      </c>
      <c r="P27" s="189">
        <v>975</v>
      </c>
      <c r="Q27" s="797">
        <v>127</v>
      </c>
      <c r="R27" s="798"/>
      <c r="S27" s="226">
        <v>0.14976415094339623</v>
      </c>
    </row>
    <row r="28" spans="2:19" s="3" customFormat="1" ht="17.25" customHeight="1">
      <c r="B28" s="164"/>
      <c r="C28" s="754" t="s">
        <v>145</v>
      </c>
      <c r="D28" s="799"/>
      <c r="E28" s="799"/>
      <c r="F28" s="755"/>
      <c r="G28" s="202">
        <v>606</v>
      </c>
      <c r="H28" s="202">
        <v>580</v>
      </c>
      <c r="I28" s="202">
        <v>501</v>
      </c>
      <c r="J28" s="202">
        <v>541</v>
      </c>
      <c r="K28" s="202">
        <v>576</v>
      </c>
      <c r="L28" s="202">
        <v>662</v>
      </c>
      <c r="M28" s="203">
        <v>622</v>
      </c>
      <c r="N28" s="203">
        <v>727</v>
      </c>
      <c r="O28" s="202">
        <v>940</v>
      </c>
      <c r="P28" s="204">
        <v>1060</v>
      </c>
      <c r="Q28" s="792">
        <v>120</v>
      </c>
      <c r="R28" s="793"/>
      <c r="S28" s="193">
        <v>0.1276595744680851</v>
      </c>
    </row>
    <row r="29" spans="2:19" s="3" customFormat="1" ht="17.25" customHeight="1">
      <c r="B29" s="164"/>
      <c r="C29" s="754" t="s">
        <v>146</v>
      </c>
      <c r="D29" s="799"/>
      <c r="E29" s="799"/>
      <c r="F29" s="755"/>
      <c r="G29" s="202">
        <v>1766</v>
      </c>
      <c r="H29" s="202">
        <v>1244</v>
      </c>
      <c r="I29" s="202">
        <v>769</v>
      </c>
      <c r="J29" s="202">
        <v>596</v>
      </c>
      <c r="K29" s="202">
        <v>479</v>
      </c>
      <c r="L29" s="202">
        <v>536</v>
      </c>
      <c r="M29" s="203">
        <v>480</v>
      </c>
      <c r="N29" s="203">
        <v>686</v>
      </c>
      <c r="O29" s="202">
        <v>889</v>
      </c>
      <c r="P29" s="204">
        <v>1031</v>
      </c>
      <c r="Q29" s="792">
        <v>142</v>
      </c>
      <c r="R29" s="793"/>
      <c r="S29" s="193">
        <v>0.15973003374578179</v>
      </c>
    </row>
    <row r="30" spans="2:19" s="3" customFormat="1" ht="17.25" customHeight="1">
      <c r="B30" s="164"/>
      <c r="C30" s="227"/>
      <c r="D30" s="227"/>
      <c r="E30" s="227"/>
      <c r="F30" s="227"/>
      <c r="G30" s="228"/>
      <c r="H30" s="228"/>
      <c r="I30" s="228"/>
      <c r="J30" s="228"/>
      <c r="K30" s="228"/>
      <c r="L30" s="228"/>
      <c r="M30" s="164"/>
      <c r="N30" s="164"/>
      <c r="O30" s="228"/>
      <c r="P30" s="164"/>
      <c r="Q30" s="229"/>
      <c r="R30" s="212"/>
      <c r="S30" s="230"/>
    </row>
    <row r="31" spans="2:19" ht="17.25" customHeight="1">
      <c r="B31" s="164"/>
      <c r="C31" s="746" t="s">
        <v>147</v>
      </c>
      <c r="D31" s="788"/>
      <c r="E31" s="748" t="s">
        <v>140</v>
      </c>
      <c r="F31" s="747"/>
      <c r="G31" s="173">
        <v>1675</v>
      </c>
      <c r="H31" s="173">
        <v>1839</v>
      </c>
      <c r="I31" s="173">
        <v>1740</v>
      </c>
      <c r="J31" s="173">
        <v>1562</v>
      </c>
      <c r="K31" s="173">
        <v>2125</v>
      </c>
      <c r="L31" s="173">
        <v>2476</v>
      </c>
      <c r="M31" s="174">
        <v>2175</v>
      </c>
      <c r="N31" s="174">
        <v>2269</v>
      </c>
      <c r="O31" s="173">
        <v>2241</v>
      </c>
      <c r="P31" s="175">
        <v>2218</v>
      </c>
      <c r="Q31" s="800">
        <v>-23</v>
      </c>
      <c r="R31" s="801"/>
      <c r="S31" s="231">
        <v>-1.0263275323516287E-2</v>
      </c>
    </row>
    <row r="32" spans="2:19" s="3" customFormat="1" ht="17.25" customHeight="1">
      <c r="B32" s="164"/>
      <c r="C32" s="177"/>
      <c r="D32" s="791" t="s">
        <v>33</v>
      </c>
      <c r="E32" s="754" t="s">
        <v>126</v>
      </c>
      <c r="F32" s="755"/>
      <c r="G32" s="190">
        <v>1139</v>
      </c>
      <c r="H32" s="190">
        <v>1268</v>
      </c>
      <c r="I32" s="190">
        <v>1142</v>
      </c>
      <c r="J32" s="190">
        <v>914</v>
      </c>
      <c r="K32" s="190">
        <v>1130</v>
      </c>
      <c r="L32" s="190">
        <v>1274</v>
      </c>
      <c r="M32" s="191">
        <v>1548</v>
      </c>
      <c r="N32" s="191">
        <v>1506</v>
      </c>
      <c r="O32" s="190">
        <v>1403</v>
      </c>
      <c r="P32" s="192">
        <v>1248</v>
      </c>
      <c r="Q32" s="808">
        <v>-155</v>
      </c>
      <c r="R32" s="809"/>
      <c r="S32" s="232">
        <v>-0.1104775481111903</v>
      </c>
    </row>
    <row r="33" spans="2:19" s="3" customFormat="1" ht="17.25" customHeight="1">
      <c r="B33" s="164"/>
      <c r="C33" s="177"/>
      <c r="D33" s="791"/>
      <c r="E33" s="758" t="s">
        <v>141</v>
      </c>
      <c r="F33" s="759"/>
      <c r="G33" s="178">
        <v>1016</v>
      </c>
      <c r="H33" s="178">
        <v>1202</v>
      </c>
      <c r="I33" s="178">
        <v>1051</v>
      </c>
      <c r="J33" s="178">
        <v>853</v>
      </c>
      <c r="K33" s="178">
        <v>1062</v>
      </c>
      <c r="L33" s="178">
        <v>1210</v>
      </c>
      <c r="M33" s="179">
        <v>1436</v>
      </c>
      <c r="N33" s="179">
        <v>1397</v>
      </c>
      <c r="O33" s="219">
        <v>1273</v>
      </c>
      <c r="P33" s="180">
        <v>1146</v>
      </c>
      <c r="Q33" s="804">
        <v>-127</v>
      </c>
      <c r="R33" s="805"/>
      <c r="S33" s="233">
        <v>-9.9764336213668495E-2</v>
      </c>
    </row>
    <row r="34" spans="2:19" s="3" customFormat="1" ht="17.25" customHeight="1">
      <c r="B34" s="164"/>
      <c r="C34" s="177"/>
      <c r="D34" s="791"/>
      <c r="E34" s="796" t="s">
        <v>142</v>
      </c>
      <c r="F34" s="763"/>
      <c r="G34" s="182">
        <v>123</v>
      </c>
      <c r="H34" s="182">
        <v>66</v>
      </c>
      <c r="I34" s="182">
        <v>91</v>
      </c>
      <c r="J34" s="182">
        <v>61</v>
      </c>
      <c r="K34" s="182">
        <v>68</v>
      </c>
      <c r="L34" s="182">
        <v>64</v>
      </c>
      <c r="M34" s="183">
        <v>112</v>
      </c>
      <c r="N34" s="183">
        <v>109</v>
      </c>
      <c r="O34" s="220">
        <v>130</v>
      </c>
      <c r="P34" s="184">
        <v>102</v>
      </c>
      <c r="Q34" s="810">
        <v>-28</v>
      </c>
      <c r="R34" s="811"/>
      <c r="S34" s="234">
        <v>-0.2153846153846154</v>
      </c>
    </row>
    <row r="35" spans="2:19" s="3" customFormat="1" ht="17.25" customHeight="1">
      <c r="B35" s="164"/>
      <c r="C35" s="177"/>
      <c r="D35" s="791" t="s">
        <v>34</v>
      </c>
      <c r="E35" s="754" t="s">
        <v>126</v>
      </c>
      <c r="F35" s="755"/>
      <c r="G35" s="190">
        <v>536</v>
      </c>
      <c r="H35" s="190">
        <v>571</v>
      </c>
      <c r="I35" s="190">
        <v>598</v>
      </c>
      <c r="J35" s="190">
        <v>648</v>
      </c>
      <c r="K35" s="190">
        <v>995</v>
      </c>
      <c r="L35" s="190">
        <v>1202</v>
      </c>
      <c r="M35" s="191">
        <v>627</v>
      </c>
      <c r="N35" s="191">
        <v>763</v>
      </c>
      <c r="O35" s="190">
        <v>838</v>
      </c>
      <c r="P35" s="192">
        <v>970</v>
      </c>
      <c r="Q35" s="781">
        <v>132</v>
      </c>
      <c r="R35" s="782"/>
      <c r="S35" s="222">
        <v>0.15751789976133651</v>
      </c>
    </row>
    <row r="36" spans="2:19" s="3" customFormat="1" ht="17.25" customHeight="1">
      <c r="B36" s="164"/>
      <c r="C36" s="177"/>
      <c r="D36" s="791"/>
      <c r="E36" s="758" t="s">
        <v>143</v>
      </c>
      <c r="F36" s="759"/>
      <c r="G36" s="194">
        <v>210</v>
      </c>
      <c r="H36" s="194">
        <v>327</v>
      </c>
      <c r="I36" s="194">
        <v>414</v>
      </c>
      <c r="J36" s="194">
        <v>469</v>
      </c>
      <c r="K36" s="194">
        <v>778</v>
      </c>
      <c r="L36" s="194">
        <v>943</v>
      </c>
      <c r="M36" s="195">
        <v>321</v>
      </c>
      <c r="N36" s="195">
        <v>381</v>
      </c>
      <c r="O36" s="223">
        <v>397</v>
      </c>
      <c r="P36" s="196">
        <v>383</v>
      </c>
      <c r="Q36" s="804">
        <v>-14</v>
      </c>
      <c r="R36" s="805"/>
      <c r="S36" s="235">
        <v>-3.5264483627204031E-2</v>
      </c>
    </row>
    <row r="37" spans="2:19" s="3" customFormat="1" ht="17.25" customHeight="1">
      <c r="B37" s="164"/>
      <c r="C37" s="177"/>
      <c r="D37" s="751"/>
      <c r="E37" s="796" t="s">
        <v>144</v>
      </c>
      <c r="F37" s="763"/>
      <c r="G37" s="190">
        <v>326</v>
      </c>
      <c r="H37" s="190">
        <v>244</v>
      </c>
      <c r="I37" s="190">
        <v>184</v>
      </c>
      <c r="J37" s="190">
        <v>179</v>
      </c>
      <c r="K37" s="190">
        <v>217</v>
      </c>
      <c r="L37" s="190">
        <v>259</v>
      </c>
      <c r="M37" s="191">
        <v>306</v>
      </c>
      <c r="N37" s="191">
        <v>382</v>
      </c>
      <c r="O37" s="236">
        <v>441</v>
      </c>
      <c r="P37" s="192">
        <v>587</v>
      </c>
      <c r="Q37" s="806">
        <v>146</v>
      </c>
      <c r="R37" s="807"/>
      <c r="S37" s="222">
        <v>0.33106575963718821</v>
      </c>
    </row>
    <row r="38" spans="2:19" s="3" customFormat="1" ht="17.25" customHeight="1">
      <c r="B38" s="164"/>
      <c r="C38" s="754" t="s">
        <v>145</v>
      </c>
      <c r="D38" s="799"/>
      <c r="E38" s="799"/>
      <c r="F38" s="755"/>
      <c r="G38" s="202">
        <v>1226</v>
      </c>
      <c r="H38" s="202">
        <v>1529</v>
      </c>
      <c r="I38" s="202">
        <v>1465</v>
      </c>
      <c r="J38" s="202">
        <v>1322</v>
      </c>
      <c r="K38" s="202">
        <v>1840</v>
      </c>
      <c r="L38" s="202">
        <v>2153</v>
      </c>
      <c r="M38" s="203">
        <v>1757</v>
      </c>
      <c r="N38" s="203">
        <v>1778</v>
      </c>
      <c r="O38" s="202">
        <v>1670</v>
      </c>
      <c r="P38" s="204">
        <v>1529</v>
      </c>
      <c r="Q38" s="808">
        <v>-141</v>
      </c>
      <c r="R38" s="809"/>
      <c r="S38" s="181">
        <v>-8.4431137724550895E-2</v>
      </c>
    </row>
    <row r="39" spans="2:19" s="3" customFormat="1" ht="17.25" customHeight="1">
      <c r="B39" s="164"/>
      <c r="C39" s="754" t="s">
        <v>146</v>
      </c>
      <c r="D39" s="799"/>
      <c r="E39" s="799"/>
      <c r="F39" s="755"/>
      <c r="G39" s="202">
        <v>449</v>
      </c>
      <c r="H39" s="202">
        <v>310</v>
      </c>
      <c r="I39" s="202">
        <v>275</v>
      </c>
      <c r="J39" s="202">
        <v>240</v>
      </c>
      <c r="K39" s="202">
        <v>285</v>
      </c>
      <c r="L39" s="202">
        <v>323</v>
      </c>
      <c r="M39" s="203">
        <v>418</v>
      </c>
      <c r="N39" s="203">
        <v>491</v>
      </c>
      <c r="O39" s="202">
        <v>571</v>
      </c>
      <c r="P39" s="204">
        <v>689</v>
      </c>
      <c r="Q39" s="781">
        <v>118</v>
      </c>
      <c r="R39" s="782"/>
      <c r="S39" s="193">
        <v>0.20665499124343256</v>
      </c>
    </row>
    <row r="40" spans="2:19" s="3" customFormat="1" ht="17.25" customHeight="1">
      <c r="B40" s="164"/>
      <c r="C40" s="237"/>
      <c r="D40" s="237"/>
      <c r="E40" s="208"/>
      <c r="F40" s="208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238"/>
      <c r="R40" s="239"/>
      <c r="S40" s="167"/>
    </row>
    <row r="41" spans="2:19" ht="17.25" customHeight="1">
      <c r="B41" s="164"/>
      <c r="C41" s="746" t="s">
        <v>148</v>
      </c>
      <c r="D41" s="788"/>
      <c r="E41" s="748" t="s">
        <v>140</v>
      </c>
      <c r="F41" s="747"/>
      <c r="G41" s="169" t="s">
        <v>149</v>
      </c>
      <c r="H41" s="169" t="s">
        <v>149</v>
      </c>
      <c r="I41" s="169" t="s">
        <v>149</v>
      </c>
      <c r="J41" s="173">
        <v>331</v>
      </c>
      <c r="K41" s="173">
        <v>643</v>
      </c>
      <c r="L41" s="173">
        <v>961</v>
      </c>
      <c r="M41" s="174">
        <v>1352</v>
      </c>
      <c r="N41" s="174">
        <v>1387</v>
      </c>
      <c r="O41" s="173">
        <v>1642</v>
      </c>
      <c r="P41" s="175">
        <v>1793</v>
      </c>
      <c r="Q41" s="812">
        <v>151</v>
      </c>
      <c r="R41" s="813"/>
      <c r="S41" s="176">
        <v>9.1961023142509132E-2</v>
      </c>
    </row>
    <row r="42" spans="2:19" s="3" customFormat="1" ht="17.25" customHeight="1">
      <c r="B42" s="164"/>
      <c r="C42" s="177"/>
      <c r="D42" s="791" t="s">
        <v>33</v>
      </c>
      <c r="E42" s="754" t="s">
        <v>126</v>
      </c>
      <c r="F42" s="755"/>
      <c r="G42" s="240" t="s">
        <v>149</v>
      </c>
      <c r="H42" s="240" t="s">
        <v>149</v>
      </c>
      <c r="I42" s="240" t="s">
        <v>149</v>
      </c>
      <c r="J42" s="190">
        <v>237</v>
      </c>
      <c r="K42" s="190">
        <v>411</v>
      </c>
      <c r="L42" s="190">
        <v>507</v>
      </c>
      <c r="M42" s="191">
        <v>604</v>
      </c>
      <c r="N42" s="191">
        <v>678</v>
      </c>
      <c r="O42" s="190">
        <v>736</v>
      </c>
      <c r="P42" s="192">
        <v>687</v>
      </c>
      <c r="Q42" s="808">
        <v>-49</v>
      </c>
      <c r="R42" s="809"/>
      <c r="S42" s="232">
        <v>-6.6576086956521743E-2</v>
      </c>
    </row>
    <row r="43" spans="2:19" s="3" customFormat="1" ht="17.25" customHeight="1">
      <c r="B43" s="164"/>
      <c r="C43" s="177"/>
      <c r="D43" s="791"/>
      <c r="E43" s="758" t="s">
        <v>141</v>
      </c>
      <c r="F43" s="759"/>
      <c r="G43" s="241" t="s">
        <v>149</v>
      </c>
      <c r="H43" s="241" t="s">
        <v>149</v>
      </c>
      <c r="I43" s="241" t="s">
        <v>149</v>
      </c>
      <c r="J43" s="178">
        <v>218</v>
      </c>
      <c r="K43" s="178">
        <v>384</v>
      </c>
      <c r="L43" s="178">
        <v>453</v>
      </c>
      <c r="M43" s="179">
        <v>524</v>
      </c>
      <c r="N43" s="179">
        <v>562</v>
      </c>
      <c r="O43" s="219">
        <v>623</v>
      </c>
      <c r="P43" s="180">
        <v>604</v>
      </c>
      <c r="Q43" s="804">
        <v>-19</v>
      </c>
      <c r="R43" s="805"/>
      <c r="S43" s="233">
        <v>-3.0497592295345103E-2</v>
      </c>
    </row>
    <row r="44" spans="2:19" s="3" customFormat="1" ht="17.25" customHeight="1">
      <c r="B44" s="164"/>
      <c r="C44" s="177"/>
      <c r="D44" s="791"/>
      <c r="E44" s="796" t="s">
        <v>142</v>
      </c>
      <c r="F44" s="763"/>
      <c r="G44" s="242" t="s">
        <v>149</v>
      </c>
      <c r="H44" s="242" t="s">
        <v>149</v>
      </c>
      <c r="I44" s="242" t="s">
        <v>149</v>
      </c>
      <c r="J44" s="182">
        <v>19</v>
      </c>
      <c r="K44" s="182">
        <v>27</v>
      </c>
      <c r="L44" s="182">
        <v>54</v>
      </c>
      <c r="M44" s="183">
        <v>80</v>
      </c>
      <c r="N44" s="183">
        <v>116</v>
      </c>
      <c r="O44" s="220">
        <v>113</v>
      </c>
      <c r="P44" s="184">
        <v>83</v>
      </c>
      <c r="Q44" s="810">
        <v>-30</v>
      </c>
      <c r="R44" s="811"/>
      <c r="S44" s="234">
        <v>-0.26548672566371684</v>
      </c>
    </row>
    <row r="45" spans="2:19" s="3" customFormat="1" ht="17.25" customHeight="1">
      <c r="B45" s="164"/>
      <c r="C45" s="177"/>
      <c r="D45" s="791" t="s">
        <v>34</v>
      </c>
      <c r="E45" s="754" t="s">
        <v>126</v>
      </c>
      <c r="F45" s="755"/>
      <c r="G45" s="240" t="s">
        <v>149</v>
      </c>
      <c r="H45" s="240" t="s">
        <v>149</v>
      </c>
      <c r="I45" s="240" t="s">
        <v>149</v>
      </c>
      <c r="J45" s="190">
        <v>94</v>
      </c>
      <c r="K45" s="190">
        <v>232</v>
      </c>
      <c r="L45" s="190">
        <v>454</v>
      </c>
      <c r="M45" s="191">
        <v>748</v>
      </c>
      <c r="N45" s="191">
        <v>709</v>
      </c>
      <c r="O45" s="190">
        <v>906</v>
      </c>
      <c r="P45" s="192">
        <v>1106</v>
      </c>
      <c r="Q45" s="781">
        <v>200</v>
      </c>
      <c r="R45" s="782"/>
      <c r="S45" s="222">
        <v>0.22075055187637968</v>
      </c>
    </row>
    <row r="46" spans="2:19" s="3" customFormat="1" ht="17.25" customHeight="1">
      <c r="B46" s="164"/>
      <c r="C46" s="177"/>
      <c r="D46" s="791"/>
      <c r="E46" s="758" t="s">
        <v>143</v>
      </c>
      <c r="F46" s="759"/>
      <c r="G46" s="243" t="s">
        <v>149</v>
      </c>
      <c r="H46" s="243" t="s">
        <v>149</v>
      </c>
      <c r="I46" s="243" t="s">
        <v>149</v>
      </c>
      <c r="J46" s="194">
        <v>50</v>
      </c>
      <c r="K46" s="194">
        <v>54</v>
      </c>
      <c r="L46" s="194">
        <v>133</v>
      </c>
      <c r="M46" s="195">
        <v>135</v>
      </c>
      <c r="N46" s="195">
        <v>117</v>
      </c>
      <c r="O46" s="223">
        <v>146</v>
      </c>
      <c r="P46" s="196">
        <v>213</v>
      </c>
      <c r="Q46" s="814">
        <v>67</v>
      </c>
      <c r="R46" s="815"/>
      <c r="S46" s="224">
        <v>0.4589041095890411</v>
      </c>
    </row>
    <row r="47" spans="2:19" s="3" customFormat="1" ht="17.25" customHeight="1">
      <c r="B47" s="164"/>
      <c r="C47" s="185"/>
      <c r="D47" s="791"/>
      <c r="E47" s="796" t="s">
        <v>144</v>
      </c>
      <c r="F47" s="763"/>
      <c r="G47" s="244" t="s">
        <v>149</v>
      </c>
      <c r="H47" s="244" t="s">
        <v>149</v>
      </c>
      <c r="I47" s="244" t="s">
        <v>149</v>
      </c>
      <c r="J47" s="187">
        <v>44</v>
      </c>
      <c r="K47" s="187">
        <v>178</v>
      </c>
      <c r="L47" s="187">
        <v>321</v>
      </c>
      <c r="M47" s="188">
        <v>613</v>
      </c>
      <c r="N47" s="188">
        <v>592</v>
      </c>
      <c r="O47" s="225">
        <v>760</v>
      </c>
      <c r="P47" s="189">
        <v>893</v>
      </c>
      <c r="Q47" s="806">
        <v>133</v>
      </c>
      <c r="R47" s="807"/>
      <c r="S47" s="226">
        <v>0.17499999999999999</v>
      </c>
    </row>
    <row r="48" spans="2:19" s="3" customFormat="1" ht="17.25" customHeight="1">
      <c r="B48" s="164"/>
      <c r="C48" s="754" t="s">
        <v>145</v>
      </c>
      <c r="D48" s="799"/>
      <c r="E48" s="799"/>
      <c r="F48" s="755"/>
      <c r="G48" s="245" t="s">
        <v>149</v>
      </c>
      <c r="H48" s="245" t="s">
        <v>149</v>
      </c>
      <c r="I48" s="245" t="s">
        <v>149</v>
      </c>
      <c r="J48" s="202">
        <v>268</v>
      </c>
      <c r="K48" s="202">
        <v>438</v>
      </c>
      <c r="L48" s="202">
        <v>586</v>
      </c>
      <c r="M48" s="203">
        <v>659</v>
      </c>
      <c r="N48" s="203">
        <v>679</v>
      </c>
      <c r="O48" s="202">
        <v>769</v>
      </c>
      <c r="P48" s="204">
        <v>817</v>
      </c>
      <c r="Q48" s="781">
        <v>48</v>
      </c>
      <c r="R48" s="782"/>
      <c r="S48" s="193">
        <v>6.2418725617685307E-2</v>
      </c>
    </row>
    <row r="49" spans="2:19" s="3" customFormat="1" ht="17.25" customHeight="1">
      <c r="B49" s="164"/>
      <c r="C49" s="754" t="s">
        <v>146</v>
      </c>
      <c r="D49" s="799"/>
      <c r="E49" s="799"/>
      <c r="F49" s="755"/>
      <c r="G49" s="245" t="s">
        <v>149</v>
      </c>
      <c r="H49" s="245" t="s">
        <v>149</v>
      </c>
      <c r="I49" s="245" t="s">
        <v>149</v>
      </c>
      <c r="J49" s="202">
        <v>63</v>
      </c>
      <c r="K49" s="202">
        <v>205</v>
      </c>
      <c r="L49" s="202">
        <v>375</v>
      </c>
      <c r="M49" s="203">
        <v>693</v>
      </c>
      <c r="N49" s="203">
        <v>708</v>
      </c>
      <c r="O49" s="202">
        <v>873</v>
      </c>
      <c r="P49" s="204">
        <v>976</v>
      </c>
      <c r="Q49" s="781">
        <v>103</v>
      </c>
      <c r="R49" s="782"/>
      <c r="S49" s="193">
        <v>0.11798396334478808</v>
      </c>
    </row>
    <row r="50" spans="2:19" s="3" customFormat="1" ht="17.25" customHeight="1">
      <c r="B50" s="164"/>
      <c r="C50" s="227"/>
      <c r="D50" s="227"/>
      <c r="E50" s="201"/>
      <c r="F50" s="201"/>
      <c r="G50" s="228"/>
      <c r="H50" s="228"/>
      <c r="I50" s="228"/>
      <c r="J50" s="228"/>
      <c r="K50" s="228"/>
      <c r="L50" s="228"/>
      <c r="M50" s="164"/>
      <c r="N50" s="164"/>
      <c r="O50" s="228"/>
      <c r="P50" s="164"/>
      <c r="Q50" s="212"/>
      <c r="R50" s="212"/>
      <c r="S50" s="230"/>
    </row>
    <row r="51" spans="2:19" ht="17.25" customHeight="1">
      <c r="B51" s="164"/>
      <c r="C51" s="746" t="s">
        <v>150</v>
      </c>
      <c r="D51" s="788"/>
      <c r="E51" s="748" t="s">
        <v>140</v>
      </c>
      <c r="F51" s="747"/>
      <c r="G51" s="173">
        <v>2244</v>
      </c>
      <c r="H51" s="173">
        <v>2237</v>
      </c>
      <c r="I51" s="173">
        <v>1956</v>
      </c>
      <c r="J51" s="173">
        <v>1762</v>
      </c>
      <c r="K51" s="173">
        <v>1619</v>
      </c>
      <c r="L51" s="173">
        <v>1641</v>
      </c>
      <c r="M51" s="174">
        <v>1416</v>
      </c>
      <c r="N51" s="174">
        <v>1280</v>
      </c>
      <c r="O51" s="173">
        <v>1097</v>
      </c>
      <c r="P51" s="175">
        <v>1018</v>
      </c>
      <c r="Q51" s="800">
        <v>-79</v>
      </c>
      <c r="R51" s="801"/>
      <c r="S51" s="231">
        <v>-7.2014585232452147E-2</v>
      </c>
    </row>
    <row r="52" spans="2:19" s="3" customFormat="1" ht="17.25" customHeight="1">
      <c r="B52" s="164"/>
      <c r="C52" s="177"/>
      <c r="D52" s="186" t="s">
        <v>33</v>
      </c>
      <c r="E52" s="791" t="s">
        <v>151</v>
      </c>
      <c r="F52" s="791"/>
      <c r="G52" s="202">
        <v>1405</v>
      </c>
      <c r="H52" s="202">
        <v>1297</v>
      </c>
      <c r="I52" s="202">
        <v>1211</v>
      </c>
      <c r="J52" s="202">
        <v>1088</v>
      </c>
      <c r="K52" s="202">
        <v>1008</v>
      </c>
      <c r="L52" s="202">
        <v>977</v>
      </c>
      <c r="M52" s="203">
        <v>928</v>
      </c>
      <c r="N52" s="203">
        <v>889</v>
      </c>
      <c r="O52" s="246">
        <v>731</v>
      </c>
      <c r="P52" s="204">
        <v>681</v>
      </c>
      <c r="Q52" s="808">
        <v>-50</v>
      </c>
      <c r="R52" s="809"/>
      <c r="S52" s="181">
        <v>-6.8399452804377564E-2</v>
      </c>
    </row>
    <row r="53" spans="2:19" s="3" customFormat="1" ht="17.25" customHeight="1">
      <c r="B53" s="164"/>
      <c r="C53" s="185"/>
      <c r="D53" s="186" t="s">
        <v>34</v>
      </c>
      <c r="E53" s="791" t="s">
        <v>151</v>
      </c>
      <c r="F53" s="791"/>
      <c r="G53" s="202">
        <v>839</v>
      </c>
      <c r="H53" s="202">
        <v>940</v>
      </c>
      <c r="I53" s="202">
        <v>745</v>
      </c>
      <c r="J53" s="202">
        <v>674</v>
      </c>
      <c r="K53" s="202">
        <v>611</v>
      </c>
      <c r="L53" s="202">
        <v>664</v>
      </c>
      <c r="M53" s="203">
        <v>488</v>
      </c>
      <c r="N53" s="203">
        <v>391</v>
      </c>
      <c r="O53" s="246">
        <v>366</v>
      </c>
      <c r="P53" s="204">
        <v>337</v>
      </c>
      <c r="Q53" s="808">
        <v>-29</v>
      </c>
      <c r="R53" s="809"/>
      <c r="S53" s="181">
        <v>-7.9234972677595633E-2</v>
      </c>
    </row>
    <row r="54" spans="2:19" s="3" customFormat="1" ht="17.25" customHeight="1">
      <c r="B54" s="164"/>
      <c r="C54" s="227"/>
      <c r="D54" s="227"/>
      <c r="E54" s="227"/>
      <c r="F54" s="227"/>
      <c r="G54" s="247"/>
      <c r="H54" s="247"/>
      <c r="I54" s="247"/>
      <c r="J54" s="228"/>
      <c r="K54" s="228"/>
      <c r="L54" s="228"/>
      <c r="M54" s="164"/>
      <c r="N54" s="164"/>
      <c r="O54" s="228"/>
      <c r="P54" s="164"/>
      <c r="Q54" s="212"/>
      <c r="R54" s="212"/>
      <c r="S54" s="230"/>
    </row>
    <row r="55" spans="2:19" ht="17.25" customHeight="1">
      <c r="B55" s="164"/>
      <c r="C55" s="746" t="s">
        <v>152</v>
      </c>
      <c r="D55" s="788"/>
      <c r="E55" s="748" t="s">
        <v>140</v>
      </c>
      <c r="F55" s="747"/>
      <c r="G55" s="173">
        <v>2179</v>
      </c>
      <c r="H55" s="173">
        <v>1855</v>
      </c>
      <c r="I55" s="173">
        <v>1751</v>
      </c>
      <c r="J55" s="173">
        <v>1658</v>
      </c>
      <c r="K55" s="173">
        <v>1618</v>
      </c>
      <c r="L55" s="173">
        <v>1618</v>
      </c>
      <c r="M55" s="174">
        <v>1560</v>
      </c>
      <c r="N55" s="174">
        <v>1461</v>
      </c>
      <c r="O55" s="173">
        <v>1512</v>
      </c>
      <c r="P55" s="175">
        <v>1334</v>
      </c>
      <c r="Q55" s="800">
        <v>-178</v>
      </c>
      <c r="R55" s="801"/>
      <c r="S55" s="231">
        <v>-0.11772486772486772</v>
      </c>
    </row>
    <row r="56" spans="2:19" s="3" customFormat="1" ht="17.25" customHeight="1">
      <c r="B56" s="164"/>
      <c r="C56" s="177"/>
      <c r="D56" s="186" t="s">
        <v>33</v>
      </c>
      <c r="E56" s="791" t="s">
        <v>151</v>
      </c>
      <c r="F56" s="791"/>
      <c r="G56" s="202">
        <v>1754</v>
      </c>
      <c r="H56" s="202">
        <v>1424</v>
      </c>
      <c r="I56" s="202">
        <v>1335</v>
      </c>
      <c r="J56" s="202">
        <v>1252</v>
      </c>
      <c r="K56" s="202">
        <v>1227</v>
      </c>
      <c r="L56" s="202">
        <v>1198</v>
      </c>
      <c r="M56" s="203">
        <v>1207</v>
      </c>
      <c r="N56" s="203">
        <v>1087</v>
      </c>
      <c r="O56" s="246">
        <v>1093</v>
      </c>
      <c r="P56" s="204">
        <v>977</v>
      </c>
      <c r="Q56" s="808">
        <v>-116</v>
      </c>
      <c r="R56" s="809"/>
      <c r="S56" s="181">
        <v>-0.10612991765782251</v>
      </c>
    </row>
    <row r="57" spans="2:19" s="3" customFormat="1" ht="17.25" customHeight="1">
      <c r="B57" s="164"/>
      <c r="C57" s="185"/>
      <c r="D57" s="186" t="s">
        <v>34</v>
      </c>
      <c r="E57" s="791" t="s">
        <v>151</v>
      </c>
      <c r="F57" s="791"/>
      <c r="G57" s="202">
        <v>425</v>
      </c>
      <c r="H57" s="202">
        <v>431</v>
      </c>
      <c r="I57" s="202">
        <v>416</v>
      </c>
      <c r="J57" s="202">
        <v>406</v>
      </c>
      <c r="K57" s="202">
        <v>391</v>
      </c>
      <c r="L57" s="202">
        <v>420</v>
      </c>
      <c r="M57" s="203">
        <v>353</v>
      </c>
      <c r="N57" s="203">
        <v>374</v>
      </c>
      <c r="O57" s="246">
        <v>419</v>
      </c>
      <c r="P57" s="204">
        <v>357</v>
      </c>
      <c r="Q57" s="808">
        <v>-62</v>
      </c>
      <c r="R57" s="809"/>
      <c r="S57" s="181">
        <v>-0.14797136038186157</v>
      </c>
    </row>
    <row r="58" spans="2:19" s="3" customFormat="1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Q58" s="165"/>
      <c r="R58" s="166"/>
      <c r="S58" s="167"/>
    </row>
    <row r="59" spans="2:19" s="3" customFormat="1">
      <c r="B59" s="164"/>
      <c r="C59" s="164"/>
      <c r="D59" s="164" t="s">
        <v>153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Q59" s="165"/>
      <c r="R59" s="166"/>
      <c r="S59" s="167"/>
    </row>
    <row r="60" spans="2:19" s="3" customFormat="1">
      <c r="D60" s="3" t="s">
        <v>155</v>
      </c>
      <c r="Q60" s="165"/>
      <c r="R60" s="166"/>
      <c r="S60" s="167"/>
    </row>
    <row r="61" spans="2:19" s="3" customFormat="1">
      <c r="Q61" s="165"/>
      <c r="R61" s="166"/>
      <c r="S61" s="167"/>
    </row>
    <row r="62" spans="2:19" s="3" customFormat="1">
      <c r="Q62" s="165"/>
      <c r="R62" s="166"/>
      <c r="S62" s="167"/>
    </row>
    <row r="63" spans="2:19" s="3" customFormat="1">
      <c r="Q63" s="165"/>
      <c r="R63" s="166"/>
      <c r="S63" s="167"/>
    </row>
    <row r="64" spans="2:19" s="3" customFormat="1">
      <c r="Q64" s="165"/>
      <c r="R64" s="166"/>
      <c r="S64" s="167"/>
    </row>
    <row r="65" spans="17:19" s="3" customFormat="1">
      <c r="Q65" s="165"/>
      <c r="R65" s="166"/>
      <c r="S65" s="167"/>
    </row>
  </sheetData>
  <mergeCells count="109">
    <mergeCell ref="E56:F56"/>
    <mergeCell ref="Q56:R56"/>
    <mergeCell ref="E57:F57"/>
    <mergeCell ref="Q57:R57"/>
    <mergeCell ref="E52:F52"/>
    <mergeCell ref="Q52:R52"/>
    <mergeCell ref="E53:F53"/>
    <mergeCell ref="Q53:R53"/>
    <mergeCell ref="C55:D55"/>
    <mergeCell ref="E55:F55"/>
    <mergeCell ref="Q55:R55"/>
    <mergeCell ref="C48:F48"/>
    <mergeCell ref="Q48:R48"/>
    <mergeCell ref="C49:F49"/>
    <mergeCell ref="Q49:R49"/>
    <mergeCell ref="C51:D51"/>
    <mergeCell ref="E51:F51"/>
    <mergeCell ref="Q51:R51"/>
    <mergeCell ref="D45:D47"/>
    <mergeCell ref="E45:F45"/>
    <mergeCell ref="Q45:R45"/>
    <mergeCell ref="E46:F46"/>
    <mergeCell ref="Q46:R46"/>
    <mergeCell ref="E47:F47"/>
    <mergeCell ref="Q47:R47"/>
    <mergeCell ref="D42:D44"/>
    <mergeCell ref="E42:F42"/>
    <mergeCell ref="Q42:R42"/>
    <mergeCell ref="E43:F43"/>
    <mergeCell ref="Q43:R43"/>
    <mergeCell ref="E44:F44"/>
    <mergeCell ref="Q44:R44"/>
    <mergeCell ref="C38:F38"/>
    <mergeCell ref="Q38:R38"/>
    <mergeCell ref="C39:F39"/>
    <mergeCell ref="Q39:R39"/>
    <mergeCell ref="C41:D41"/>
    <mergeCell ref="E41:F41"/>
    <mergeCell ref="Q41:R41"/>
    <mergeCell ref="D35:D37"/>
    <mergeCell ref="E35:F35"/>
    <mergeCell ref="Q35:R35"/>
    <mergeCell ref="E36:F36"/>
    <mergeCell ref="Q36:R36"/>
    <mergeCell ref="E37:F37"/>
    <mergeCell ref="Q37:R37"/>
    <mergeCell ref="D32:D34"/>
    <mergeCell ref="E32:F32"/>
    <mergeCell ref="Q32:R32"/>
    <mergeCell ref="E33:F33"/>
    <mergeCell ref="Q33:R33"/>
    <mergeCell ref="E34:F34"/>
    <mergeCell ref="Q34:R34"/>
    <mergeCell ref="C28:F28"/>
    <mergeCell ref="Q28:R28"/>
    <mergeCell ref="C29:F29"/>
    <mergeCell ref="Q29:R29"/>
    <mergeCell ref="C31:D31"/>
    <mergeCell ref="E31:F31"/>
    <mergeCell ref="Q31:R31"/>
    <mergeCell ref="D25:D27"/>
    <mergeCell ref="E25:F25"/>
    <mergeCell ref="Q25:R25"/>
    <mergeCell ref="E26:F26"/>
    <mergeCell ref="Q26:R26"/>
    <mergeCell ref="E27:F27"/>
    <mergeCell ref="Q27:R27"/>
    <mergeCell ref="C21:D21"/>
    <mergeCell ref="E21:F21"/>
    <mergeCell ref="Q21:R21"/>
    <mergeCell ref="D22:D24"/>
    <mergeCell ref="E22:F22"/>
    <mergeCell ref="Q22:R22"/>
    <mergeCell ref="E23:F23"/>
    <mergeCell ref="Q23:R23"/>
    <mergeCell ref="E24:F24"/>
    <mergeCell ref="Q24:R24"/>
    <mergeCell ref="D18:F18"/>
    <mergeCell ref="Q18:R18"/>
    <mergeCell ref="E19:F19"/>
    <mergeCell ref="Q19:S19"/>
    <mergeCell ref="C14:F14"/>
    <mergeCell ref="Q14:R14"/>
    <mergeCell ref="E15:F15"/>
    <mergeCell ref="Q15:S15"/>
    <mergeCell ref="C16:F16"/>
    <mergeCell ref="Q16:R16"/>
    <mergeCell ref="D10:D13"/>
    <mergeCell ref="E10:F10"/>
    <mergeCell ref="Q10:R10"/>
    <mergeCell ref="E11:F11"/>
    <mergeCell ref="Q11:R11"/>
    <mergeCell ref="E12:F12"/>
    <mergeCell ref="Q12:R12"/>
    <mergeCell ref="Q13:R13"/>
    <mergeCell ref="E17:F17"/>
    <mergeCell ref="Q17:S17"/>
    <mergeCell ref="Q4:R4"/>
    <mergeCell ref="C5:D5"/>
    <mergeCell ref="E5:F5"/>
    <mergeCell ref="Q5:R5"/>
    <mergeCell ref="D6:D9"/>
    <mergeCell ref="E6:F6"/>
    <mergeCell ref="Q6:R6"/>
    <mergeCell ref="E7:F7"/>
    <mergeCell ref="Q7:R7"/>
    <mergeCell ref="E8:F8"/>
    <mergeCell ref="Q8:R8"/>
    <mergeCell ref="Q9:R9"/>
  </mergeCells>
  <phoneticPr fontId="2"/>
  <pageMargins left="0.7" right="0.7" top="0.75" bottom="0.75" header="0.3" footer="0.3"/>
  <pageSetup paperSize="9" scale="48" orientation="portrait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2:P30"/>
  <sheetViews>
    <sheetView showGridLines="0" topLeftCell="A3" zoomScaleNormal="100" workbookViewId="0">
      <selection activeCell="D3" sqref="D3"/>
    </sheetView>
  </sheetViews>
  <sheetFormatPr defaultRowHeight="13.2"/>
  <cols>
    <col min="2" max="2" width="2" customWidth="1"/>
    <col min="3" max="3" width="2.6640625" customWidth="1"/>
    <col min="4" max="4" width="12.6640625" customWidth="1"/>
    <col min="5" max="16" width="10.6640625" customWidth="1"/>
    <col min="17" max="17" width="7.88671875" customWidth="1"/>
    <col min="18" max="19" width="2" customWidth="1"/>
  </cols>
  <sheetData>
    <row r="2" spans="1:16" ht="14.4">
      <c r="C2" s="12" t="s">
        <v>164</v>
      </c>
    </row>
    <row r="3" spans="1:16" ht="23.4">
      <c r="A3" s="14"/>
    </row>
    <row r="4" spans="1:16" ht="23.4">
      <c r="A4" s="14"/>
      <c r="B4" s="252" t="s">
        <v>35</v>
      </c>
    </row>
    <row r="6" spans="1:16">
      <c r="C6" s="817"/>
      <c r="D6" s="817"/>
      <c r="E6" s="818" t="s">
        <v>19</v>
      </c>
      <c r="F6" s="818" t="s">
        <v>20</v>
      </c>
      <c r="G6" s="818" t="s">
        <v>21</v>
      </c>
      <c r="H6" s="818" t="s">
        <v>22</v>
      </c>
      <c r="I6" s="818" t="s">
        <v>23</v>
      </c>
      <c r="J6" s="818" t="s">
        <v>24</v>
      </c>
      <c r="K6" s="818" t="s">
        <v>25</v>
      </c>
      <c r="L6" s="818" t="s">
        <v>26</v>
      </c>
      <c r="M6" s="818" t="s">
        <v>27</v>
      </c>
      <c r="N6" s="818" t="s">
        <v>28</v>
      </c>
      <c r="O6" s="816" t="s">
        <v>36</v>
      </c>
      <c r="P6" s="816" t="s">
        <v>123</v>
      </c>
    </row>
    <row r="7" spans="1:16">
      <c r="C7" s="817"/>
      <c r="D7" s="817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6"/>
      <c r="P7" s="816"/>
    </row>
    <row r="8" spans="1:16" ht="24.9" customHeight="1">
      <c r="C8" s="820" t="s">
        <v>156</v>
      </c>
      <c r="D8" s="821"/>
      <c r="E8" s="253">
        <v>20561</v>
      </c>
      <c r="F8" s="253">
        <v>14025</v>
      </c>
      <c r="G8" s="253">
        <v>12582</v>
      </c>
      <c r="H8" s="253">
        <v>11142</v>
      </c>
      <c r="I8" s="253">
        <v>10674</v>
      </c>
      <c r="J8" s="253">
        <v>9664</v>
      </c>
      <c r="K8" s="254">
        <v>9417</v>
      </c>
      <c r="L8" s="255">
        <v>9043</v>
      </c>
      <c r="M8" s="256">
        <v>11012</v>
      </c>
      <c r="N8" s="256">
        <v>9573</v>
      </c>
      <c r="O8" s="257">
        <v>-1439</v>
      </c>
      <c r="P8" s="258">
        <v>-0.13067562658917545</v>
      </c>
    </row>
    <row r="9" spans="1:16" ht="24.9" customHeight="1">
      <c r="C9" s="259"/>
      <c r="D9" s="260" t="s">
        <v>157</v>
      </c>
      <c r="E9" s="253">
        <v>195</v>
      </c>
      <c r="F9" s="253">
        <v>168</v>
      </c>
      <c r="G9" s="253">
        <v>138</v>
      </c>
      <c r="H9" s="253">
        <v>130</v>
      </c>
      <c r="I9" s="253">
        <v>128</v>
      </c>
      <c r="J9" s="253">
        <v>133</v>
      </c>
      <c r="K9" s="254">
        <v>142</v>
      </c>
      <c r="L9" s="261">
        <v>146</v>
      </c>
      <c r="M9" s="262">
        <v>138</v>
      </c>
      <c r="N9" s="262">
        <v>156</v>
      </c>
      <c r="O9" s="263">
        <v>18</v>
      </c>
      <c r="P9" s="264">
        <v>0.13043478260869565</v>
      </c>
    </row>
    <row r="10" spans="1:16" ht="24.9" customHeight="1">
      <c r="C10" s="265"/>
      <c r="D10" s="260" t="s">
        <v>158</v>
      </c>
      <c r="E10" s="266">
        <v>822</v>
      </c>
      <c r="F10" s="266">
        <v>846</v>
      </c>
      <c r="G10" s="266">
        <v>829</v>
      </c>
      <c r="H10" s="266">
        <v>884</v>
      </c>
      <c r="I10" s="266">
        <v>920</v>
      </c>
      <c r="J10" s="266">
        <v>990</v>
      </c>
      <c r="K10" s="256">
        <v>1094</v>
      </c>
      <c r="L10" s="267">
        <v>1081</v>
      </c>
      <c r="M10" s="262">
        <v>1152</v>
      </c>
      <c r="N10" s="262">
        <v>1176</v>
      </c>
      <c r="O10" s="263">
        <v>24</v>
      </c>
      <c r="P10" s="264">
        <v>2.0833333333333332E-2</v>
      </c>
    </row>
    <row r="11" spans="1:16" ht="24.9" customHeight="1">
      <c r="C11" s="265"/>
      <c r="D11" s="260" t="s">
        <v>159</v>
      </c>
      <c r="E11" s="266">
        <v>16450</v>
      </c>
      <c r="F11" s="266">
        <v>10474</v>
      </c>
      <c r="G11" s="266">
        <v>9210</v>
      </c>
      <c r="H11" s="266">
        <v>7969</v>
      </c>
      <c r="I11" s="266">
        <v>7744</v>
      </c>
      <c r="J11" s="266">
        <v>6716</v>
      </c>
      <c r="K11" s="256">
        <v>6303</v>
      </c>
      <c r="L11" s="267">
        <v>5452</v>
      </c>
      <c r="M11" s="262">
        <v>6955</v>
      </c>
      <c r="N11" s="262">
        <v>5763</v>
      </c>
      <c r="O11" s="257">
        <v>-1192</v>
      </c>
      <c r="P11" s="258">
        <v>-0.17138749101365924</v>
      </c>
    </row>
    <row r="12" spans="1:16" ht="24.9" customHeight="1">
      <c r="C12" s="265"/>
      <c r="D12" s="260" t="s">
        <v>160</v>
      </c>
      <c r="E12" s="266">
        <v>965</v>
      </c>
      <c r="F12" s="266">
        <v>747</v>
      </c>
      <c r="G12" s="266">
        <v>771</v>
      </c>
      <c r="H12" s="266">
        <v>819</v>
      </c>
      <c r="I12" s="266">
        <v>595</v>
      </c>
      <c r="J12" s="266">
        <v>566</v>
      </c>
      <c r="K12" s="256">
        <v>565</v>
      </c>
      <c r="L12" s="267">
        <v>865</v>
      </c>
      <c r="M12" s="262">
        <v>1214</v>
      </c>
      <c r="N12" s="262">
        <v>1010</v>
      </c>
      <c r="O12" s="257">
        <v>-204</v>
      </c>
      <c r="P12" s="258">
        <v>-0.16803953871499178</v>
      </c>
    </row>
    <row r="13" spans="1:16" ht="24.9" customHeight="1">
      <c r="C13" s="268"/>
      <c r="D13" s="260" t="s">
        <v>161</v>
      </c>
      <c r="E13" s="266">
        <v>77</v>
      </c>
      <c r="F13" s="266">
        <v>96</v>
      </c>
      <c r="G13" s="266">
        <v>88</v>
      </c>
      <c r="H13" s="266">
        <v>103</v>
      </c>
      <c r="I13" s="266">
        <v>97</v>
      </c>
      <c r="J13" s="266">
        <v>137</v>
      </c>
      <c r="K13" s="256">
        <v>121</v>
      </c>
      <c r="L13" s="267">
        <v>169</v>
      </c>
      <c r="M13" s="262">
        <v>134</v>
      </c>
      <c r="N13" s="262">
        <v>183</v>
      </c>
      <c r="O13" s="263">
        <v>49</v>
      </c>
      <c r="P13" s="264">
        <v>0.36567164179104478</v>
      </c>
    </row>
    <row r="14" spans="1:16" ht="24.9" customHeight="1">
      <c r="C14" s="269"/>
      <c r="D14" s="270" t="s">
        <v>162</v>
      </c>
      <c r="E14" s="266">
        <v>2052</v>
      </c>
      <c r="F14" s="266">
        <v>1694</v>
      </c>
      <c r="G14" s="266">
        <v>1546</v>
      </c>
      <c r="H14" s="266">
        <v>1237</v>
      </c>
      <c r="I14" s="266">
        <v>1190</v>
      </c>
      <c r="J14" s="266">
        <v>1122</v>
      </c>
      <c r="K14" s="256">
        <v>1192</v>
      </c>
      <c r="L14" s="267">
        <v>1330</v>
      </c>
      <c r="M14" s="262">
        <v>1419</v>
      </c>
      <c r="N14" s="262">
        <v>1285</v>
      </c>
      <c r="O14" s="257">
        <v>-134</v>
      </c>
      <c r="P14" s="258">
        <v>-9.4432699083861871E-2</v>
      </c>
    </row>
    <row r="15" spans="1:16" ht="5.25" customHeight="1"/>
    <row r="16" spans="1:16">
      <c r="D16" s="27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2:16"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2:16" ht="21">
      <c r="D18" s="272"/>
    </row>
    <row r="19" spans="2:16" ht="14.4">
      <c r="B19" s="252" t="s">
        <v>38</v>
      </c>
      <c r="C19" s="12"/>
    </row>
    <row r="21" spans="2:16">
      <c r="C21" s="817"/>
      <c r="D21" s="817"/>
      <c r="E21" s="816" t="s">
        <v>19</v>
      </c>
      <c r="F21" s="816" t="s">
        <v>20</v>
      </c>
      <c r="G21" s="816" t="s">
        <v>21</v>
      </c>
      <c r="H21" s="816" t="s">
        <v>22</v>
      </c>
      <c r="I21" s="816" t="s">
        <v>23</v>
      </c>
      <c r="J21" s="816" t="s">
        <v>24</v>
      </c>
      <c r="K21" s="816" t="s">
        <v>25</v>
      </c>
      <c r="L21" s="822" t="s">
        <v>26</v>
      </c>
      <c r="M21" s="816" t="s">
        <v>27</v>
      </c>
      <c r="N21" s="816" t="s">
        <v>69</v>
      </c>
      <c r="O21" s="816" t="s">
        <v>36</v>
      </c>
      <c r="P21" s="816" t="s">
        <v>123</v>
      </c>
    </row>
    <row r="22" spans="2:16">
      <c r="C22" s="817"/>
      <c r="D22" s="817"/>
      <c r="E22" s="816"/>
      <c r="F22" s="816"/>
      <c r="G22" s="816"/>
      <c r="H22" s="816"/>
      <c r="I22" s="816"/>
      <c r="J22" s="816"/>
      <c r="K22" s="816"/>
      <c r="L22" s="822"/>
      <c r="M22" s="816"/>
      <c r="N22" s="816"/>
      <c r="O22" s="816"/>
      <c r="P22" s="816"/>
    </row>
    <row r="23" spans="2:16" ht="24.9" customHeight="1">
      <c r="C23" s="820" t="s">
        <v>163</v>
      </c>
      <c r="D23" s="821"/>
      <c r="E23" s="253">
        <v>7190</v>
      </c>
      <c r="F23" s="253">
        <v>6710</v>
      </c>
      <c r="G23" s="253">
        <v>5889</v>
      </c>
      <c r="H23" s="253">
        <v>5423</v>
      </c>
      <c r="I23" s="253">
        <v>5620</v>
      </c>
      <c r="J23" s="253">
        <v>5787</v>
      </c>
      <c r="K23" s="254">
        <v>6187</v>
      </c>
      <c r="L23" s="255">
        <v>6097</v>
      </c>
      <c r="M23" s="256">
        <v>6113</v>
      </c>
      <c r="N23" s="256">
        <v>5844</v>
      </c>
      <c r="O23" s="257">
        <v>-269</v>
      </c>
      <c r="P23" s="258">
        <v>-4.400458040242107E-2</v>
      </c>
    </row>
    <row r="24" spans="2:16" ht="24.9" customHeight="1">
      <c r="C24" s="259"/>
      <c r="D24" s="260" t="s">
        <v>157</v>
      </c>
      <c r="E24" s="253">
        <v>239</v>
      </c>
      <c r="F24" s="253">
        <v>191</v>
      </c>
      <c r="G24" s="253">
        <v>147</v>
      </c>
      <c r="H24" s="253">
        <v>133</v>
      </c>
      <c r="I24" s="253">
        <v>120</v>
      </c>
      <c r="J24" s="253">
        <v>131</v>
      </c>
      <c r="K24" s="254">
        <v>167</v>
      </c>
      <c r="L24" s="261">
        <v>161</v>
      </c>
      <c r="M24" s="262">
        <v>147</v>
      </c>
      <c r="N24" s="262">
        <v>171</v>
      </c>
      <c r="O24" s="263">
        <v>24</v>
      </c>
      <c r="P24" s="264">
        <v>0.16326530612244897</v>
      </c>
    </row>
    <row r="25" spans="2:16" ht="24.9" customHeight="1">
      <c r="C25" s="265"/>
      <c r="D25" s="260" t="s">
        <v>158</v>
      </c>
      <c r="E25" s="266">
        <v>938</v>
      </c>
      <c r="F25" s="266">
        <v>938</v>
      </c>
      <c r="G25" s="266">
        <v>960</v>
      </c>
      <c r="H25" s="266">
        <v>978</v>
      </c>
      <c r="I25" s="266">
        <v>1033</v>
      </c>
      <c r="J25" s="266">
        <v>1082</v>
      </c>
      <c r="K25" s="256">
        <v>1238</v>
      </c>
      <c r="L25" s="267">
        <v>1225</v>
      </c>
      <c r="M25" s="262">
        <v>1233</v>
      </c>
      <c r="N25" s="262">
        <v>1290</v>
      </c>
      <c r="O25" s="263">
        <v>57</v>
      </c>
      <c r="P25" s="264">
        <v>4.6228710462287104E-2</v>
      </c>
    </row>
    <row r="26" spans="2:16" ht="24.9" customHeight="1">
      <c r="C26" s="265"/>
      <c r="D26" s="260" t="s">
        <v>159</v>
      </c>
      <c r="E26" s="266">
        <v>3736</v>
      </c>
      <c r="F26" s="266">
        <v>3457</v>
      </c>
      <c r="G26" s="266">
        <v>3060</v>
      </c>
      <c r="H26" s="266">
        <v>2721</v>
      </c>
      <c r="I26" s="266">
        <v>2812</v>
      </c>
      <c r="J26" s="266">
        <v>3012</v>
      </c>
      <c r="K26" s="256">
        <v>3168</v>
      </c>
      <c r="L26" s="267">
        <v>3030</v>
      </c>
      <c r="M26" s="262">
        <v>2868</v>
      </c>
      <c r="N26" s="262">
        <v>2694</v>
      </c>
      <c r="O26" s="257">
        <v>-174</v>
      </c>
      <c r="P26" s="258">
        <v>-6.0669456066945605E-2</v>
      </c>
    </row>
    <row r="27" spans="2:16" ht="24.9" customHeight="1">
      <c r="C27" s="265"/>
      <c r="D27" s="260" t="s">
        <v>160</v>
      </c>
      <c r="E27" s="266">
        <v>542</v>
      </c>
      <c r="F27" s="266">
        <v>522</v>
      </c>
      <c r="G27" s="266">
        <v>432</v>
      </c>
      <c r="H27" s="266">
        <v>470</v>
      </c>
      <c r="I27" s="266">
        <v>539</v>
      </c>
      <c r="J27" s="266">
        <v>454</v>
      </c>
      <c r="K27" s="256">
        <v>429</v>
      </c>
      <c r="L27" s="267">
        <v>437</v>
      </c>
      <c r="M27" s="262">
        <v>598</v>
      </c>
      <c r="N27" s="262">
        <v>463</v>
      </c>
      <c r="O27" s="257">
        <v>-135</v>
      </c>
      <c r="P27" s="258">
        <v>-0.225752508361204</v>
      </c>
    </row>
    <row r="28" spans="2:16" ht="24.9" customHeight="1">
      <c r="C28" s="268"/>
      <c r="D28" s="260" t="s">
        <v>161</v>
      </c>
      <c r="E28" s="266">
        <v>76</v>
      </c>
      <c r="F28" s="266">
        <v>103</v>
      </c>
      <c r="G28" s="266">
        <v>84</v>
      </c>
      <c r="H28" s="266">
        <v>83</v>
      </c>
      <c r="I28" s="266">
        <v>81</v>
      </c>
      <c r="J28" s="266">
        <v>122</v>
      </c>
      <c r="K28" s="256">
        <v>120</v>
      </c>
      <c r="L28" s="267">
        <v>127</v>
      </c>
      <c r="M28" s="262">
        <v>131</v>
      </c>
      <c r="N28" s="262">
        <v>153</v>
      </c>
      <c r="O28" s="263">
        <v>22</v>
      </c>
      <c r="P28" s="264">
        <v>0.16793893129770993</v>
      </c>
    </row>
    <row r="29" spans="2:16" ht="24.9" customHeight="1">
      <c r="C29" s="269"/>
      <c r="D29" s="270" t="s">
        <v>162</v>
      </c>
      <c r="E29" s="266">
        <v>1659</v>
      </c>
      <c r="F29" s="266">
        <v>1499</v>
      </c>
      <c r="G29" s="266">
        <v>1206</v>
      </c>
      <c r="H29" s="266">
        <v>1038</v>
      </c>
      <c r="I29" s="266">
        <v>1035</v>
      </c>
      <c r="J29" s="266">
        <v>986</v>
      </c>
      <c r="K29" s="256">
        <v>1065</v>
      </c>
      <c r="L29" s="267">
        <v>1117</v>
      </c>
      <c r="M29" s="262">
        <v>1136</v>
      </c>
      <c r="N29" s="262">
        <v>1073</v>
      </c>
      <c r="O29" s="257">
        <v>-63</v>
      </c>
      <c r="P29" s="258">
        <v>-5.5457746478873242E-2</v>
      </c>
    </row>
    <row r="30" spans="2:16" ht="4.5" customHeight="1"/>
  </sheetData>
  <mergeCells count="28">
    <mergeCell ref="L21:L22"/>
    <mergeCell ref="M21:M22"/>
    <mergeCell ref="N21:N22"/>
    <mergeCell ref="O21:O22"/>
    <mergeCell ref="P21:P22"/>
    <mergeCell ref="C23:D23"/>
    <mergeCell ref="P6:P7"/>
    <mergeCell ref="C8:D8"/>
    <mergeCell ref="C21:D22"/>
    <mergeCell ref="E21:E22"/>
    <mergeCell ref="F21:F22"/>
    <mergeCell ref="G21:G22"/>
    <mergeCell ref="H21:H22"/>
    <mergeCell ref="I21:I22"/>
    <mergeCell ref="J21:J22"/>
    <mergeCell ref="K21:K22"/>
    <mergeCell ref="J6:J7"/>
    <mergeCell ref="K6:K7"/>
    <mergeCell ref="L6:L7"/>
    <mergeCell ref="M6:M7"/>
    <mergeCell ref="N6:N7"/>
    <mergeCell ref="O6:O7"/>
    <mergeCell ref="C6:D7"/>
    <mergeCell ref="E6:E7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12</vt:i4>
      </vt:variant>
    </vt:vector>
  </HeadingPairs>
  <TitlesOfParts>
    <vt:vector size="38" baseType="lpstr">
      <vt:lpstr>【図表３－１　検挙状況の推移】</vt:lpstr>
      <vt:lpstr>【図表３－２　来日外国人犯罪の割合の推移】</vt:lpstr>
      <vt:lpstr>【図表３－３　国籍等別検挙状況】</vt:lpstr>
      <vt:lpstr>【図表３－５　国籍等別刑法犯検挙状況】</vt:lpstr>
      <vt:lpstr>【図表３－６　国籍等別特別法犯検挙状況】</vt:lpstr>
      <vt:lpstr>【図表３－７　包括罪種別刑法犯検挙状況】</vt:lpstr>
      <vt:lpstr>【図表３－８　違反法令別特別法犯検挙状況】</vt:lpstr>
      <vt:lpstr>【図表３－９　在留資格別検挙人員の推移】</vt:lpstr>
      <vt:lpstr>【図表３－１０　包括罪種別　刑法犯検挙状況の推移】</vt:lpstr>
      <vt:lpstr>【図表３－１１　国籍等別・包括罪種別刑法犯検挙状況】</vt:lpstr>
      <vt:lpstr>【図表３－１３　正規滞在・不法滞在別刑法犯検挙人員の推移】</vt:lpstr>
      <vt:lpstr>【図表３－１４　包括罪種等別・在留資格別検挙状況】</vt:lpstr>
      <vt:lpstr>【図表３－１５　在留資格・国籍等別刑法犯人員（上位５か国）</vt:lpstr>
      <vt:lpstr>【図表３－１７　共犯形態別・罪種等別刑法犯検挙件数】</vt:lpstr>
      <vt:lpstr>【図表３－１８　違反法令別特別法犯検挙状況の推移】</vt:lpstr>
      <vt:lpstr>【図表３－１９　国籍等別違反法令別特別法犯検挙状況】</vt:lpstr>
      <vt:lpstr>【図表３－２０　正規・不法別　特別法犯検挙人員の推移】</vt:lpstr>
      <vt:lpstr>【図表３－２１　違反法令別・在留資格別特別法犯検挙人員】</vt:lpstr>
      <vt:lpstr>【図表３－２２　在留資格国籍別　特別法犯人員（上位５か国）</vt:lpstr>
      <vt:lpstr>【図表３－２３　入管法違反の検挙状況の推移】</vt:lpstr>
      <vt:lpstr>【図表３－２４　中国の包括罪種等別刑法犯検挙件数】</vt:lpstr>
      <vt:lpstr>【図表３－２５　中国の在留資格別刑法犯人員】</vt:lpstr>
      <vt:lpstr>【図表３－２６　ベトナムの包括罪種等別刑法犯検挙件数】</vt:lpstr>
      <vt:lpstr>【図表３－２７　ベトナムの在留資格別刑法犯検挙人員】</vt:lpstr>
      <vt:lpstr>【図表３－２８　マレーシアの在留資格別刑法犯検挙人員】</vt:lpstr>
      <vt:lpstr>【図表３－２９　犯罪インフラ事犯　検挙状況の推移】</vt:lpstr>
      <vt:lpstr>'【図表３－１　検挙状況の推移】'!Print_Area</vt:lpstr>
      <vt:lpstr>'【図表３－１４　包括罪種等別・在留資格別検挙状況】'!Print_Area</vt:lpstr>
      <vt:lpstr>'【図表３－１７　共犯形態別・罪種等別刑法犯検挙件数】'!Print_Area</vt:lpstr>
      <vt:lpstr>'【図表３－１８　違反法令別特別法犯検挙状況の推移】'!Print_Area</vt:lpstr>
      <vt:lpstr>'【図表３－１９　国籍等別違反法令別特別法犯検挙状況】'!Print_Area</vt:lpstr>
      <vt:lpstr>'【図表３－２０　正規・不法別　特別法犯検挙人員の推移】'!Print_Area</vt:lpstr>
      <vt:lpstr>'【図表３－２５　中国の在留資格別刑法犯人員】'!Print_Area</vt:lpstr>
      <vt:lpstr>'【図表３－２６　ベトナムの包括罪種等別刑法犯検挙件数】'!Print_Area</vt:lpstr>
      <vt:lpstr>'【図表３－５　国籍等別刑法犯検挙状況】'!Print_Area</vt:lpstr>
      <vt:lpstr>'【図表３－６　国籍等別特別法犯検挙状況】'!Print_Area</vt:lpstr>
      <vt:lpstr>'【図表３－７　包括罪種別刑法犯検挙状況】'!Print_Area</vt:lpstr>
      <vt:lpstr>'【図表３－８　違反法令別特別法犯検挙状況】'!Print_Area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2022-07-28T05:06:02Z</dcterms:created>
  <dcterms:modified xsi:type="dcterms:W3CDTF">2022-07-28T05:06:02Z</dcterms:modified>
</cp:coreProperties>
</file>