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/>
  <xr:revisionPtr revIDLastSave="0" documentId="13_ncr:1_{FB881DEB-5CF9-44DA-A91F-5553FA55C6A4}" xr6:coauthVersionLast="36" xr6:coauthVersionMax="36" xr10:uidLastSave="{00000000-0000-0000-0000-000000000000}"/>
  <bookViews>
    <workbookView xWindow="0" yWindow="0" windowWidth="24276" windowHeight="13176" xr2:uid="{00000000-000D-0000-FFFF-FFFF00000000}"/>
  </bookViews>
  <sheets>
    <sheet name="Sheet1" sheetId="1" r:id="rId1"/>
  </sheets>
  <definedNames>
    <definedName name="_xlnm.Print_Area" localSheetId="0">Sheet1!$A$1:$I$183</definedName>
  </definedNames>
  <calcPr calcId="191029"/>
</workbook>
</file>

<file path=xl/calcChain.xml><?xml version="1.0" encoding="utf-8"?>
<calcChain xmlns="http://schemas.openxmlformats.org/spreadsheetml/2006/main">
  <c r="G168" i="1" l="1"/>
  <c r="F168" i="1"/>
  <c r="E168" i="1"/>
  <c r="D168" i="1"/>
  <c r="F163" i="1"/>
  <c r="E163" i="1"/>
  <c r="D163" i="1"/>
  <c r="C163" i="1"/>
  <c r="F129" i="1" l="1"/>
  <c r="E129" i="1"/>
  <c r="D129" i="1"/>
  <c r="C129" i="1"/>
  <c r="F127" i="1"/>
  <c r="E127" i="1"/>
  <c r="D127" i="1"/>
  <c r="C127" i="1"/>
  <c r="F125" i="1"/>
  <c r="E125" i="1"/>
  <c r="D125" i="1"/>
  <c r="C125" i="1"/>
  <c r="F123" i="1"/>
  <c r="E123" i="1"/>
  <c r="D123" i="1"/>
  <c r="C123" i="1"/>
  <c r="F106" i="1" l="1"/>
  <c r="E106" i="1"/>
  <c r="D106" i="1"/>
  <c r="C106" i="1"/>
  <c r="F104" i="1"/>
  <c r="E104" i="1"/>
  <c r="D104" i="1"/>
  <c r="C104" i="1"/>
  <c r="F102" i="1"/>
  <c r="E102" i="1"/>
  <c r="D102" i="1"/>
  <c r="C102" i="1"/>
  <c r="F100" i="1"/>
  <c r="E100" i="1"/>
  <c r="D100" i="1"/>
  <c r="C100" i="1"/>
  <c r="F98" i="1"/>
  <c r="E98" i="1"/>
  <c r="D98" i="1"/>
  <c r="C98" i="1"/>
  <c r="F96" i="1"/>
  <c r="E96" i="1"/>
  <c r="D96" i="1"/>
  <c r="C96" i="1"/>
  <c r="F94" i="1"/>
  <c r="E94" i="1"/>
  <c r="D94" i="1"/>
  <c r="C94" i="1"/>
  <c r="D62" i="1"/>
  <c r="D61" i="1"/>
  <c r="D60" i="1"/>
  <c r="D59" i="1"/>
  <c r="D58" i="1"/>
  <c r="D57" i="1"/>
  <c r="D56" i="1"/>
  <c r="D55" i="1"/>
  <c r="D54" i="1"/>
  <c r="D53" i="1"/>
  <c r="D49" i="1"/>
  <c r="D48" i="1"/>
  <c r="D47" i="1"/>
  <c r="D46" i="1"/>
  <c r="D45" i="1"/>
  <c r="D44" i="1"/>
  <c r="D43" i="1"/>
  <c r="F13" i="1" l="1"/>
  <c r="E13" i="1"/>
  <c r="D13" i="1"/>
  <c r="C13" i="1"/>
  <c r="F12" i="1"/>
  <c r="E12" i="1"/>
  <c r="D12" i="1"/>
  <c r="C12" i="1"/>
  <c r="F10" i="1"/>
  <c r="E10" i="1"/>
  <c r="D10" i="1"/>
  <c r="C10" i="1"/>
  <c r="F8" i="1"/>
  <c r="E8" i="1"/>
  <c r="D8" i="1"/>
  <c r="C8" i="1"/>
  <c r="D42" i="1" l="1"/>
  <c r="D41" i="1"/>
  <c r="I137" i="1" l="1"/>
  <c r="G106" i="1"/>
  <c r="D71" i="1"/>
  <c r="D36" i="1"/>
  <c r="I36" i="1"/>
  <c r="H36" i="1"/>
  <c r="G36" i="1"/>
  <c r="F36" i="1"/>
  <c r="E36" i="1"/>
  <c r="C36" i="1"/>
  <c r="F28" i="1"/>
  <c r="G163" i="1" l="1"/>
  <c r="G149" i="1"/>
  <c r="G154" i="1"/>
  <c r="I144" i="1"/>
  <c r="I143" i="1"/>
  <c r="I136" i="1"/>
  <c r="G129" i="1"/>
  <c r="G127" i="1"/>
  <c r="G125" i="1"/>
  <c r="G123" i="1"/>
  <c r="G104" i="1"/>
  <c r="G102" i="1"/>
  <c r="G100" i="1"/>
  <c r="G98" i="1"/>
  <c r="G96" i="1" l="1"/>
  <c r="G94" i="1"/>
  <c r="G12" i="1"/>
  <c r="G10" i="1"/>
  <c r="G8" i="1"/>
  <c r="G13" i="1"/>
  <c r="D87" i="1" l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0" i="1"/>
  <c r="D69" i="1"/>
  <c r="D68" i="1"/>
  <c r="F19" i="1"/>
  <c r="D20" i="1"/>
  <c r="D113" i="1"/>
  <c r="D116" i="1"/>
  <c r="D117" i="1"/>
  <c r="D112" i="1" l="1"/>
  <c r="D115" i="1"/>
  <c r="C20" i="1"/>
  <c r="E20" i="1"/>
  <c r="F18" i="1"/>
  <c r="F17" i="1"/>
  <c r="D114" i="1"/>
  <c r="E28" i="1"/>
  <c r="D28" i="1"/>
  <c r="C28" i="1"/>
</calcChain>
</file>

<file path=xl/sharedStrings.xml><?xml version="1.0" encoding="utf-8"?>
<sst xmlns="http://schemas.openxmlformats.org/spreadsheetml/2006/main" count="228" uniqueCount="149">
  <si>
    <t>警備業者数</t>
    <rPh sb="0" eb="4">
      <t>ケイビギョウシャ</t>
    </rPh>
    <rPh sb="4" eb="5">
      <t>スウ</t>
    </rPh>
    <phoneticPr fontId="2"/>
  </si>
  <si>
    <t>営業所数</t>
    <rPh sb="0" eb="3">
      <t>エイギョウショ</t>
    </rPh>
    <rPh sb="3" eb="4">
      <t>スウ</t>
    </rPh>
    <phoneticPr fontId="2"/>
  </si>
  <si>
    <t>年次</t>
    <rPh sb="0" eb="2">
      <t>ネンジ</t>
    </rPh>
    <phoneticPr fontId="2"/>
  </si>
  <si>
    <t>常用警備員</t>
    <rPh sb="0" eb="2">
      <t>ジョウヨウ</t>
    </rPh>
    <rPh sb="2" eb="5">
      <t>ケイビイン</t>
    </rPh>
    <phoneticPr fontId="2"/>
  </si>
  <si>
    <t>臨時警備員</t>
    <rPh sb="0" eb="2">
      <t>リンジ</t>
    </rPh>
    <rPh sb="2" eb="5">
      <t>ケイビイン</t>
    </rPh>
    <phoneticPr fontId="2"/>
  </si>
  <si>
    <t>５人以下</t>
    <rPh sb="1" eb="4">
      <t>ニンイカ</t>
    </rPh>
    <phoneticPr fontId="2"/>
  </si>
  <si>
    <t>６～９人</t>
    <rPh sb="3" eb="4">
      <t>ニン</t>
    </rPh>
    <phoneticPr fontId="2"/>
  </si>
  <si>
    <t>１０～１９人</t>
    <rPh sb="5" eb="6">
      <t>ニン</t>
    </rPh>
    <phoneticPr fontId="2"/>
  </si>
  <si>
    <t>２０～２９人</t>
    <rPh sb="5" eb="6">
      <t>ニン</t>
    </rPh>
    <phoneticPr fontId="2"/>
  </si>
  <si>
    <t>３０～４９人</t>
    <rPh sb="5" eb="6">
      <t>ニン</t>
    </rPh>
    <phoneticPr fontId="2"/>
  </si>
  <si>
    <t>５０～９９人</t>
    <rPh sb="5" eb="6">
      <t>ニン</t>
    </rPh>
    <phoneticPr fontId="2"/>
  </si>
  <si>
    <t>１００～４９９人</t>
    <rPh sb="7" eb="8">
      <t>ニン</t>
    </rPh>
    <phoneticPr fontId="2"/>
  </si>
  <si>
    <t>５００～９９９人</t>
    <rPh sb="7" eb="8">
      <t>ニン</t>
    </rPh>
    <phoneticPr fontId="2"/>
  </si>
  <si>
    <t>１，０００人以上</t>
    <rPh sb="5" eb="6">
      <t>ニン</t>
    </rPh>
    <rPh sb="6" eb="8">
      <t>イジョウ</t>
    </rPh>
    <phoneticPr fontId="2"/>
  </si>
  <si>
    <t>１営業所</t>
    <rPh sb="1" eb="3">
      <t>エイギョウ</t>
    </rPh>
    <rPh sb="3" eb="4">
      <t>ジョ</t>
    </rPh>
    <phoneticPr fontId="2"/>
  </si>
  <si>
    <t>２営業所</t>
    <rPh sb="1" eb="4">
      <t>エイギョウショ</t>
    </rPh>
    <phoneticPr fontId="2"/>
  </si>
  <si>
    <t>３営業所</t>
    <rPh sb="1" eb="4">
      <t>エイギョウショ</t>
    </rPh>
    <phoneticPr fontId="2"/>
  </si>
  <si>
    <t>４営業所</t>
    <rPh sb="1" eb="4">
      <t>エイギョウショ</t>
    </rPh>
    <phoneticPr fontId="2"/>
  </si>
  <si>
    <t>５営業所</t>
    <rPh sb="1" eb="4">
      <t>エイギョウショ</t>
    </rPh>
    <phoneticPr fontId="2"/>
  </si>
  <si>
    <t>６～９営業所</t>
    <rPh sb="3" eb="6">
      <t>エイギョウショ</t>
    </rPh>
    <phoneticPr fontId="2"/>
  </si>
  <si>
    <t>１０～１９営業所</t>
    <rPh sb="5" eb="8">
      <t>エイギョウショ</t>
    </rPh>
    <phoneticPr fontId="2"/>
  </si>
  <si>
    <t>２０～２９営業所</t>
    <rPh sb="5" eb="8">
      <t>エイギョウショ</t>
    </rPh>
    <phoneticPr fontId="2"/>
  </si>
  <si>
    <t>３０営業所以上</t>
    <rPh sb="2" eb="5">
      <t>エイギョウショ</t>
    </rPh>
    <rPh sb="5" eb="7">
      <t>イジョウ</t>
    </rPh>
    <phoneticPr fontId="2"/>
  </si>
  <si>
    <t>構成比</t>
    <rPh sb="0" eb="3">
      <t>コウセイヒ</t>
    </rPh>
    <phoneticPr fontId="2"/>
  </si>
  <si>
    <t>警備員数</t>
    <rPh sb="0" eb="3">
      <t>ケイビイン</t>
    </rPh>
    <rPh sb="3" eb="4">
      <t>スウ</t>
    </rPh>
    <phoneticPr fontId="2"/>
  </si>
  <si>
    <t>空港保安</t>
    <rPh sb="0" eb="2">
      <t>クウコウ</t>
    </rPh>
    <rPh sb="2" eb="4">
      <t>ホアン</t>
    </rPh>
    <phoneticPr fontId="2"/>
  </si>
  <si>
    <t>緊急通報サービス</t>
    <rPh sb="0" eb="2">
      <t>キンキュウ</t>
    </rPh>
    <rPh sb="2" eb="4">
      <t>ツウホウ</t>
    </rPh>
    <phoneticPr fontId="2"/>
  </si>
  <si>
    <t>緊急通報サービス以外</t>
    <rPh sb="0" eb="2">
      <t>キンキュウ</t>
    </rPh>
    <rPh sb="2" eb="4">
      <t>ツウホウ</t>
    </rPh>
    <rPh sb="8" eb="10">
      <t>イガイ</t>
    </rPh>
    <phoneticPr fontId="2"/>
  </si>
  <si>
    <t>基地局数</t>
    <rPh sb="0" eb="3">
      <t>キチキョク</t>
    </rPh>
    <rPh sb="3" eb="4">
      <t>スウ</t>
    </rPh>
    <phoneticPr fontId="2"/>
  </si>
  <si>
    <t>２５年</t>
    <rPh sb="2" eb="3">
      <t>ネン</t>
    </rPh>
    <phoneticPr fontId="2"/>
  </si>
  <si>
    <t>不明</t>
    <rPh sb="0" eb="2">
      <t>フメイ</t>
    </rPh>
    <phoneticPr fontId="2"/>
  </si>
  <si>
    <t>２６年</t>
    <rPh sb="2" eb="3">
      <t>ネン</t>
    </rPh>
    <phoneticPr fontId="2"/>
  </si>
  <si>
    <t>-</t>
    <phoneticPr fontId="2"/>
  </si>
  <si>
    <t>総数（４条業者）</t>
    <rPh sb="0" eb="2">
      <t>ソウスウ</t>
    </rPh>
    <rPh sb="4" eb="5">
      <t>ジョウ</t>
    </rPh>
    <rPh sb="5" eb="7">
      <t>ギョウシャ</t>
    </rPh>
    <phoneticPr fontId="2"/>
  </si>
  <si>
    <t>施設</t>
    <rPh sb="0" eb="2">
      <t>シセツ</t>
    </rPh>
    <phoneticPr fontId="2"/>
  </si>
  <si>
    <t>巡回</t>
    <rPh sb="0" eb="2">
      <t>ジュンカイ</t>
    </rPh>
    <phoneticPr fontId="2"/>
  </si>
  <si>
    <t>機械</t>
    <rPh sb="0" eb="2">
      <t>キカイ</t>
    </rPh>
    <phoneticPr fontId="2"/>
  </si>
  <si>
    <t>住宅対象</t>
    <rPh sb="0" eb="2">
      <t>ジュウタク</t>
    </rPh>
    <rPh sb="2" eb="4">
      <t>タイショウ</t>
    </rPh>
    <phoneticPr fontId="2"/>
  </si>
  <si>
    <t>住宅以外</t>
    <rPh sb="0" eb="2">
      <t>ジュウタク</t>
    </rPh>
    <rPh sb="2" eb="4">
      <t>イガイ</t>
    </rPh>
    <phoneticPr fontId="2"/>
  </si>
  <si>
    <t>交通誘導</t>
    <rPh sb="0" eb="2">
      <t>コウツウ</t>
    </rPh>
    <rPh sb="2" eb="4">
      <t>ユウドウ</t>
    </rPh>
    <phoneticPr fontId="2"/>
  </si>
  <si>
    <t>雑踏</t>
    <rPh sb="0" eb="2">
      <t>ザットウ</t>
    </rPh>
    <phoneticPr fontId="2"/>
  </si>
  <si>
    <t>３号警備業務</t>
    <rPh sb="1" eb="2">
      <t>ゴウ</t>
    </rPh>
    <rPh sb="2" eb="4">
      <t>ケイビ</t>
    </rPh>
    <rPh sb="4" eb="6">
      <t>ギョウム</t>
    </rPh>
    <phoneticPr fontId="2"/>
  </si>
  <si>
    <t>２号警備業務</t>
    <rPh sb="1" eb="2">
      <t>ゴウ</t>
    </rPh>
    <rPh sb="2" eb="4">
      <t>ケイビ</t>
    </rPh>
    <rPh sb="4" eb="6">
      <t>ギョウム</t>
    </rPh>
    <phoneticPr fontId="2"/>
  </si>
  <si>
    <t>１号警備業務</t>
    <rPh sb="1" eb="2">
      <t>ゴウ</t>
    </rPh>
    <rPh sb="2" eb="4">
      <t>ケイビ</t>
    </rPh>
    <rPh sb="4" eb="6">
      <t>ギョウム</t>
    </rPh>
    <phoneticPr fontId="2"/>
  </si>
  <si>
    <t>４号警備業務</t>
    <rPh sb="1" eb="2">
      <t>ゴウ</t>
    </rPh>
    <rPh sb="2" eb="4">
      <t>ケイビ</t>
    </rPh>
    <rPh sb="4" eb="6">
      <t>ギョウム</t>
    </rPh>
    <phoneticPr fontId="2"/>
  </si>
  <si>
    <t>貴重品運搬</t>
    <rPh sb="0" eb="3">
      <t>キチョウヒン</t>
    </rPh>
    <rPh sb="3" eb="5">
      <t>ウンパン</t>
    </rPh>
    <phoneticPr fontId="2"/>
  </si>
  <si>
    <t>現金輸送</t>
    <rPh sb="0" eb="2">
      <t>ゲンキン</t>
    </rPh>
    <rPh sb="2" eb="4">
      <t>ユソウ</t>
    </rPh>
    <phoneticPr fontId="2"/>
  </si>
  <si>
    <t>現金輸送以外</t>
    <rPh sb="0" eb="2">
      <t>ゲンキン</t>
    </rPh>
    <rPh sb="2" eb="4">
      <t>ユソウ</t>
    </rPh>
    <rPh sb="4" eb="6">
      <t>イガイ</t>
    </rPh>
    <phoneticPr fontId="2"/>
  </si>
  <si>
    <t>核燃料物質等</t>
    <rPh sb="0" eb="3">
      <t>カクネンリョウ</t>
    </rPh>
    <rPh sb="3" eb="5">
      <t>ブッシツ</t>
    </rPh>
    <rPh sb="5" eb="6">
      <t>トウ</t>
    </rPh>
    <phoneticPr fontId="2"/>
  </si>
  <si>
    <t>その他</t>
    <rPh sb="2" eb="3">
      <t>タ</t>
    </rPh>
    <phoneticPr fontId="2"/>
  </si>
  <si>
    <t>-</t>
    <phoneticPr fontId="2"/>
  </si>
  <si>
    <t>区分</t>
    <rPh sb="0" eb="2">
      <t>クブン</t>
    </rPh>
    <phoneticPr fontId="2"/>
  </si>
  <si>
    <t>件数</t>
    <rPh sb="0" eb="2">
      <t>ケンスウ</t>
    </rPh>
    <phoneticPr fontId="2"/>
  </si>
  <si>
    <t>対象施設数</t>
    <rPh sb="0" eb="2">
      <t>タイショウ</t>
    </rPh>
    <rPh sb="2" eb="4">
      <t>シセツ</t>
    </rPh>
    <rPh sb="4" eb="5">
      <t>スウ</t>
    </rPh>
    <phoneticPr fontId="2"/>
  </si>
  <si>
    <t>１業者当たり</t>
    <rPh sb="1" eb="3">
      <t>ギョウシャ</t>
    </rPh>
    <rPh sb="3" eb="4">
      <t>ア</t>
    </rPh>
    <phoneticPr fontId="2"/>
  </si>
  <si>
    <t>（指数）</t>
    <rPh sb="1" eb="3">
      <t>シスウ</t>
    </rPh>
    <phoneticPr fontId="2"/>
  </si>
  <si>
    <t>雇用別警備員数の年別推移（各年末）</t>
    <rPh sb="0" eb="2">
      <t>コヨウ</t>
    </rPh>
    <rPh sb="2" eb="3">
      <t>ベツ</t>
    </rPh>
    <rPh sb="3" eb="6">
      <t>ケイビイン</t>
    </rPh>
    <rPh sb="6" eb="7">
      <t>スウ</t>
    </rPh>
    <rPh sb="8" eb="10">
      <t>ネンベツ</t>
    </rPh>
    <rPh sb="10" eb="12">
      <t>スイイ</t>
    </rPh>
    <rPh sb="13" eb="14">
      <t>カク</t>
    </rPh>
    <rPh sb="14" eb="16">
      <t>ネンマツ</t>
    </rPh>
    <phoneticPr fontId="2"/>
  </si>
  <si>
    <t>区分</t>
    <rPh sb="0" eb="2">
      <t>クブン</t>
    </rPh>
    <phoneticPr fontId="2"/>
  </si>
  <si>
    <t>臨時／総数</t>
    <rPh sb="0" eb="2">
      <t>リンジ</t>
    </rPh>
    <rPh sb="3" eb="5">
      <t>ソウスウ</t>
    </rPh>
    <phoneticPr fontId="2"/>
  </si>
  <si>
    <t>総　　数</t>
    <rPh sb="0" eb="1">
      <t>ソウ</t>
    </rPh>
    <rPh sb="3" eb="4">
      <t>スウ</t>
    </rPh>
    <phoneticPr fontId="2"/>
  </si>
  <si>
    <t>警備員総数</t>
    <rPh sb="0" eb="3">
      <t>ケイビイン</t>
    </rPh>
    <rPh sb="3" eb="5">
      <t>ソウスウ</t>
    </rPh>
    <phoneticPr fontId="2"/>
  </si>
  <si>
    <t>男性警備員</t>
    <rPh sb="0" eb="2">
      <t>ダンセイ</t>
    </rPh>
    <rPh sb="2" eb="5">
      <t>ケイビイン</t>
    </rPh>
    <phoneticPr fontId="2"/>
  </si>
  <si>
    <t>女性警備員</t>
    <rPh sb="0" eb="2">
      <t>ジョセイ</t>
    </rPh>
    <rPh sb="2" eb="5">
      <t>ケイビイン</t>
    </rPh>
    <phoneticPr fontId="2"/>
  </si>
  <si>
    <t>女性警備員の割合</t>
    <rPh sb="0" eb="2">
      <t>ジョセイ</t>
    </rPh>
    <rPh sb="2" eb="5">
      <t>ケイビイン</t>
    </rPh>
    <rPh sb="6" eb="8">
      <t>ワリアイ</t>
    </rPh>
    <phoneticPr fontId="2"/>
  </si>
  <si>
    <t>臨時警備員の割合</t>
    <rPh sb="0" eb="2">
      <t>リンジ</t>
    </rPh>
    <rPh sb="2" eb="5">
      <t>ケイビイン</t>
    </rPh>
    <rPh sb="6" eb="8">
      <t>ワリアイ</t>
    </rPh>
    <phoneticPr fontId="2"/>
  </si>
  <si>
    <t>１　警備業者等の状況</t>
    <rPh sb="2" eb="4">
      <t>ケイビ</t>
    </rPh>
    <rPh sb="4" eb="6">
      <t>ギョウシャ</t>
    </rPh>
    <rPh sb="6" eb="7">
      <t>トウ</t>
    </rPh>
    <rPh sb="8" eb="10">
      <t>ジョウキョウ</t>
    </rPh>
    <phoneticPr fontId="2"/>
  </si>
  <si>
    <t>　(2)　警備員の状況</t>
    <rPh sb="5" eb="8">
      <t>ケイビイン</t>
    </rPh>
    <rPh sb="9" eb="11">
      <t>ジョウキョウ</t>
    </rPh>
    <phoneticPr fontId="2"/>
  </si>
  <si>
    <t>　(3)　警備業者の警備員数別状況</t>
    <rPh sb="5" eb="7">
      <t>ケイビ</t>
    </rPh>
    <rPh sb="7" eb="9">
      <t>ギョウシャ</t>
    </rPh>
    <rPh sb="10" eb="13">
      <t>ケイビイン</t>
    </rPh>
    <rPh sb="13" eb="14">
      <t>スウ</t>
    </rPh>
    <rPh sb="14" eb="15">
      <t>ベツ</t>
    </rPh>
    <rPh sb="15" eb="17">
      <t>ジョウキョウ</t>
    </rPh>
    <phoneticPr fontId="2"/>
  </si>
  <si>
    <t>　(4)　警備業者の営業所の数別状況</t>
    <rPh sb="5" eb="7">
      <t>ケイビ</t>
    </rPh>
    <rPh sb="7" eb="9">
      <t>ギョウシャ</t>
    </rPh>
    <rPh sb="10" eb="13">
      <t>エイギョウショ</t>
    </rPh>
    <rPh sb="14" eb="15">
      <t>インズウ</t>
    </rPh>
    <rPh sb="15" eb="16">
      <t>ベツ</t>
    </rPh>
    <rPh sb="16" eb="18">
      <t>ジョウキョウ</t>
    </rPh>
    <phoneticPr fontId="2"/>
  </si>
  <si>
    <t>　(6)　警備業務の区分ごとの警備業者の状況</t>
    <rPh sb="5" eb="7">
      <t>ケイビ</t>
    </rPh>
    <rPh sb="7" eb="9">
      <t>ギョウム</t>
    </rPh>
    <rPh sb="10" eb="12">
      <t>クブン</t>
    </rPh>
    <rPh sb="15" eb="17">
      <t>ケイビ</t>
    </rPh>
    <rPh sb="17" eb="19">
      <t>ギョウシャ</t>
    </rPh>
    <rPh sb="20" eb="22">
      <t>ジョウキョウ</t>
    </rPh>
    <phoneticPr fontId="2"/>
  </si>
  <si>
    <t>警備業者数</t>
    <rPh sb="0" eb="2">
      <t>ケイビ</t>
    </rPh>
    <rPh sb="2" eb="4">
      <t>ギョウシャ</t>
    </rPh>
    <rPh sb="4" eb="5">
      <t>スウ</t>
    </rPh>
    <phoneticPr fontId="2"/>
  </si>
  <si>
    <t>構成比</t>
    <rPh sb="0" eb="3">
      <t>コウセイヒ</t>
    </rPh>
    <phoneticPr fontId="2"/>
  </si>
  <si>
    <t>警備業者</t>
    <rPh sb="0" eb="2">
      <t>ケイビ</t>
    </rPh>
    <rPh sb="2" eb="4">
      <t>ギョウシャ</t>
    </rPh>
    <phoneticPr fontId="2"/>
  </si>
  <si>
    <t>　(7)　機械警備業の状況</t>
    <rPh sb="5" eb="7">
      <t>キカイ</t>
    </rPh>
    <rPh sb="7" eb="10">
      <t>ケイビギョウ</t>
    </rPh>
    <rPh sb="11" eb="13">
      <t>ジョウキョウ</t>
    </rPh>
    <phoneticPr fontId="2"/>
  </si>
  <si>
    <t>待機所数</t>
    <rPh sb="0" eb="3">
      <t>タイキショ</t>
    </rPh>
    <rPh sb="3" eb="4">
      <t>スウ</t>
    </rPh>
    <phoneticPr fontId="2"/>
  </si>
  <si>
    <t>専従警備員数</t>
    <rPh sb="0" eb="2">
      <t>センジュウ</t>
    </rPh>
    <rPh sb="2" eb="5">
      <t>ケイビイン</t>
    </rPh>
    <rPh sb="5" eb="6">
      <t>スウ</t>
    </rPh>
    <phoneticPr fontId="2"/>
  </si>
  <si>
    <t>　うち基地局勤務員数</t>
    <rPh sb="3" eb="6">
      <t>キチキョク</t>
    </rPh>
    <rPh sb="6" eb="9">
      <t>キンムイン</t>
    </rPh>
    <rPh sb="9" eb="10">
      <t>スウ</t>
    </rPh>
    <phoneticPr fontId="2"/>
  </si>
  <si>
    <t>専用巡回車両数</t>
    <rPh sb="0" eb="2">
      <t>センヨウ</t>
    </rPh>
    <rPh sb="2" eb="4">
      <t>ジュンカイ</t>
    </rPh>
    <rPh sb="4" eb="6">
      <t>シャリョウ</t>
    </rPh>
    <rPh sb="6" eb="7">
      <t>スウ</t>
    </rPh>
    <phoneticPr fontId="2"/>
  </si>
  <si>
    <t>機械警備業者数</t>
    <rPh sb="0" eb="2">
      <t>キカイ</t>
    </rPh>
    <rPh sb="2" eb="4">
      <t>ケイビ</t>
    </rPh>
    <rPh sb="4" eb="6">
      <t>ギョウシャ</t>
    </rPh>
    <rPh sb="6" eb="7">
      <t>スウ</t>
    </rPh>
    <phoneticPr fontId="2"/>
  </si>
  <si>
    <t>うち基地局勤務員数</t>
    <rPh sb="2" eb="5">
      <t>キチキョク</t>
    </rPh>
    <rPh sb="5" eb="7">
      <t>キンム</t>
    </rPh>
    <rPh sb="7" eb="8">
      <t>イン</t>
    </rPh>
    <rPh sb="8" eb="9">
      <t>スウ</t>
    </rPh>
    <phoneticPr fontId="2"/>
  </si>
  <si>
    <t>機械警備業務対象施設数</t>
    <rPh sb="0" eb="2">
      <t>キカイ</t>
    </rPh>
    <rPh sb="2" eb="4">
      <t>ケイビ</t>
    </rPh>
    <rPh sb="4" eb="6">
      <t>ギョウム</t>
    </rPh>
    <rPh sb="6" eb="8">
      <t>タイショウ</t>
    </rPh>
    <rPh sb="8" eb="10">
      <t>シセツ</t>
    </rPh>
    <rPh sb="10" eb="11">
      <t>スウ</t>
    </rPh>
    <phoneticPr fontId="2"/>
  </si>
  <si>
    <t>即応体制の整備状況の年別推移（各年末）</t>
    <rPh sb="0" eb="2">
      <t>ソクオウ</t>
    </rPh>
    <rPh sb="2" eb="4">
      <t>タイセイ</t>
    </rPh>
    <rPh sb="5" eb="7">
      <t>セイビ</t>
    </rPh>
    <rPh sb="7" eb="9">
      <t>ジョウキョウ</t>
    </rPh>
    <rPh sb="10" eb="12">
      <t>ネンベツ</t>
    </rPh>
    <rPh sb="12" eb="14">
      <t>スイイ</t>
    </rPh>
    <rPh sb="15" eb="17">
      <t>カクネン</t>
    </rPh>
    <rPh sb="17" eb="18">
      <t>マツ</t>
    </rPh>
    <phoneticPr fontId="2"/>
  </si>
  <si>
    <t>１業者当たりの
対象施設数</t>
    <rPh sb="1" eb="3">
      <t>ギョウシャ</t>
    </rPh>
    <rPh sb="3" eb="4">
      <t>ア</t>
    </rPh>
    <rPh sb="8" eb="10">
      <t>タイショウ</t>
    </rPh>
    <rPh sb="10" eb="12">
      <t>シセツ</t>
    </rPh>
    <rPh sb="12" eb="13">
      <t>スウ</t>
    </rPh>
    <phoneticPr fontId="2"/>
  </si>
  <si>
    <t>１待機所当たりの
対象施設数</t>
    <rPh sb="1" eb="3">
      <t>タイキ</t>
    </rPh>
    <rPh sb="3" eb="4">
      <t>ショ</t>
    </rPh>
    <rPh sb="4" eb="5">
      <t>ア</t>
    </rPh>
    <rPh sb="9" eb="11">
      <t>タイショウ</t>
    </rPh>
    <rPh sb="11" eb="13">
      <t>シセツ</t>
    </rPh>
    <rPh sb="13" eb="14">
      <t>スウ</t>
    </rPh>
    <phoneticPr fontId="2"/>
  </si>
  <si>
    <t>専従警備員１人当たりの
対象施設数</t>
    <rPh sb="0" eb="2">
      <t>センジュウ</t>
    </rPh>
    <rPh sb="2" eb="4">
      <t>ケイビ</t>
    </rPh>
    <rPh sb="4" eb="5">
      <t>イン</t>
    </rPh>
    <rPh sb="6" eb="7">
      <t>ニン</t>
    </rPh>
    <rPh sb="7" eb="8">
      <t>ア</t>
    </rPh>
    <rPh sb="12" eb="14">
      <t>タイショウ</t>
    </rPh>
    <rPh sb="14" eb="16">
      <t>シセツ</t>
    </rPh>
    <rPh sb="16" eb="17">
      <t>スウ</t>
    </rPh>
    <phoneticPr fontId="2"/>
  </si>
  <si>
    <t>専用巡回車１台当たりの
対象施設数</t>
    <rPh sb="0" eb="2">
      <t>センヨウ</t>
    </rPh>
    <rPh sb="2" eb="4">
      <t>ジュンカイ</t>
    </rPh>
    <rPh sb="4" eb="5">
      <t>シャ</t>
    </rPh>
    <rPh sb="6" eb="7">
      <t>ダイ</t>
    </rPh>
    <rPh sb="7" eb="8">
      <t>ア</t>
    </rPh>
    <rPh sb="12" eb="14">
      <t>タイショウ</t>
    </rPh>
    <rPh sb="14" eb="16">
      <t>シセツ</t>
    </rPh>
    <rPh sb="16" eb="17">
      <t>スウ</t>
    </rPh>
    <phoneticPr fontId="2"/>
  </si>
  <si>
    <t>専用巡回車数</t>
    <rPh sb="0" eb="2">
      <t>センヨウ</t>
    </rPh>
    <rPh sb="2" eb="4">
      <t>ジュンカイ</t>
    </rPh>
    <rPh sb="4" eb="5">
      <t>シャ</t>
    </rPh>
    <rPh sb="5" eb="6">
      <t>スウ</t>
    </rPh>
    <phoneticPr fontId="2"/>
  </si>
  <si>
    <t>２　検定等の実施状況</t>
    <rPh sb="2" eb="4">
      <t>ケンテイ</t>
    </rPh>
    <rPh sb="4" eb="5">
      <t>トウ</t>
    </rPh>
    <rPh sb="6" eb="8">
      <t>ジッシ</t>
    </rPh>
    <rPh sb="8" eb="10">
      <t>ジョウキョウ</t>
    </rPh>
    <phoneticPr fontId="2"/>
  </si>
  <si>
    <t>　(1)　検定合格証明書の交付状況</t>
    <rPh sb="5" eb="7">
      <t>ケンテイ</t>
    </rPh>
    <rPh sb="7" eb="9">
      <t>ゴウカク</t>
    </rPh>
    <rPh sb="9" eb="12">
      <t>ショウメイショ</t>
    </rPh>
    <rPh sb="13" eb="15">
      <t>コウフ</t>
    </rPh>
    <rPh sb="15" eb="17">
      <t>ジョウキョウ</t>
    </rPh>
    <phoneticPr fontId="2"/>
  </si>
  <si>
    <t>種別</t>
    <rPh sb="0" eb="2">
      <t>シュベツ</t>
    </rPh>
    <phoneticPr fontId="2"/>
  </si>
  <si>
    <t>級別</t>
    <rPh sb="0" eb="2">
      <t>キュウベツ</t>
    </rPh>
    <phoneticPr fontId="2"/>
  </si>
  <si>
    <t>１級検定交付件数</t>
    <rPh sb="1" eb="2">
      <t>キュウ</t>
    </rPh>
    <rPh sb="2" eb="4">
      <t>ケンテイ</t>
    </rPh>
    <rPh sb="4" eb="6">
      <t>コウフ</t>
    </rPh>
    <rPh sb="6" eb="8">
      <t>ケンスウ</t>
    </rPh>
    <phoneticPr fontId="2"/>
  </si>
  <si>
    <t>２級検定交付件数</t>
    <rPh sb="1" eb="2">
      <t>キュウ</t>
    </rPh>
    <rPh sb="2" eb="4">
      <t>ケンテイ</t>
    </rPh>
    <rPh sb="4" eb="6">
      <t>コウフ</t>
    </rPh>
    <rPh sb="6" eb="8">
      <t>ケンスウ</t>
    </rPh>
    <phoneticPr fontId="2"/>
  </si>
  <si>
    <t>空港</t>
    <rPh sb="0" eb="2">
      <t>クウコウ</t>
    </rPh>
    <phoneticPr fontId="2"/>
  </si>
  <si>
    <t>交通</t>
    <rPh sb="0" eb="2">
      <t>コウツウ</t>
    </rPh>
    <phoneticPr fontId="2"/>
  </si>
  <si>
    <t>貴重品</t>
    <rPh sb="0" eb="3">
      <t>キチョウヒン</t>
    </rPh>
    <phoneticPr fontId="2"/>
  </si>
  <si>
    <t>計</t>
    <rPh sb="0" eb="1">
      <t>ケイ</t>
    </rPh>
    <phoneticPr fontId="2"/>
  </si>
  <si>
    <t>１級検定取得者数</t>
    <rPh sb="1" eb="2">
      <t>キュウ</t>
    </rPh>
    <rPh sb="2" eb="4">
      <t>ケンテイ</t>
    </rPh>
    <rPh sb="4" eb="7">
      <t>シュトクシャ</t>
    </rPh>
    <rPh sb="7" eb="8">
      <t>スウ</t>
    </rPh>
    <phoneticPr fontId="2"/>
  </si>
  <si>
    <t>２級検定取得者数</t>
    <rPh sb="1" eb="2">
      <t>キュウ</t>
    </rPh>
    <rPh sb="2" eb="4">
      <t>ケンテイ</t>
    </rPh>
    <rPh sb="4" eb="7">
      <t>シュトクシャ</t>
    </rPh>
    <rPh sb="7" eb="8">
      <t>スウ</t>
    </rPh>
    <phoneticPr fontId="2"/>
  </si>
  <si>
    <t>　(3)　警備員指導教育責任者資格者証等の交付状況</t>
    <rPh sb="5" eb="8">
      <t>ケイビイン</t>
    </rPh>
    <rPh sb="8" eb="10">
      <t>シドウ</t>
    </rPh>
    <rPh sb="10" eb="12">
      <t>キョウイク</t>
    </rPh>
    <rPh sb="12" eb="15">
      <t>セキニンシャ</t>
    </rPh>
    <rPh sb="15" eb="18">
      <t>シカクシャ</t>
    </rPh>
    <rPh sb="18" eb="19">
      <t>ショウ</t>
    </rPh>
    <rPh sb="19" eb="20">
      <t>トウ</t>
    </rPh>
    <rPh sb="21" eb="23">
      <t>コウフ</t>
    </rPh>
    <rPh sb="23" eb="25">
      <t>ジョウキョウ</t>
    </rPh>
    <phoneticPr fontId="2"/>
  </si>
  <si>
    <t>交付件数</t>
    <rPh sb="0" eb="2">
      <t>コウフ</t>
    </rPh>
    <rPh sb="2" eb="4">
      <t>ケンスウ</t>
    </rPh>
    <phoneticPr fontId="2"/>
  </si>
  <si>
    <t>区　分</t>
    <rPh sb="0" eb="1">
      <t>ク</t>
    </rPh>
    <rPh sb="2" eb="3">
      <t>ブン</t>
    </rPh>
    <phoneticPr fontId="2"/>
  </si>
  <si>
    <t>１号</t>
    <rPh sb="1" eb="2">
      <t>ゴウ</t>
    </rPh>
    <phoneticPr fontId="2"/>
  </si>
  <si>
    <t>２号</t>
    <rPh sb="1" eb="2">
      <t>ゴウ</t>
    </rPh>
    <phoneticPr fontId="2"/>
  </si>
  <si>
    <t>３号</t>
    <rPh sb="1" eb="2">
      <t>ゴウ</t>
    </rPh>
    <phoneticPr fontId="2"/>
  </si>
  <si>
    <t>４号</t>
    <rPh sb="1" eb="2">
      <t>ゴウ</t>
    </rPh>
    <phoneticPr fontId="2"/>
  </si>
  <si>
    <t>取得者数</t>
    <rPh sb="0" eb="3">
      <t>シュトクシャ</t>
    </rPh>
    <rPh sb="3" eb="4">
      <t>スウ</t>
    </rPh>
    <phoneticPr fontId="2"/>
  </si>
  <si>
    <t>２　その他</t>
    <rPh sb="4" eb="5">
      <t>タ</t>
    </rPh>
    <phoneticPr fontId="2"/>
  </si>
  <si>
    <t>警備業者</t>
    <rPh sb="0" eb="2">
      <t>ケイビ</t>
    </rPh>
    <rPh sb="2" eb="4">
      <t>ギョウシャ</t>
    </rPh>
    <phoneticPr fontId="2"/>
  </si>
  <si>
    <t>警備業者以外</t>
    <rPh sb="0" eb="2">
      <t>ケイビ</t>
    </rPh>
    <rPh sb="2" eb="4">
      <t>ギョウシャ</t>
    </rPh>
    <rPh sb="4" eb="6">
      <t>イガイ</t>
    </rPh>
    <phoneticPr fontId="2"/>
  </si>
  <si>
    <t>合計</t>
    <rPh sb="0" eb="2">
      <t>ゴウケイ</t>
    </rPh>
    <phoneticPr fontId="2"/>
  </si>
  <si>
    <t>２７年</t>
    <rPh sb="2" eb="3">
      <t>ネン</t>
    </rPh>
    <phoneticPr fontId="2"/>
  </si>
  <si>
    <t>１年未満</t>
    <rPh sb="1" eb="2">
      <t>ネン</t>
    </rPh>
    <rPh sb="2" eb="4">
      <t>ミマン</t>
    </rPh>
    <phoneticPr fontId="2"/>
  </si>
  <si>
    <t>１～３年未満</t>
    <rPh sb="3" eb="4">
      <t>ネン</t>
    </rPh>
    <rPh sb="4" eb="6">
      <t>ミマン</t>
    </rPh>
    <phoneticPr fontId="2"/>
  </si>
  <si>
    <t>３～10年未満</t>
    <rPh sb="4" eb="5">
      <t>ネン</t>
    </rPh>
    <rPh sb="5" eb="7">
      <t>ミマン</t>
    </rPh>
    <phoneticPr fontId="2"/>
  </si>
  <si>
    <t>１０年以上</t>
    <rPh sb="2" eb="3">
      <t>ネン</t>
    </rPh>
    <rPh sb="3" eb="5">
      <t>イジョウ</t>
    </rPh>
    <phoneticPr fontId="2"/>
  </si>
  <si>
    <t>30歳未満</t>
    <rPh sb="2" eb="3">
      <t>サイ</t>
    </rPh>
    <rPh sb="3" eb="5">
      <t>ミマン</t>
    </rPh>
    <phoneticPr fontId="2"/>
  </si>
  <si>
    <t>30～39歳</t>
    <rPh sb="5" eb="6">
      <t>サイ</t>
    </rPh>
    <phoneticPr fontId="2"/>
  </si>
  <si>
    <t>40～49歳</t>
    <rPh sb="5" eb="6">
      <t>サイ</t>
    </rPh>
    <phoneticPr fontId="2"/>
  </si>
  <si>
    <t>50～59歳</t>
    <rPh sb="5" eb="6">
      <t>サイ</t>
    </rPh>
    <phoneticPr fontId="2"/>
  </si>
  <si>
    <t>60～64歳</t>
    <rPh sb="5" eb="6">
      <t>サイ</t>
    </rPh>
    <phoneticPr fontId="2"/>
  </si>
  <si>
    <t>65～69歳</t>
    <rPh sb="5" eb="6">
      <t>サイ</t>
    </rPh>
    <phoneticPr fontId="2"/>
  </si>
  <si>
    <t>70歳以上</t>
    <rPh sb="2" eb="3">
      <t>サイ</t>
    </rPh>
    <rPh sb="3" eb="5">
      <t>イジョウ</t>
    </rPh>
    <phoneticPr fontId="2"/>
  </si>
  <si>
    <t>保安</t>
    <rPh sb="0" eb="2">
      <t>ホアン</t>
    </rPh>
    <phoneticPr fontId="2"/>
  </si>
  <si>
    <t>　うち住宅数</t>
    <rPh sb="3" eb="5">
      <t>ジュウタク</t>
    </rPh>
    <rPh sb="5" eb="6">
      <t>インズウ</t>
    </rPh>
    <phoneticPr fontId="2"/>
  </si>
  <si>
    <t>２８年</t>
    <rPh sb="2" eb="3">
      <t>ネン</t>
    </rPh>
    <phoneticPr fontId="2"/>
  </si>
  <si>
    <t>　(2)　警備員の検定合格証明書の保有状況</t>
    <rPh sb="5" eb="8">
      <t>ケイビイン</t>
    </rPh>
    <rPh sb="9" eb="11">
      <t>ケンテイ</t>
    </rPh>
    <rPh sb="11" eb="13">
      <t>ゴウカク</t>
    </rPh>
    <rPh sb="13" eb="16">
      <t>ショウメイショ</t>
    </rPh>
    <rPh sb="17" eb="19">
      <t>ホユウ</t>
    </rPh>
    <rPh sb="19" eb="21">
      <t>ジョウキョウ</t>
    </rPh>
    <phoneticPr fontId="2"/>
  </si>
  <si>
    <t>機械警備業者の基地局・対象施設数等の年別推移（各年末）</t>
    <rPh sb="0" eb="2">
      <t>キカイ</t>
    </rPh>
    <rPh sb="2" eb="5">
      <t>ケイビギョウ</t>
    </rPh>
    <rPh sb="5" eb="6">
      <t>シャ</t>
    </rPh>
    <rPh sb="7" eb="10">
      <t>キチキョク</t>
    </rPh>
    <rPh sb="11" eb="13">
      <t>タイショウ</t>
    </rPh>
    <rPh sb="13" eb="15">
      <t>シセツ</t>
    </rPh>
    <rPh sb="15" eb="16">
      <t>スウ</t>
    </rPh>
    <rPh sb="16" eb="17">
      <t>トウ</t>
    </rPh>
    <rPh sb="18" eb="20">
      <t>ネンベツ</t>
    </rPh>
    <rPh sb="20" eb="22">
      <t>スイイ</t>
    </rPh>
    <rPh sb="23" eb="24">
      <t>カク</t>
    </rPh>
    <rPh sb="24" eb="26">
      <t>ネンマツ</t>
    </rPh>
    <phoneticPr fontId="2"/>
  </si>
  <si>
    <t>　(1)　警備業法等違反検挙件数の年別推移（各年中）</t>
    <rPh sb="5" eb="7">
      <t>ケイビ</t>
    </rPh>
    <rPh sb="7" eb="9">
      <t>ギョウホウ</t>
    </rPh>
    <rPh sb="9" eb="10">
      <t>トウ</t>
    </rPh>
    <rPh sb="10" eb="12">
      <t>イハン</t>
    </rPh>
    <rPh sb="12" eb="14">
      <t>ケンキョ</t>
    </rPh>
    <rPh sb="14" eb="16">
      <t>ケンスウ</t>
    </rPh>
    <rPh sb="17" eb="19">
      <t>ネンベツ</t>
    </rPh>
    <rPh sb="19" eb="21">
      <t>スイイ</t>
    </rPh>
    <rPh sb="22" eb="25">
      <t>カクネンチュウ</t>
    </rPh>
    <phoneticPr fontId="2"/>
  </si>
  <si>
    <t>構成比</t>
    <rPh sb="0" eb="3">
      <t>コウセイヒ</t>
    </rPh>
    <phoneticPr fontId="2"/>
  </si>
  <si>
    <t>警備員の雇用別・男女別状況（平成29年末）</t>
    <rPh sb="0" eb="3">
      <t>ケイビイン</t>
    </rPh>
    <rPh sb="4" eb="6">
      <t>コヨウ</t>
    </rPh>
    <rPh sb="6" eb="7">
      <t>ベツ</t>
    </rPh>
    <rPh sb="8" eb="10">
      <t>ダンジョ</t>
    </rPh>
    <rPh sb="10" eb="11">
      <t>ベツ</t>
    </rPh>
    <rPh sb="11" eb="13">
      <t>ジョウキョウ</t>
    </rPh>
    <rPh sb="14" eb="16">
      <t>ヘイセイ</t>
    </rPh>
    <rPh sb="18" eb="19">
      <t>ネン</t>
    </rPh>
    <rPh sb="19" eb="20">
      <t>マツ</t>
    </rPh>
    <phoneticPr fontId="2"/>
  </si>
  <si>
    <t>警備員の在職年数別・男女別状況（平成29年末）</t>
    <rPh sb="0" eb="3">
      <t>ケイビイン</t>
    </rPh>
    <rPh sb="4" eb="6">
      <t>ザイショク</t>
    </rPh>
    <rPh sb="6" eb="8">
      <t>ネンスウ</t>
    </rPh>
    <rPh sb="8" eb="9">
      <t>ベツ</t>
    </rPh>
    <rPh sb="10" eb="12">
      <t>ダンジョ</t>
    </rPh>
    <rPh sb="12" eb="13">
      <t>ベツ</t>
    </rPh>
    <rPh sb="13" eb="15">
      <t>ジョウキョウ</t>
    </rPh>
    <rPh sb="16" eb="18">
      <t>ヘイセイ</t>
    </rPh>
    <rPh sb="20" eb="21">
      <t>ネン</t>
    </rPh>
    <rPh sb="21" eb="22">
      <t>マツ</t>
    </rPh>
    <phoneticPr fontId="2"/>
  </si>
  <si>
    <t>警備員の年齢別・男女別状況（平成29年末）</t>
    <rPh sb="0" eb="3">
      <t>ケイビイン</t>
    </rPh>
    <rPh sb="4" eb="6">
      <t>ネンレイ</t>
    </rPh>
    <rPh sb="6" eb="7">
      <t>ベツ</t>
    </rPh>
    <rPh sb="8" eb="10">
      <t>ダンジョ</t>
    </rPh>
    <rPh sb="10" eb="11">
      <t>ベツ</t>
    </rPh>
    <rPh sb="11" eb="13">
      <t>ジョウキョウ</t>
    </rPh>
    <rPh sb="14" eb="16">
      <t>ヘイセイ</t>
    </rPh>
    <rPh sb="18" eb="19">
      <t>ネン</t>
    </rPh>
    <rPh sb="19" eb="20">
      <t>マツ</t>
    </rPh>
    <phoneticPr fontId="2"/>
  </si>
  <si>
    <t>機械警備業者１業者当たりの状況（平成29年末）</t>
    <rPh sb="0" eb="2">
      <t>キカイ</t>
    </rPh>
    <rPh sb="2" eb="5">
      <t>ケイビギョウ</t>
    </rPh>
    <rPh sb="5" eb="6">
      <t>シャ</t>
    </rPh>
    <rPh sb="7" eb="9">
      <t>ギョウシャ</t>
    </rPh>
    <rPh sb="9" eb="10">
      <t>ア</t>
    </rPh>
    <rPh sb="13" eb="15">
      <t>ジョウキョウ</t>
    </rPh>
    <rPh sb="16" eb="18">
      <t>ヘイセイ</t>
    </rPh>
    <rPh sb="20" eb="22">
      <t>ネンマツ</t>
    </rPh>
    <phoneticPr fontId="2"/>
  </si>
  <si>
    <t>警備員指導教育責任者資格者証の交付状況（平成29年中）</t>
    <rPh sb="15" eb="17">
      <t>コウフ</t>
    </rPh>
    <rPh sb="20" eb="22">
      <t>ヘイセイ</t>
    </rPh>
    <rPh sb="24" eb="25">
      <t>ネン</t>
    </rPh>
    <rPh sb="25" eb="26">
      <t>チュウ</t>
    </rPh>
    <phoneticPr fontId="2"/>
  </si>
  <si>
    <t>警備員指導教育責任者資格者証の保有状況（平成29年12月末現在）</t>
    <rPh sb="0" eb="3">
      <t>ケイビイン</t>
    </rPh>
    <rPh sb="15" eb="17">
      <t>ホユウ</t>
    </rPh>
    <rPh sb="17" eb="19">
      <t>ジョウキョウ</t>
    </rPh>
    <rPh sb="20" eb="22">
      <t>ヘイセイ</t>
    </rPh>
    <rPh sb="24" eb="25">
      <t>ネン</t>
    </rPh>
    <rPh sb="27" eb="28">
      <t>ガツ</t>
    </rPh>
    <rPh sb="28" eb="29">
      <t>マツ</t>
    </rPh>
    <rPh sb="29" eb="31">
      <t>ゲンザイ</t>
    </rPh>
    <phoneticPr fontId="2"/>
  </si>
  <si>
    <t>２９年</t>
    <rPh sb="2" eb="3">
      <t>ネン</t>
    </rPh>
    <phoneticPr fontId="2"/>
  </si>
  <si>
    <t>　(2)　警備業者及び警備員の協力に対する表彰状況（平成29年中）</t>
    <rPh sb="5" eb="7">
      <t>ケイビ</t>
    </rPh>
    <rPh sb="7" eb="9">
      <t>ギョウシャ</t>
    </rPh>
    <rPh sb="9" eb="10">
      <t>オヨ</t>
    </rPh>
    <rPh sb="11" eb="14">
      <t>ケイビイン</t>
    </rPh>
    <rPh sb="15" eb="17">
      <t>キョウリョク</t>
    </rPh>
    <rPh sb="18" eb="19">
      <t>タイ</t>
    </rPh>
    <rPh sb="21" eb="23">
      <t>ヒョウショウ</t>
    </rPh>
    <rPh sb="23" eb="25">
      <t>ジョウキョウ</t>
    </rPh>
    <rPh sb="26" eb="28">
      <t>ヘイセイ</t>
    </rPh>
    <rPh sb="30" eb="31">
      <t>ネン</t>
    </rPh>
    <rPh sb="31" eb="32">
      <t>チュウ</t>
    </rPh>
    <phoneticPr fontId="2"/>
  </si>
  <si>
    <t>協力内容</t>
    <rPh sb="0" eb="2">
      <t>キョウリョク</t>
    </rPh>
    <rPh sb="2" eb="4">
      <t>ナイヨウ</t>
    </rPh>
    <phoneticPr fontId="2"/>
  </si>
  <si>
    <t>総数</t>
    <rPh sb="0" eb="2">
      <t>ソウスウ</t>
    </rPh>
    <phoneticPr fontId="2"/>
  </si>
  <si>
    <t>警備員</t>
    <rPh sb="0" eb="3">
      <t>ケイビイン</t>
    </rPh>
    <phoneticPr fontId="2"/>
  </si>
  <si>
    <t>うち勤務中</t>
    <rPh sb="2" eb="5">
      <t>キンムチュウ</t>
    </rPh>
    <phoneticPr fontId="2"/>
  </si>
  <si>
    <t>通報</t>
    <rPh sb="0" eb="2">
      <t>ツウホウ</t>
    </rPh>
    <phoneticPr fontId="2"/>
  </si>
  <si>
    <t>検挙現場での協力</t>
    <rPh sb="0" eb="2">
      <t>ケンキョ</t>
    </rPh>
    <rPh sb="2" eb="4">
      <t>ゲンバ</t>
    </rPh>
    <rPh sb="6" eb="8">
      <t>キョウリョク</t>
    </rPh>
    <phoneticPr fontId="2"/>
  </si>
  <si>
    <t>私人の現行犯逮捕</t>
    <rPh sb="0" eb="2">
      <t>シジン</t>
    </rPh>
    <rPh sb="3" eb="6">
      <t>ゲンコウハン</t>
    </rPh>
    <rPh sb="6" eb="8">
      <t>タイホ</t>
    </rPh>
    <phoneticPr fontId="2"/>
  </si>
  <si>
    <t>刑法犯</t>
    <rPh sb="0" eb="3">
      <t>ケイホウハン</t>
    </rPh>
    <phoneticPr fontId="2"/>
  </si>
  <si>
    <t>特別法犯</t>
    <rPh sb="0" eb="3">
      <t>トクベツホウ</t>
    </rPh>
    <rPh sb="3" eb="4">
      <t>ハン</t>
    </rPh>
    <phoneticPr fontId="2"/>
  </si>
  <si>
    <t>振り込め詐欺未然防止</t>
    <rPh sb="0" eb="1">
      <t>フ</t>
    </rPh>
    <rPh sb="2" eb="3">
      <t>コ</t>
    </rPh>
    <rPh sb="4" eb="6">
      <t>サギ</t>
    </rPh>
    <rPh sb="6" eb="8">
      <t>ミゼン</t>
    </rPh>
    <rPh sb="8" eb="10">
      <t>ボウシ</t>
    </rPh>
    <phoneticPr fontId="2"/>
  </si>
  <si>
    <t>区分</t>
    <rPh sb="0" eb="2">
      <t>クブン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</si>
</sst>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%"/>
    <numFmt numFmtId="177" formatCode="0.0_ "/>
    <numFmt numFmtId="178" formatCode="#,##0_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</cellStyleXfs>
  <cellXfs count="133">
    <xf numFmtId="0" fontId="0" fillId="0" borderId="0" xfId="0"/>
    <xf numFmtId="176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right"/>
    </xf>
    <xf numFmtId="0" fontId="6" fillId="0" borderId="0" xfId="0" applyFont="1"/>
    <xf numFmtId="0" fontId="6" fillId="0" borderId="0" xfId="0" applyFont="1" applyAlignment="1">
      <alignment horizontal="center"/>
    </xf>
    <xf numFmtId="178" fontId="0" fillId="0" borderId="1" xfId="0" applyNumberFormat="1" applyFill="1" applyBorder="1"/>
    <xf numFmtId="0" fontId="0" fillId="0" borderId="0" xfId="0" applyFont="1"/>
    <xf numFmtId="178" fontId="0" fillId="0" borderId="0" xfId="0" applyNumberFormat="1" applyFont="1"/>
    <xf numFmtId="0" fontId="0" fillId="0" borderId="1" xfId="0" applyFont="1" applyBorder="1"/>
    <xf numFmtId="176" fontId="0" fillId="0" borderId="0" xfId="0" applyNumberFormat="1" applyBorder="1"/>
    <xf numFmtId="178" fontId="0" fillId="0" borderId="0" xfId="0" applyNumberFormat="1" applyBorder="1"/>
    <xf numFmtId="0" fontId="0" fillId="0" borderId="1" xfId="0" applyBorder="1"/>
    <xf numFmtId="38" fontId="0" fillId="0" borderId="1" xfId="2" applyFont="1" applyBorder="1" applyAlignment="1"/>
    <xf numFmtId="38" fontId="0" fillId="0" borderId="0" xfId="2" applyFont="1" applyAlignment="1"/>
    <xf numFmtId="0" fontId="7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0" xfId="0" applyFont="1" applyBorder="1"/>
    <xf numFmtId="0" fontId="0" fillId="0" borderId="0" xfId="0" applyBorder="1" applyAlignment="1">
      <alignment horizontal="center"/>
    </xf>
    <xf numFmtId="0" fontId="5" fillId="0" borderId="0" xfId="0" applyFont="1" applyBorder="1"/>
    <xf numFmtId="176" fontId="0" fillId="0" borderId="0" xfId="1" applyNumberFormat="1" applyFont="1" applyBorder="1"/>
    <xf numFmtId="177" fontId="0" fillId="0" borderId="1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38" fontId="0" fillId="0" borderId="1" xfId="2" applyFont="1" applyBorder="1" applyAlignment="1">
      <alignment vertical="center"/>
    </xf>
    <xf numFmtId="38" fontId="0" fillId="0" borderId="2" xfId="2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horizontal="left"/>
    </xf>
    <xf numFmtId="178" fontId="0" fillId="0" borderId="1" xfId="0" applyNumberFormat="1" applyBorder="1" applyAlignment="1">
      <alignment horizontal="right"/>
    </xf>
    <xf numFmtId="176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178" fontId="7" fillId="0" borderId="0" xfId="0" applyNumberFormat="1" applyFont="1" applyBorder="1"/>
    <xf numFmtId="176" fontId="7" fillId="0" borderId="0" xfId="1" applyNumberFormat="1" applyFont="1" applyBorder="1"/>
    <xf numFmtId="0" fontId="0" fillId="0" borderId="2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0" fillId="0" borderId="2" xfId="0" applyFill="1" applyBorder="1" applyAlignment="1">
      <alignment horizontal="left"/>
    </xf>
    <xf numFmtId="176" fontId="0" fillId="0" borderId="1" xfId="0" applyNumberFormat="1" applyFill="1" applyBorder="1" applyAlignment="1">
      <alignment horizontal="center"/>
    </xf>
    <xf numFmtId="38" fontId="0" fillId="0" borderId="1" xfId="2" applyFont="1" applyFill="1" applyBorder="1" applyAlignment="1"/>
    <xf numFmtId="0" fontId="0" fillId="0" borderId="1" xfId="0" applyFill="1" applyBorder="1" applyAlignment="1">
      <alignment horizontal="left"/>
    </xf>
    <xf numFmtId="1" fontId="0" fillId="0" borderId="2" xfId="1" applyNumberFormat="1" applyFont="1" applyFill="1" applyBorder="1"/>
    <xf numFmtId="0" fontId="0" fillId="0" borderId="8" xfId="0" applyFill="1" applyBorder="1" applyAlignment="1">
      <alignment horizontal="left"/>
    </xf>
    <xf numFmtId="38" fontId="0" fillId="0" borderId="8" xfId="2" applyFont="1" applyFill="1" applyBorder="1" applyAlignment="1"/>
    <xf numFmtId="176" fontId="0" fillId="0" borderId="1" xfId="1" applyNumberFormat="1" applyFont="1" applyFill="1" applyBorder="1" applyAlignment="1"/>
    <xf numFmtId="176" fontId="0" fillId="0" borderId="1" xfId="1" applyNumberFormat="1" applyFont="1" applyFill="1" applyBorder="1" applyAlignment="1">
      <alignment horizontal="center"/>
    </xf>
    <xf numFmtId="38" fontId="4" fillId="0" borderId="1" xfId="2" applyFont="1" applyFill="1" applyBorder="1" applyAlignment="1"/>
    <xf numFmtId="38" fontId="0" fillId="0" borderId="0" xfId="2" applyFont="1" applyAlignment="1">
      <alignment vertical="center"/>
    </xf>
    <xf numFmtId="38" fontId="0" fillId="0" borderId="1" xfId="2" applyFont="1" applyFill="1" applyBorder="1" applyAlignment="1">
      <alignment vertical="center"/>
    </xf>
    <xf numFmtId="38" fontId="5" fillId="0" borderId="1" xfId="2" applyFont="1" applyFill="1" applyBorder="1" applyAlignment="1">
      <alignment vertical="center"/>
    </xf>
    <xf numFmtId="0" fontId="9" fillId="0" borderId="0" xfId="0" applyFont="1"/>
    <xf numFmtId="178" fontId="0" fillId="0" borderId="0" xfId="0" applyNumberFormat="1" applyFill="1" applyBorder="1"/>
    <xf numFmtId="0" fontId="0" fillId="0" borderId="9" xfId="0" applyFont="1" applyBorder="1" applyAlignment="1">
      <alignment horizontal="right" vertical="center"/>
    </xf>
    <xf numFmtId="176" fontId="0" fillId="0" borderId="13" xfId="0" applyNumberFormat="1" applyFont="1" applyBorder="1" applyAlignment="1">
      <alignment vertical="center"/>
    </xf>
    <xf numFmtId="0" fontId="0" fillId="0" borderId="14" xfId="0" applyBorder="1" applyAlignment="1">
      <alignment horizontal="right" vertical="center"/>
    </xf>
    <xf numFmtId="176" fontId="0" fillId="0" borderId="15" xfId="0" applyNumberFormat="1" applyFont="1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38" fontId="0" fillId="0" borderId="17" xfId="2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2" xfId="0" applyBorder="1" applyAlignment="1">
      <alignment horizontal="right" vertical="center"/>
    </xf>
    <xf numFmtId="38" fontId="0" fillId="0" borderId="7" xfId="2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0" fontId="0" fillId="0" borderId="24" xfId="0" applyBorder="1" applyAlignment="1">
      <alignment horizontal="left" vertical="center"/>
    </xf>
    <xf numFmtId="38" fontId="0" fillId="0" borderId="25" xfId="2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0" fontId="0" fillId="0" borderId="16" xfId="0" applyBorder="1" applyAlignment="1">
      <alignment horizontal="right" vertical="center"/>
    </xf>
    <xf numFmtId="0" fontId="4" fillId="0" borderId="24" xfId="0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4" xfId="0" applyBorder="1" applyAlignment="1">
      <alignment horizontal="right"/>
    </xf>
    <xf numFmtId="38" fontId="0" fillId="0" borderId="5" xfId="2" applyFont="1" applyBorder="1" applyAlignment="1"/>
    <xf numFmtId="176" fontId="0" fillId="0" borderId="6" xfId="1" applyNumberFormat="1" applyFont="1" applyBorder="1" applyAlignment="1">
      <alignment horizontal="right"/>
    </xf>
    <xf numFmtId="0" fontId="0" fillId="0" borderId="0" xfId="0" applyFill="1"/>
    <xf numFmtId="0" fontId="0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/>
    <xf numFmtId="0" fontId="4" fillId="0" borderId="8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left" wrapText="1"/>
    </xf>
    <xf numFmtId="38" fontId="0" fillId="0" borderId="8" xfId="2" applyFont="1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28" xfId="0" applyFill="1" applyBorder="1" applyAlignment="1">
      <alignment horizontal="right"/>
    </xf>
    <xf numFmtId="0" fontId="0" fillId="0" borderId="30" xfId="0" applyFill="1" applyBorder="1" applyAlignment="1"/>
    <xf numFmtId="38" fontId="0" fillId="0" borderId="8" xfId="2" applyFont="1" applyBorder="1" applyAlignment="1"/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38" fontId="0" fillId="0" borderId="0" xfId="2" applyFont="1" applyBorder="1" applyAlignment="1"/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38" fontId="0" fillId="0" borderId="2" xfId="2" applyFont="1" applyFill="1" applyBorder="1" applyAlignment="1">
      <alignment vertical="center"/>
    </xf>
    <xf numFmtId="0" fontId="0" fillId="0" borderId="3" xfId="0" applyFill="1" applyBorder="1" applyAlignment="1">
      <alignment horizontal="center"/>
    </xf>
    <xf numFmtId="1" fontId="0" fillId="0" borderId="3" xfId="1" applyNumberFormat="1" applyFont="1" applyFill="1" applyBorder="1"/>
    <xf numFmtId="38" fontId="0" fillId="0" borderId="1" xfId="2" applyFont="1" applyFill="1" applyBorder="1" applyAlignment="1">
      <alignment horizontal="center" vertical="center"/>
    </xf>
    <xf numFmtId="38" fontId="5" fillId="0" borderId="1" xfId="2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1" fontId="0" fillId="0" borderId="0" xfId="1" applyNumberFormat="1" applyFont="1" applyFill="1" applyBorder="1"/>
    <xf numFmtId="0" fontId="5" fillId="0" borderId="8" xfId="0" applyFont="1" applyFill="1" applyBorder="1" applyAlignment="1">
      <alignment horizontal="right"/>
    </xf>
    <xf numFmtId="38" fontId="0" fillId="0" borderId="1" xfId="2" applyFont="1" applyFill="1" applyBorder="1" applyAlignment="1">
      <alignment horizontal="right"/>
    </xf>
    <xf numFmtId="176" fontId="0" fillId="0" borderId="1" xfId="2" applyNumberFormat="1" applyFont="1" applyFill="1" applyBorder="1" applyAlignment="1"/>
    <xf numFmtId="176" fontId="0" fillId="0" borderId="1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" fontId="0" fillId="0" borderId="7" xfId="1" applyNumberFormat="1" applyFont="1" applyFill="1" applyBorder="1"/>
    <xf numFmtId="1" fontId="0" fillId="0" borderId="1" xfId="1" applyNumberFormat="1" applyFont="1" applyFill="1" applyBorder="1"/>
    <xf numFmtId="0" fontId="0" fillId="0" borderId="32" xfId="0" applyFill="1" applyBorder="1" applyAlignment="1">
      <alignment vertical="center"/>
    </xf>
    <xf numFmtId="1" fontId="0" fillId="0" borderId="7" xfId="1" applyNumberFormat="1" applyFont="1" applyFill="1" applyBorder="1" applyAlignment="1">
      <alignment horizontal="center" vertical="center"/>
    </xf>
    <xf numFmtId="1" fontId="0" fillId="0" borderId="1" xfId="1" applyNumberFormat="1" applyFont="1" applyFill="1" applyBorder="1" applyAlignment="1">
      <alignment horizontal="center" vertical="center"/>
    </xf>
    <xf numFmtId="0" fontId="0" fillId="0" borderId="32" xfId="0" applyFill="1" applyBorder="1" applyAlignment="1">
      <alignment horizontal="right"/>
    </xf>
    <xf numFmtId="0" fontId="0" fillId="0" borderId="34" xfId="0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4" fillId="0" borderId="31" xfId="0" applyFont="1" applyFill="1" applyBorder="1" applyAlignment="1">
      <alignment horizontal="center" wrapText="1"/>
    </xf>
    <xf numFmtId="0" fontId="4" fillId="0" borderId="33" xfId="0" applyFont="1" applyFill="1" applyBorder="1" applyAlignment="1">
      <alignment horizontal="center" wrapText="1"/>
    </xf>
    <xf numFmtId="0" fontId="0" fillId="0" borderId="31" xfId="0" applyFill="1" applyBorder="1" applyAlignment="1">
      <alignment horizontal="center" shrinkToFit="1"/>
    </xf>
    <xf numFmtId="0" fontId="0" fillId="0" borderId="33" xfId="0" applyFill="1" applyBorder="1" applyAlignment="1">
      <alignment horizontal="center" shrinkToFit="1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6"/>
  <sheetViews>
    <sheetView showGridLines="0" tabSelected="1" view="pageBreakPreview" topLeftCell="A76" zoomScaleNormal="100" zoomScaleSheetLayoutView="100" workbookViewId="0">
      <selection activeCell="G177" sqref="G177"/>
    </sheetView>
  </sheetViews>
  <sheetFormatPr defaultRowHeight="13.2" x14ac:dyDescent="0.2"/>
  <cols>
    <col min="1" max="1" width="2.6640625" customWidth="1"/>
    <col min="2" max="2" width="17.33203125" customWidth="1"/>
    <col min="3" max="8" width="14.21875" customWidth="1"/>
    <col min="9" max="9" width="13.77734375" customWidth="1"/>
  </cols>
  <sheetData>
    <row r="1" spans="1:9" ht="14.4" x14ac:dyDescent="0.2">
      <c r="A1" s="52" t="s">
        <v>65</v>
      </c>
      <c r="B1" s="52"/>
    </row>
    <row r="2" spans="1:9" ht="14.4" x14ac:dyDescent="0.2">
      <c r="B2" s="52"/>
    </row>
    <row r="3" spans="1:9" ht="14.4" x14ac:dyDescent="0.2">
      <c r="A3" s="52" t="s">
        <v>66</v>
      </c>
    </row>
    <row r="4" spans="1:9" s="25" customFormat="1" x14ac:dyDescent="0.2">
      <c r="B4" s="25" t="s">
        <v>56</v>
      </c>
    </row>
    <row r="5" spans="1:9" s="4" customFormat="1" x14ac:dyDescent="0.2">
      <c r="B5" s="38" t="s">
        <v>2</v>
      </c>
      <c r="C5" s="118" t="s">
        <v>29</v>
      </c>
      <c r="D5" s="118" t="s">
        <v>31</v>
      </c>
      <c r="E5" s="118" t="s">
        <v>111</v>
      </c>
      <c r="F5" s="118" t="s">
        <v>125</v>
      </c>
      <c r="G5" s="118" t="s">
        <v>136</v>
      </c>
    </row>
    <row r="6" spans="1:9" s="4" customFormat="1" x14ac:dyDescent="0.2">
      <c r="B6" s="39" t="s">
        <v>57</v>
      </c>
      <c r="C6" s="120"/>
      <c r="D6" s="120"/>
      <c r="E6" s="120"/>
      <c r="F6" s="120"/>
      <c r="G6" s="120"/>
    </row>
    <row r="7" spans="1:9" x14ac:dyDescent="0.2">
      <c r="B7" s="44" t="s">
        <v>59</v>
      </c>
      <c r="C7" s="45">
        <v>543165</v>
      </c>
      <c r="D7" s="45">
        <v>537285</v>
      </c>
      <c r="E7" s="45">
        <v>538347</v>
      </c>
      <c r="F7" s="45">
        <v>543244</v>
      </c>
      <c r="G7" s="45">
        <v>552405</v>
      </c>
    </row>
    <row r="8" spans="1:9" x14ac:dyDescent="0.2">
      <c r="B8" s="37" t="s">
        <v>55</v>
      </c>
      <c r="C8" s="43">
        <f t="shared" ref="C8:F8" si="0">C7/$C$7*100</f>
        <v>100</v>
      </c>
      <c r="D8" s="43">
        <f t="shared" si="0"/>
        <v>98.917456021650878</v>
      </c>
      <c r="E8" s="43">
        <f t="shared" si="0"/>
        <v>99.112976719781287</v>
      </c>
      <c r="F8" s="43">
        <f t="shared" si="0"/>
        <v>100.01454438338257</v>
      </c>
      <c r="G8" s="43">
        <f t="shared" ref="G8" si="1">G7/$C$7*100</f>
        <v>101.70114053740575</v>
      </c>
    </row>
    <row r="9" spans="1:9" x14ac:dyDescent="0.2">
      <c r="B9" s="44" t="s">
        <v>3</v>
      </c>
      <c r="C9" s="45">
        <v>444281</v>
      </c>
      <c r="D9" s="45">
        <v>440440</v>
      </c>
      <c r="E9" s="45">
        <v>461675</v>
      </c>
      <c r="F9" s="45">
        <v>476221</v>
      </c>
      <c r="G9" s="45">
        <v>487227</v>
      </c>
    </row>
    <row r="10" spans="1:9" x14ac:dyDescent="0.2">
      <c r="B10" s="37" t="s">
        <v>55</v>
      </c>
      <c r="C10" s="43">
        <f t="shared" ref="C10:E10" si="2">C9/$C$9*100</f>
        <v>100</v>
      </c>
      <c r="D10" s="43">
        <f t="shared" si="2"/>
        <v>99.135457064335412</v>
      </c>
      <c r="E10" s="43">
        <f t="shared" si="2"/>
        <v>103.91508977426449</v>
      </c>
      <c r="F10" s="43">
        <f t="shared" ref="F10:G10" si="3">F9/$C$9*100</f>
        <v>107.18914380763526</v>
      </c>
      <c r="G10" s="43">
        <f t="shared" si="3"/>
        <v>109.66640482037269</v>
      </c>
    </row>
    <row r="11" spans="1:9" x14ac:dyDescent="0.2">
      <c r="B11" s="44" t="s">
        <v>4</v>
      </c>
      <c r="C11" s="45">
        <v>98884</v>
      </c>
      <c r="D11" s="45">
        <v>96845</v>
      </c>
      <c r="E11" s="45">
        <v>76672</v>
      </c>
      <c r="F11" s="45">
        <v>67023</v>
      </c>
      <c r="G11" s="45">
        <v>65178</v>
      </c>
    </row>
    <row r="12" spans="1:9" x14ac:dyDescent="0.2">
      <c r="B12" s="37" t="s">
        <v>55</v>
      </c>
      <c r="C12" s="43">
        <f t="shared" ref="C12:F12" si="4">C11/$C$11*100</f>
        <v>100</v>
      </c>
      <c r="D12" s="43">
        <f t="shared" si="4"/>
        <v>97.937987945471463</v>
      </c>
      <c r="E12" s="43">
        <f t="shared" si="4"/>
        <v>77.537316451599864</v>
      </c>
      <c r="F12" s="43">
        <f t="shared" si="4"/>
        <v>67.779418308320857</v>
      </c>
      <c r="G12" s="43">
        <f t="shared" ref="G12" si="5">G11/$C$11*100</f>
        <v>65.913595728328147</v>
      </c>
    </row>
    <row r="13" spans="1:9" s="25" customFormat="1" x14ac:dyDescent="0.2">
      <c r="A13"/>
      <c r="B13" s="42" t="s">
        <v>58</v>
      </c>
      <c r="C13" s="40">
        <f>SUM(C11/C7)</f>
        <v>0.18205149448141908</v>
      </c>
      <c r="D13" s="107">
        <f>SUM(D11/D7)</f>
        <v>0.18024884372353592</v>
      </c>
      <c r="E13" s="40">
        <f>SUM(E11/E7)</f>
        <v>0.14242115215650872</v>
      </c>
      <c r="F13" s="40">
        <f>SUM(F11/F7)</f>
        <v>0.1233754997754232</v>
      </c>
      <c r="G13" s="40">
        <f>SUM(G11/G7)</f>
        <v>0.11798951855975236</v>
      </c>
      <c r="H13"/>
      <c r="I13"/>
    </row>
    <row r="14" spans="1:9" s="15" customFormat="1" x14ac:dyDescent="0.2">
      <c r="A14"/>
      <c r="B14"/>
      <c r="C14"/>
      <c r="D14"/>
      <c r="E14"/>
      <c r="F14"/>
      <c r="G14"/>
      <c r="H14"/>
      <c r="I14"/>
    </row>
    <row r="15" spans="1:9" s="15" customFormat="1" x14ac:dyDescent="0.2">
      <c r="B15" s="25" t="s">
        <v>130</v>
      </c>
      <c r="C15" s="25"/>
      <c r="D15" s="25"/>
      <c r="E15" s="25"/>
      <c r="F15" s="25"/>
      <c r="G15" s="25"/>
      <c r="H15" s="25"/>
      <c r="I15" s="25"/>
    </row>
    <row r="16" spans="1:9" s="49" customFormat="1" x14ac:dyDescent="0.2">
      <c r="B16" s="50"/>
      <c r="C16" s="50" t="s">
        <v>60</v>
      </c>
      <c r="D16" s="50" t="s">
        <v>3</v>
      </c>
      <c r="E16" s="50" t="s">
        <v>4</v>
      </c>
      <c r="F16" s="51" t="s">
        <v>64</v>
      </c>
    </row>
    <row r="17" spans="1:9" s="15" customFormat="1" x14ac:dyDescent="0.2">
      <c r="B17" s="41" t="s">
        <v>60</v>
      </c>
      <c r="C17" s="41">
        <v>552405</v>
      </c>
      <c r="D17" s="41">
        <v>487227</v>
      </c>
      <c r="E17" s="41">
        <v>65178</v>
      </c>
      <c r="F17" s="46">
        <f>E17/C17</f>
        <v>0.11798951855975236</v>
      </c>
    </row>
    <row r="18" spans="1:9" s="15" customFormat="1" x14ac:dyDescent="0.2">
      <c r="B18" s="41" t="s">
        <v>61</v>
      </c>
      <c r="C18" s="41">
        <v>519238</v>
      </c>
      <c r="D18" s="41">
        <v>460977</v>
      </c>
      <c r="E18" s="41">
        <v>58261</v>
      </c>
      <c r="F18" s="46">
        <f t="shared" ref="F18:F19" si="6">E18/C18</f>
        <v>0.11220480781452821</v>
      </c>
    </row>
    <row r="19" spans="1:9" s="15" customFormat="1" x14ac:dyDescent="0.2">
      <c r="B19" s="41" t="s">
        <v>62</v>
      </c>
      <c r="C19" s="41">
        <v>33167</v>
      </c>
      <c r="D19" s="41">
        <v>26250</v>
      </c>
      <c r="E19" s="41">
        <v>6917</v>
      </c>
      <c r="F19" s="46">
        <f t="shared" si="6"/>
        <v>0.2085506678324841</v>
      </c>
    </row>
    <row r="20" spans="1:9" s="25" customFormat="1" x14ac:dyDescent="0.2">
      <c r="A20" s="15"/>
      <c r="B20" s="48" t="s">
        <v>63</v>
      </c>
      <c r="C20" s="46">
        <f>C19/C17</f>
        <v>6.0041093038622026E-2</v>
      </c>
      <c r="D20" s="46">
        <f t="shared" ref="D20:E20" si="7">D19/D17</f>
        <v>5.3876324587923081E-2</v>
      </c>
      <c r="E20" s="46">
        <f t="shared" si="7"/>
        <v>0.10612476602534597</v>
      </c>
      <c r="F20" s="47" t="s">
        <v>32</v>
      </c>
      <c r="G20" s="15"/>
      <c r="H20" s="15"/>
      <c r="I20" s="15"/>
    </row>
    <row r="21" spans="1:9" x14ac:dyDescent="0.2">
      <c r="A21" s="15"/>
      <c r="B21" s="15"/>
      <c r="C21" s="15"/>
      <c r="D21" s="15"/>
      <c r="E21" s="15"/>
      <c r="F21" s="15"/>
      <c r="G21" s="15"/>
      <c r="H21" s="15"/>
      <c r="I21" s="15"/>
    </row>
    <row r="22" spans="1:9" s="15" customFormat="1" x14ac:dyDescent="0.2">
      <c r="B22" s="25" t="s">
        <v>131</v>
      </c>
      <c r="C22" s="25"/>
      <c r="D22" s="25"/>
      <c r="E22" s="25"/>
      <c r="F22" s="25"/>
      <c r="G22" s="25"/>
      <c r="H22" s="25"/>
      <c r="I22" s="25"/>
    </row>
    <row r="23" spans="1:9" s="49" customFormat="1" x14ac:dyDescent="0.2">
      <c r="B23" s="50"/>
      <c r="C23" s="100" t="s">
        <v>112</v>
      </c>
      <c r="D23" s="100" t="s">
        <v>113</v>
      </c>
      <c r="E23" s="100" t="s">
        <v>114</v>
      </c>
      <c r="F23" s="101" t="s">
        <v>115</v>
      </c>
    </row>
    <row r="24" spans="1:9" s="15" customFormat="1" x14ac:dyDescent="0.2">
      <c r="B24" s="41" t="s">
        <v>60</v>
      </c>
      <c r="C24" s="41">
        <v>88984</v>
      </c>
      <c r="D24" s="41">
        <v>116668</v>
      </c>
      <c r="E24" s="41">
        <v>211955</v>
      </c>
      <c r="F24" s="41">
        <v>134798</v>
      </c>
    </row>
    <row r="25" spans="1:9" s="15" customFormat="1" x14ac:dyDescent="0.2">
      <c r="B25" s="105" t="s">
        <v>129</v>
      </c>
      <c r="C25" s="106">
        <v>0.161</v>
      </c>
      <c r="D25" s="106">
        <v>0.21099999999999999</v>
      </c>
      <c r="E25" s="106">
        <v>0.38400000000000001</v>
      </c>
      <c r="F25" s="106">
        <v>0.24399999999999999</v>
      </c>
    </row>
    <row r="26" spans="1:9" s="15" customFormat="1" x14ac:dyDescent="0.2">
      <c r="B26" s="41" t="s">
        <v>61</v>
      </c>
      <c r="C26" s="41">
        <v>80725</v>
      </c>
      <c r="D26" s="41">
        <v>107834</v>
      </c>
      <c r="E26" s="41">
        <v>201774</v>
      </c>
      <c r="F26" s="41">
        <v>128905</v>
      </c>
    </row>
    <row r="27" spans="1:9" s="15" customFormat="1" x14ac:dyDescent="0.2">
      <c r="B27" s="41" t="s">
        <v>62</v>
      </c>
      <c r="C27" s="41">
        <v>8259</v>
      </c>
      <c r="D27" s="41">
        <v>8834</v>
      </c>
      <c r="E27" s="41">
        <v>10181</v>
      </c>
      <c r="F27" s="41">
        <v>5893</v>
      </c>
    </row>
    <row r="28" spans="1:9" s="25" customFormat="1" x14ac:dyDescent="0.2">
      <c r="A28" s="15"/>
      <c r="B28" s="48" t="s">
        <v>63</v>
      </c>
      <c r="C28" s="46">
        <f>C27/C24</f>
        <v>9.2814438550750694E-2</v>
      </c>
      <c r="D28" s="46">
        <f t="shared" ref="D28:F28" si="8">D27/D24</f>
        <v>7.5719134638461277E-2</v>
      </c>
      <c r="E28" s="46">
        <f t="shared" si="8"/>
        <v>4.8033780755349011E-2</v>
      </c>
      <c r="F28" s="46">
        <f t="shared" si="8"/>
        <v>4.3717265834804668E-2</v>
      </c>
      <c r="G28" s="15"/>
      <c r="H28" s="15"/>
      <c r="I28" s="15"/>
    </row>
    <row r="29" spans="1:9" x14ac:dyDescent="0.2">
      <c r="A29" s="15"/>
      <c r="B29" s="15"/>
      <c r="C29" s="15"/>
      <c r="D29" s="15"/>
      <c r="E29" s="15"/>
      <c r="F29" s="15"/>
      <c r="G29" s="15"/>
      <c r="H29" s="15"/>
      <c r="I29" s="15"/>
    </row>
    <row r="30" spans="1:9" s="15" customFormat="1" x14ac:dyDescent="0.2">
      <c r="B30" s="25" t="s">
        <v>132</v>
      </c>
      <c r="C30" s="25"/>
      <c r="D30" s="25"/>
      <c r="E30" s="25"/>
      <c r="F30" s="25"/>
      <c r="G30" s="25"/>
      <c r="H30" s="25"/>
      <c r="I30" s="25"/>
    </row>
    <row r="31" spans="1:9" s="49" customFormat="1" x14ac:dyDescent="0.2">
      <c r="B31" s="50"/>
      <c r="C31" s="100" t="s">
        <v>116</v>
      </c>
      <c r="D31" s="100" t="s">
        <v>117</v>
      </c>
      <c r="E31" s="100" t="s">
        <v>118</v>
      </c>
      <c r="F31" s="101" t="s">
        <v>119</v>
      </c>
      <c r="G31" s="101" t="s">
        <v>120</v>
      </c>
      <c r="H31" s="101" t="s">
        <v>121</v>
      </c>
      <c r="I31" s="101" t="s">
        <v>122</v>
      </c>
    </row>
    <row r="32" spans="1:9" s="15" customFormat="1" x14ac:dyDescent="0.2">
      <c r="B32" s="41" t="s">
        <v>60</v>
      </c>
      <c r="C32" s="41">
        <v>55754</v>
      </c>
      <c r="D32" s="41">
        <v>62414</v>
      </c>
      <c r="E32" s="41">
        <v>88117</v>
      </c>
      <c r="F32" s="41">
        <v>108180</v>
      </c>
      <c r="G32" s="41">
        <v>83054</v>
      </c>
      <c r="H32" s="41">
        <v>92811</v>
      </c>
      <c r="I32" s="41">
        <v>62075</v>
      </c>
    </row>
    <row r="33" spans="1:9" s="15" customFormat="1" x14ac:dyDescent="0.2">
      <c r="B33" s="105" t="s">
        <v>129</v>
      </c>
      <c r="C33" s="106">
        <v>0.10100000000000001</v>
      </c>
      <c r="D33" s="106">
        <v>0.113</v>
      </c>
      <c r="E33" s="106">
        <v>0.16</v>
      </c>
      <c r="F33" s="106">
        <v>0.19600000000000001</v>
      </c>
      <c r="G33" s="106">
        <v>0.15</v>
      </c>
      <c r="H33" s="106">
        <v>0.16800000000000001</v>
      </c>
      <c r="I33" s="106">
        <v>0.112</v>
      </c>
    </row>
    <row r="34" spans="1:9" s="15" customFormat="1" x14ac:dyDescent="0.2">
      <c r="B34" s="41" t="s">
        <v>61</v>
      </c>
      <c r="C34" s="41">
        <v>46329</v>
      </c>
      <c r="D34" s="41">
        <v>57535</v>
      </c>
      <c r="E34" s="41">
        <v>81832</v>
      </c>
      <c r="F34" s="41">
        <v>102129</v>
      </c>
      <c r="G34" s="41">
        <v>80198</v>
      </c>
      <c r="H34" s="41">
        <v>90481</v>
      </c>
      <c r="I34" s="41">
        <v>60734</v>
      </c>
    </row>
    <row r="35" spans="1:9" s="15" customFormat="1" x14ac:dyDescent="0.2">
      <c r="B35" s="41" t="s">
        <v>62</v>
      </c>
      <c r="C35" s="41">
        <v>9425</v>
      </c>
      <c r="D35" s="41">
        <v>4879</v>
      </c>
      <c r="E35" s="41">
        <v>6285</v>
      </c>
      <c r="F35" s="41">
        <v>6051</v>
      </c>
      <c r="G35" s="41">
        <v>2856</v>
      </c>
      <c r="H35" s="41">
        <v>2330</v>
      </c>
      <c r="I35" s="41">
        <v>1341</v>
      </c>
    </row>
    <row r="36" spans="1:9" s="25" customFormat="1" x14ac:dyDescent="0.2">
      <c r="A36" s="15"/>
      <c r="B36" s="48" t="s">
        <v>63</v>
      </c>
      <c r="C36" s="46">
        <f>C35/C32</f>
        <v>0.16904616709115042</v>
      </c>
      <c r="D36" s="46">
        <f t="shared" ref="D36:F36" si="9">D35/D32</f>
        <v>7.8171564072163302E-2</v>
      </c>
      <c r="E36" s="46">
        <f t="shared" si="9"/>
        <v>7.1325623886423731E-2</v>
      </c>
      <c r="F36" s="46">
        <f t="shared" si="9"/>
        <v>5.5934553521907932E-2</v>
      </c>
      <c r="G36" s="46">
        <f t="shared" ref="G36:I36" si="10">G35/G32</f>
        <v>3.4387266116020901E-2</v>
      </c>
      <c r="H36" s="46">
        <f t="shared" si="10"/>
        <v>2.5104782838241156E-2</v>
      </c>
      <c r="I36" s="46">
        <f t="shared" si="10"/>
        <v>2.1602899718082963E-2</v>
      </c>
    </row>
    <row r="37" spans="1:9" x14ac:dyDescent="0.2">
      <c r="A37" s="15"/>
      <c r="B37" s="15"/>
      <c r="C37" s="15"/>
      <c r="D37" s="15"/>
      <c r="E37" s="15"/>
      <c r="F37" s="15"/>
      <c r="G37" s="15"/>
      <c r="H37" s="15"/>
      <c r="I37" s="15"/>
    </row>
    <row r="38" spans="1:9" x14ac:dyDescent="0.2">
      <c r="A38" s="15"/>
      <c r="B38" s="15"/>
      <c r="C38" s="15"/>
      <c r="D38" s="15"/>
      <c r="E38" s="15"/>
      <c r="F38" s="15"/>
      <c r="G38" s="15"/>
      <c r="H38" s="15"/>
      <c r="I38" s="15"/>
    </row>
    <row r="39" spans="1:9" ht="14.4" x14ac:dyDescent="0.2">
      <c r="A39" s="52" t="s">
        <v>67</v>
      </c>
      <c r="B39" s="15"/>
      <c r="C39" s="15"/>
      <c r="D39" s="15"/>
      <c r="E39" s="15"/>
      <c r="F39" s="15"/>
      <c r="G39" s="15"/>
      <c r="H39" s="15"/>
      <c r="I39" s="15"/>
    </row>
    <row r="40" spans="1:9" x14ac:dyDescent="0.2">
      <c r="B40" s="2" t="s">
        <v>24</v>
      </c>
      <c r="C40" s="2" t="s">
        <v>0</v>
      </c>
      <c r="D40" s="2" t="s">
        <v>23</v>
      </c>
      <c r="E40" s="16"/>
      <c r="F40" s="19"/>
      <c r="G40" s="19"/>
      <c r="H40" s="19"/>
    </row>
    <row r="41" spans="1:9" x14ac:dyDescent="0.2">
      <c r="B41" s="34" t="s">
        <v>13</v>
      </c>
      <c r="C41" s="7">
        <v>48</v>
      </c>
      <c r="D41" s="1">
        <f t="shared" ref="D41:D42" si="11">C41/9434</f>
        <v>5.0879796480814074E-3</v>
      </c>
      <c r="E41" s="18"/>
      <c r="F41" s="31"/>
      <c r="G41" s="53"/>
      <c r="H41" s="11"/>
    </row>
    <row r="42" spans="1:9" x14ac:dyDescent="0.2">
      <c r="B42" s="34" t="s">
        <v>12</v>
      </c>
      <c r="C42" s="7">
        <v>77</v>
      </c>
      <c r="D42" s="1">
        <f t="shared" si="11"/>
        <v>8.1619673521305912E-3</v>
      </c>
      <c r="F42" s="31"/>
      <c r="G42" s="53"/>
      <c r="H42" s="11"/>
    </row>
    <row r="43" spans="1:9" x14ac:dyDescent="0.2">
      <c r="B43" s="34" t="s">
        <v>11</v>
      </c>
      <c r="C43" s="7">
        <v>877</v>
      </c>
      <c r="D43" s="1">
        <f t="shared" ref="D43:D49" si="12">C43/9548</f>
        <v>9.1851696690406368E-2</v>
      </c>
      <c r="F43" s="31"/>
      <c r="G43" s="53"/>
      <c r="H43" s="11"/>
    </row>
    <row r="44" spans="1:9" x14ac:dyDescent="0.2">
      <c r="B44" s="34" t="s">
        <v>10</v>
      </c>
      <c r="C44" s="7">
        <v>1083</v>
      </c>
      <c r="D44" s="1">
        <f t="shared" si="12"/>
        <v>0.1134268956849602</v>
      </c>
      <c r="F44" s="31"/>
      <c r="G44" s="53"/>
      <c r="H44" s="11"/>
    </row>
    <row r="45" spans="1:9" x14ac:dyDescent="0.2">
      <c r="B45" s="34" t="s">
        <v>9</v>
      </c>
      <c r="C45" s="7">
        <v>1229</v>
      </c>
      <c r="D45" s="1">
        <f t="shared" si="12"/>
        <v>0.12871805613741097</v>
      </c>
      <c r="F45" s="31"/>
      <c r="G45" s="53"/>
      <c r="H45" s="11"/>
    </row>
    <row r="46" spans="1:9" x14ac:dyDescent="0.2">
      <c r="B46" s="34" t="s">
        <v>8</v>
      </c>
      <c r="C46" s="7">
        <v>1142</v>
      </c>
      <c r="D46" s="1">
        <f t="shared" si="12"/>
        <v>0.11960620025136154</v>
      </c>
      <c r="F46" s="31"/>
      <c r="G46" s="53"/>
      <c r="H46" s="11"/>
    </row>
    <row r="47" spans="1:9" x14ac:dyDescent="0.2">
      <c r="B47" s="34" t="s">
        <v>7</v>
      </c>
      <c r="C47" s="7">
        <v>1705</v>
      </c>
      <c r="D47" s="1">
        <f t="shared" si="12"/>
        <v>0.17857142857142858</v>
      </c>
      <c r="F47" s="31"/>
      <c r="G47" s="53"/>
      <c r="H47" s="11"/>
    </row>
    <row r="48" spans="1:9" x14ac:dyDescent="0.2">
      <c r="B48" s="34" t="s">
        <v>6</v>
      </c>
      <c r="C48" s="7">
        <v>997</v>
      </c>
      <c r="D48" s="1">
        <f t="shared" si="12"/>
        <v>0.10441977377461248</v>
      </c>
      <c r="F48" s="31"/>
      <c r="G48" s="53"/>
      <c r="H48" s="11"/>
    </row>
    <row r="49" spans="1:9" x14ac:dyDescent="0.2">
      <c r="B49" s="34" t="s">
        <v>5</v>
      </c>
      <c r="C49" s="7">
        <v>2390</v>
      </c>
      <c r="D49" s="1">
        <f t="shared" si="12"/>
        <v>0.25031420192710513</v>
      </c>
      <c r="F49" s="31"/>
      <c r="G49" s="53"/>
      <c r="H49" s="11"/>
    </row>
    <row r="50" spans="1:9" x14ac:dyDescent="0.2">
      <c r="B50" s="31"/>
      <c r="C50" s="53"/>
      <c r="D50" s="11"/>
      <c r="F50" s="31"/>
      <c r="G50" s="53"/>
      <c r="H50" s="11"/>
    </row>
    <row r="51" spans="1:9" ht="14.4" x14ac:dyDescent="0.2">
      <c r="A51" s="52" t="s">
        <v>68</v>
      </c>
      <c r="B51" s="25"/>
      <c r="C51" s="25"/>
      <c r="D51" s="25"/>
      <c r="E51" s="25"/>
      <c r="F51" s="25"/>
      <c r="G51" s="25"/>
      <c r="H51" s="25"/>
      <c r="I51" s="25"/>
    </row>
    <row r="52" spans="1:9" x14ac:dyDescent="0.2">
      <c r="B52" s="2" t="s">
        <v>1</v>
      </c>
      <c r="C52" s="2" t="s">
        <v>0</v>
      </c>
      <c r="D52" s="2" t="s">
        <v>23</v>
      </c>
      <c r="E52" s="16"/>
      <c r="F52" s="17"/>
      <c r="G52" s="17"/>
    </row>
    <row r="53" spans="1:9" x14ac:dyDescent="0.2">
      <c r="B53" s="34" t="s">
        <v>22</v>
      </c>
      <c r="C53" s="32">
        <v>15</v>
      </c>
      <c r="D53" s="33">
        <f t="shared" ref="D53:D62" si="13">C53/9548</f>
        <v>1.5710096355257646E-3</v>
      </c>
      <c r="E53" s="18"/>
      <c r="F53" s="35"/>
      <c r="G53" s="36"/>
    </row>
    <row r="54" spans="1:9" x14ac:dyDescent="0.2">
      <c r="B54" s="34" t="s">
        <v>21</v>
      </c>
      <c r="C54" s="32">
        <v>10</v>
      </c>
      <c r="D54" s="33">
        <f t="shared" si="13"/>
        <v>1.0473397570171764E-3</v>
      </c>
    </row>
    <row r="55" spans="1:9" x14ac:dyDescent="0.2">
      <c r="B55" s="34" t="s">
        <v>20</v>
      </c>
      <c r="C55" s="32">
        <v>72</v>
      </c>
      <c r="D55" s="33">
        <f t="shared" si="13"/>
        <v>7.5408462505236699E-3</v>
      </c>
    </row>
    <row r="56" spans="1:9" x14ac:dyDescent="0.2">
      <c r="B56" s="34" t="s">
        <v>19</v>
      </c>
      <c r="C56" s="32">
        <v>166</v>
      </c>
      <c r="D56" s="33">
        <f t="shared" si="13"/>
        <v>1.7385839966485128E-2</v>
      </c>
      <c r="F56" s="3"/>
      <c r="G56" s="3"/>
    </row>
    <row r="57" spans="1:9" x14ac:dyDescent="0.2">
      <c r="B57" s="34" t="s">
        <v>18</v>
      </c>
      <c r="C57" s="32">
        <v>73</v>
      </c>
      <c r="D57" s="33">
        <f t="shared" si="13"/>
        <v>7.6455802262253873E-3</v>
      </c>
      <c r="F57" s="12"/>
      <c r="G57" s="11"/>
    </row>
    <row r="58" spans="1:9" x14ac:dyDescent="0.2">
      <c r="B58" s="34" t="s">
        <v>17</v>
      </c>
      <c r="C58" s="32">
        <v>141</v>
      </c>
      <c r="D58" s="33">
        <f t="shared" si="13"/>
        <v>1.4767490573942187E-2</v>
      </c>
    </row>
    <row r="59" spans="1:9" x14ac:dyDescent="0.2">
      <c r="B59" s="34" t="s">
        <v>16</v>
      </c>
      <c r="C59" s="32">
        <v>288</v>
      </c>
      <c r="D59" s="33">
        <f t="shared" si="13"/>
        <v>3.0163385002094679E-2</v>
      </c>
    </row>
    <row r="60" spans="1:9" x14ac:dyDescent="0.2">
      <c r="B60" s="34" t="s">
        <v>15</v>
      </c>
      <c r="C60" s="32">
        <v>750</v>
      </c>
      <c r="D60" s="33">
        <f t="shared" si="13"/>
        <v>7.8550481776288233E-2</v>
      </c>
    </row>
    <row r="61" spans="1:9" x14ac:dyDescent="0.2">
      <c r="B61" s="34" t="s">
        <v>14</v>
      </c>
      <c r="C61" s="32">
        <v>8018</v>
      </c>
      <c r="D61" s="33">
        <f t="shared" si="13"/>
        <v>0.83975701717637197</v>
      </c>
    </row>
    <row r="62" spans="1:9" x14ac:dyDescent="0.2">
      <c r="B62" s="34" t="s">
        <v>30</v>
      </c>
      <c r="C62" s="32">
        <v>15</v>
      </c>
      <c r="D62" s="33">
        <f t="shared" si="13"/>
        <v>1.5710096355257646E-3</v>
      </c>
    </row>
    <row r="64" spans="1:9" ht="15" thickBot="1" x14ac:dyDescent="0.25">
      <c r="A64" s="52" t="s">
        <v>69</v>
      </c>
      <c r="B64" s="25"/>
      <c r="C64" s="25"/>
      <c r="D64" s="25"/>
      <c r="E64" s="25"/>
      <c r="F64" s="25"/>
      <c r="G64" s="25"/>
      <c r="H64" s="25"/>
      <c r="I64" s="25"/>
    </row>
    <row r="65" spans="1:9" ht="14.4" x14ac:dyDescent="0.2">
      <c r="A65" s="52"/>
      <c r="B65" s="54" t="s">
        <v>72</v>
      </c>
      <c r="C65" s="121" t="s">
        <v>70</v>
      </c>
      <c r="D65" s="123" t="s">
        <v>71</v>
      </c>
      <c r="E65" s="25"/>
      <c r="F65" s="25"/>
      <c r="G65" s="25"/>
      <c r="H65" s="25"/>
      <c r="I65" s="25"/>
    </row>
    <row r="66" spans="1:9" ht="15" thickBot="1" x14ac:dyDescent="0.25">
      <c r="A66" s="52"/>
      <c r="B66" s="62" t="s">
        <v>57</v>
      </c>
      <c r="C66" s="122"/>
      <c r="D66" s="124"/>
      <c r="E66" s="25"/>
      <c r="F66" s="25"/>
      <c r="G66" s="25"/>
      <c r="H66" s="25"/>
      <c r="I66" s="25"/>
    </row>
    <row r="67" spans="1:9" s="24" customFormat="1" ht="13.8" thickBot="1" x14ac:dyDescent="0.25">
      <c r="A67" s="8"/>
      <c r="B67" s="73" t="s">
        <v>33</v>
      </c>
      <c r="C67" s="74">
        <v>9548</v>
      </c>
      <c r="D67" s="75" t="s">
        <v>32</v>
      </c>
      <c r="E67" s="9"/>
      <c r="F67"/>
      <c r="G67"/>
      <c r="H67"/>
      <c r="I67"/>
    </row>
    <row r="68" spans="1:9" s="24" customFormat="1" x14ac:dyDescent="0.2">
      <c r="B68" s="66" t="s">
        <v>43</v>
      </c>
      <c r="C68" s="67">
        <v>6860</v>
      </c>
      <c r="D68" s="68">
        <f t="shared" ref="D68:D87" si="14">C68/$C$67</f>
        <v>0.71847507331378302</v>
      </c>
    </row>
    <row r="69" spans="1:9" s="24" customFormat="1" x14ac:dyDescent="0.2">
      <c r="B69" s="72" t="s">
        <v>34</v>
      </c>
      <c r="C69" s="27">
        <v>6633</v>
      </c>
      <c r="D69" s="55">
        <f t="shared" si="14"/>
        <v>0.6947004608294931</v>
      </c>
    </row>
    <row r="70" spans="1:9" s="24" customFormat="1" x14ac:dyDescent="0.2">
      <c r="B70" s="56" t="s">
        <v>35</v>
      </c>
      <c r="C70" s="26">
        <v>2414</v>
      </c>
      <c r="D70" s="57">
        <f t="shared" si="14"/>
        <v>0.25282781734394638</v>
      </c>
    </row>
    <row r="71" spans="1:9" s="24" customFormat="1" x14ac:dyDescent="0.2">
      <c r="B71" s="56" t="s">
        <v>123</v>
      </c>
      <c r="C71" s="26">
        <v>1754</v>
      </c>
      <c r="D71" s="57">
        <f t="shared" ref="D71" si="15">C71/$C$67</f>
        <v>0.18370339338081274</v>
      </c>
    </row>
    <row r="72" spans="1:9" s="24" customFormat="1" x14ac:dyDescent="0.2">
      <c r="B72" s="56" t="s">
        <v>25</v>
      </c>
      <c r="C72" s="26">
        <v>76</v>
      </c>
      <c r="D72" s="57">
        <f t="shared" si="14"/>
        <v>7.9597821533305413E-3</v>
      </c>
    </row>
    <row r="73" spans="1:9" s="24" customFormat="1" x14ac:dyDescent="0.2">
      <c r="B73" s="56" t="s">
        <v>36</v>
      </c>
      <c r="C73" s="26">
        <v>675</v>
      </c>
      <c r="D73" s="57">
        <f t="shared" si="14"/>
        <v>7.0695433598659402E-2</v>
      </c>
    </row>
    <row r="74" spans="1:9" s="24" customFormat="1" x14ac:dyDescent="0.2">
      <c r="B74" s="56" t="s">
        <v>37</v>
      </c>
      <c r="C74" s="26">
        <v>471</v>
      </c>
      <c r="D74" s="57">
        <f t="shared" si="14"/>
        <v>4.932970255550901E-2</v>
      </c>
    </row>
    <row r="75" spans="1:9" s="24" customFormat="1" ht="13.8" thickBot="1" x14ac:dyDescent="0.25">
      <c r="B75" s="69" t="s">
        <v>38</v>
      </c>
      <c r="C75" s="60">
        <v>601</v>
      </c>
      <c r="D75" s="61">
        <f t="shared" si="14"/>
        <v>6.2945119396732294E-2</v>
      </c>
    </row>
    <row r="76" spans="1:9" s="24" customFormat="1" x14ac:dyDescent="0.2">
      <c r="B76" s="66" t="s">
        <v>42</v>
      </c>
      <c r="C76" s="67">
        <v>7048</v>
      </c>
      <c r="D76" s="68">
        <f t="shared" si="14"/>
        <v>0.73816506074570587</v>
      </c>
    </row>
    <row r="77" spans="1:9" s="24" customFormat="1" x14ac:dyDescent="0.2">
      <c r="B77" s="72" t="s">
        <v>39</v>
      </c>
      <c r="C77" s="27">
        <v>6633</v>
      </c>
      <c r="D77" s="55">
        <f t="shared" si="14"/>
        <v>0.6947004608294931</v>
      </c>
    </row>
    <row r="78" spans="1:9" s="24" customFormat="1" ht="13.8" thickBot="1" x14ac:dyDescent="0.25">
      <c r="B78" s="63" t="s">
        <v>40</v>
      </c>
      <c r="C78" s="64">
        <v>3691</v>
      </c>
      <c r="D78" s="65">
        <f t="shared" si="14"/>
        <v>0.38657310431503977</v>
      </c>
    </row>
    <row r="79" spans="1:9" s="24" customFormat="1" x14ac:dyDescent="0.2">
      <c r="B79" s="70" t="s">
        <v>41</v>
      </c>
      <c r="C79" s="67">
        <v>676</v>
      </c>
      <c r="D79" s="68">
        <f t="shared" si="14"/>
        <v>7.0800167574361125E-2</v>
      </c>
    </row>
    <row r="80" spans="1:9" s="24" customFormat="1" x14ac:dyDescent="0.2">
      <c r="B80" s="72" t="s">
        <v>45</v>
      </c>
      <c r="C80" s="27">
        <v>644</v>
      </c>
      <c r="D80" s="55">
        <f t="shared" si="14"/>
        <v>6.7448680351906154E-2</v>
      </c>
    </row>
    <row r="81" spans="1:9" s="24" customFormat="1" x14ac:dyDescent="0.2">
      <c r="B81" s="58" t="s">
        <v>46</v>
      </c>
      <c r="C81" s="26">
        <v>448</v>
      </c>
      <c r="D81" s="57">
        <f t="shared" si="14"/>
        <v>4.6920821114369501E-2</v>
      </c>
    </row>
    <row r="82" spans="1:9" s="24" customFormat="1" x14ac:dyDescent="0.2">
      <c r="B82" s="58" t="s">
        <v>47</v>
      </c>
      <c r="C82" s="26">
        <v>360</v>
      </c>
      <c r="D82" s="57">
        <f t="shared" si="14"/>
        <v>3.7704231252618348E-2</v>
      </c>
    </row>
    <row r="83" spans="1:9" s="24" customFormat="1" x14ac:dyDescent="0.2">
      <c r="B83" s="56" t="s">
        <v>48</v>
      </c>
      <c r="C83" s="26">
        <v>17</v>
      </c>
      <c r="D83" s="57">
        <f t="shared" si="14"/>
        <v>1.7804775869291998E-3</v>
      </c>
    </row>
    <row r="84" spans="1:9" s="24" customFormat="1" ht="13.8" thickBot="1" x14ac:dyDescent="0.25">
      <c r="B84" s="69" t="s">
        <v>49</v>
      </c>
      <c r="C84" s="60">
        <v>21</v>
      </c>
      <c r="D84" s="61">
        <f t="shared" si="14"/>
        <v>2.1994134897360706E-3</v>
      </c>
    </row>
    <row r="85" spans="1:9" s="24" customFormat="1" x14ac:dyDescent="0.2">
      <c r="B85" s="70" t="s">
        <v>44</v>
      </c>
      <c r="C85" s="67">
        <v>632</v>
      </c>
      <c r="D85" s="68">
        <f t="shared" si="14"/>
        <v>6.6191872643485541E-2</v>
      </c>
    </row>
    <row r="86" spans="1:9" x14ac:dyDescent="0.2">
      <c r="A86" s="24"/>
      <c r="B86" s="71" t="s">
        <v>26</v>
      </c>
      <c r="C86" s="27">
        <v>171</v>
      </c>
      <c r="D86" s="55">
        <f t="shared" si="14"/>
        <v>1.7909509844993714E-2</v>
      </c>
      <c r="E86" s="24"/>
      <c r="F86" s="24"/>
      <c r="G86" s="24"/>
      <c r="H86" s="24"/>
      <c r="I86" s="24"/>
    </row>
    <row r="87" spans="1:9" s="17" customFormat="1" ht="13.8" thickBot="1" x14ac:dyDescent="0.25">
      <c r="A87" s="24"/>
      <c r="B87" s="59" t="s">
        <v>27</v>
      </c>
      <c r="C87" s="60">
        <v>491</v>
      </c>
      <c r="D87" s="61">
        <f t="shared" si="14"/>
        <v>5.1424382069543362E-2</v>
      </c>
      <c r="E87" s="24"/>
      <c r="F87" s="24"/>
      <c r="G87" s="24"/>
      <c r="H87" s="24"/>
      <c r="I87" s="24"/>
    </row>
    <row r="88" spans="1:9" s="17" customFormat="1" x14ac:dyDescent="0.2">
      <c r="A88"/>
      <c r="B88"/>
      <c r="C88"/>
      <c r="D88"/>
      <c r="E88"/>
      <c r="F88"/>
      <c r="G88"/>
      <c r="H88"/>
      <c r="I88"/>
    </row>
    <row r="89" spans="1:9" ht="14.4" x14ac:dyDescent="0.2">
      <c r="A89" s="52" t="s">
        <v>73</v>
      </c>
      <c r="B89" s="25"/>
      <c r="C89" s="25"/>
      <c r="D89" s="25"/>
      <c r="E89" s="25"/>
      <c r="F89" s="25"/>
      <c r="G89" s="25"/>
      <c r="H89" s="25"/>
      <c r="I89" s="25"/>
    </row>
    <row r="90" spans="1:9" x14ac:dyDescent="0.2">
      <c r="A90" s="17"/>
      <c r="B90" s="25" t="s">
        <v>127</v>
      </c>
      <c r="C90" s="17"/>
      <c r="D90" s="17"/>
      <c r="E90" s="17"/>
      <c r="F90" s="17"/>
      <c r="G90" s="17"/>
      <c r="H90" s="17"/>
      <c r="I90" s="17"/>
    </row>
    <row r="91" spans="1:9" x14ac:dyDescent="0.2">
      <c r="B91" s="38" t="s">
        <v>2</v>
      </c>
      <c r="C91" s="118" t="s">
        <v>29</v>
      </c>
      <c r="D91" s="118" t="s">
        <v>31</v>
      </c>
      <c r="E91" s="118" t="s">
        <v>111</v>
      </c>
      <c r="F91" s="118" t="s">
        <v>125</v>
      </c>
      <c r="G91" s="118" t="s">
        <v>136</v>
      </c>
    </row>
    <row r="92" spans="1:9" s="76" customFormat="1" x14ac:dyDescent="0.2">
      <c r="B92" s="39" t="s">
        <v>57</v>
      </c>
      <c r="C92" s="120"/>
      <c r="D92" s="120"/>
      <c r="E92" s="120"/>
      <c r="F92" s="120"/>
      <c r="G92" s="120"/>
    </row>
    <row r="93" spans="1:9" x14ac:dyDescent="0.2">
      <c r="B93" s="44" t="s">
        <v>28</v>
      </c>
      <c r="C93" s="45">
        <v>884</v>
      </c>
      <c r="D93" s="45">
        <v>863</v>
      </c>
      <c r="E93" s="45">
        <v>832</v>
      </c>
      <c r="F93" s="45">
        <v>803</v>
      </c>
      <c r="G93" s="45">
        <v>770</v>
      </c>
    </row>
    <row r="94" spans="1:9" x14ac:dyDescent="0.2">
      <c r="B94" s="37" t="s">
        <v>55</v>
      </c>
      <c r="C94" s="43">
        <f t="shared" ref="C94:F94" si="16">C93/$C$93*100</f>
        <v>100</v>
      </c>
      <c r="D94" s="43">
        <f t="shared" si="16"/>
        <v>97.624434389140262</v>
      </c>
      <c r="E94" s="43">
        <f t="shared" si="16"/>
        <v>94.117647058823522</v>
      </c>
      <c r="F94" s="43">
        <f t="shared" si="16"/>
        <v>90.837104072398191</v>
      </c>
      <c r="G94" s="43">
        <f t="shared" ref="G94" si="17">G93/$C$93*100</f>
        <v>87.104072398190041</v>
      </c>
    </row>
    <row r="95" spans="1:9" x14ac:dyDescent="0.2">
      <c r="B95" s="44" t="s">
        <v>74</v>
      </c>
      <c r="C95" s="45">
        <v>9963</v>
      </c>
      <c r="D95" s="45">
        <v>9579</v>
      </c>
      <c r="E95" s="45">
        <v>9301</v>
      </c>
      <c r="F95" s="45">
        <v>8773</v>
      </c>
      <c r="G95" s="45">
        <v>8515</v>
      </c>
    </row>
    <row r="96" spans="1:9" x14ac:dyDescent="0.2">
      <c r="B96" s="37" t="s">
        <v>55</v>
      </c>
      <c r="C96" s="43">
        <f t="shared" ref="C96:F96" si="18">C95/$C$95*100</f>
        <v>100</v>
      </c>
      <c r="D96" s="43">
        <f t="shared" si="18"/>
        <v>96.145739235170126</v>
      </c>
      <c r="E96" s="43">
        <f t="shared" si="18"/>
        <v>93.355415035631836</v>
      </c>
      <c r="F96" s="43">
        <f t="shared" si="18"/>
        <v>88.055806483990764</v>
      </c>
      <c r="G96" s="43">
        <f t="shared" ref="G96" si="19">G95/$C$95*100</f>
        <v>85.466225032620699</v>
      </c>
    </row>
    <row r="97" spans="1:9" x14ac:dyDescent="0.2">
      <c r="B97" s="44" t="s">
        <v>75</v>
      </c>
      <c r="C97" s="45">
        <v>31872</v>
      </c>
      <c r="D97" s="45">
        <v>33067</v>
      </c>
      <c r="E97" s="45">
        <v>33576</v>
      </c>
      <c r="F97" s="45">
        <v>29965</v>
      </c>
      <c r="G97" s="45">
        <v>29211</v>
      </c>
    </row>
    <row r="98" spans="1:9" x14ac:dyDescent="0.2">
      <c r="B98" s="37" t="s">
        <v>55</v>
      </c>
      <c r="C98" s="43">
        <f t="shared" ref="C98:F98" si="20">C97/$C$97*100</f>
        <v>100</v>
      </c>
      <c r="D98" s="43">
        <f t="shared" si="20"/>
        <v>103.74937248995984</v>
      </c>
      <c r="E98" s="43">
        <f t="shared" si="20"/>
        <v>105.34638554216869</v>
      </c>
      <c r="F98" s="43">
        <f t="shared" si="20"/>
        <v>94.016691767068266</v>
      </c>
      <c r="G98" s="43">
        <f t="shared" ref="G98" si="21">G97/$C$97*100</f>
        <v>91.650978915662648</v>
      </c>
    </row>
    <row r="99" spans="1:9" x14ac:dyDescent="0.2">
      <c r="B99" s="104" t="s">
        <v>76</v>
      </c>
      <c r="C99" s="45">
        <v>5082</v>
      </c>
      <c r="D99" s="45">
        <v>5099</v>
      </c>
      <c r="E99" s="45">
        <v>5310</v>
      </c>
      <c r="F99" s="45">
        <v>4892</v>
      </c>
      <c r="G99" s="45">
        <v>5376</v>
      </c>
    </row>
    <row r="100" spans="1:9" x14ac:dyDescent="0.2">
      <c r="B100" s="37" t="s">
        <v>55</v>
      </c>
      <c r="C100" s="43">
        <f t="shared" ref="C100:F100" si="22">C99/$C$99*100</f>
        <v>100</v>
      </c>
      <c r="D100" s="43">
        <f t="shared" si="22"/>
        <v>100.33451397087761</v>
      </c>
      <c r="E100" s="43">
        <f t="shared" si="22"/>
        <v>104.48642266824083</v>
      </c>
      <c r="F100" s="43">
        <f t="shared" si="22"/>
        <v>96.261314443132633</v>
      </c>
      <c r="G100" s="43">
        <f t="shared" ref="G100" si="23">G99/$C$99*100</f>
        <v>105.78512396694215</v>
      </c>
    </row>
    <row r="101" spans="1:9" x14ac:dyDescent="0.2">
      <c r="B101" s="44" t="s">
        <v>77</v>
      </c>
      <c r="C101" s="45">
        <v>14179</v>
      </c>
      <c r="D101" s="45">
        <v>14191</v>
      </c>
      <c r="E101" s="45">
        <v>13239</v>
      </c>
      <c r="F101" s="45">
        <v>12583</v>
      </c>
      <c r="G101" s="45">
        <v>12066</v>
      </c>
    </row>
    <row r="102" spans="1:9" x14ac:dyDescent="0.2">
      <c r="B102" s="37" t="s">
        <v>55</v>
      </c>
      <c r="C102" s="43">
        <f t="shared" ref="C102:F102" si="24">C101/$C$101*100</f>
        <v>100</v>
      </c>
      <c r="D102" s="43">
        <f t="shared" si="24"/>
        <v>100.08463220255308</v>
      </c>
      <c r="E102" s="43">
        <f t="shared" si="24"/>
        <v>93.370477466676078</v>
      </c>
      <c r="F102" s="43">
        <f t="shared" si="24"/>
        <v>88.743917060441504</v>
      </c>
      <c r="G102" s="43">
        <f t="shared" ref="G102" si="25">G101/$C$101*100</f>
        <v>85.09767966711334</v>
      </c>
    </row>
    <row r="103" spans="1:9" x14ac:dyDescent="0.2">
      <c r="B103" s="44" t="s">
        <v>53</v>
      </c>
      <c r="C103" s="45">
        <v>2767263</v>
      </c>
      <c r="D103" s="45">
        <v>3066725</v>
      </c>
      <c r="E103" s="45">
        <v>2994770</v>
      </c>
      <c r="F103" s="45">
        <v>3006244</v>
      </c>
      <c r="G103" s="45">
        <v>3038191</v>
      </c>
    </row>
    <row r="104" spans="1:9" x14ac:dyDescent="0.2">
      <c r="B104" s="37" t="s">
        <v>55</v>
      </c>
      <c r="C104" s="43">
        <f t="shared" ref="C104:F104" si="26">C103/$C$103*100</f>
        <v>100</v>
      </c>
      <c r="D104" s="43">
        <f t="shared" si="26"/>
        <v>110.82159520074528</v>
      </c>
      <c r="E104" s="43">
        <f t="shared" si="26"/>
        <v>108.22137252584956</v>
      </c>
      <c r="F104" s="43">
        <f t="shared" si="26"/>
        <v>108.6360060464076</v>
      </c>
      <c r="G104" s="43">
        <f t="shared" ref="G104" si="27">G103/$C$103*100</f>
        <v>109.79046805453621</v>
      </c>
    </row>
    <row r="105" spans="1:9" x14ac:dyDescent="0.2">
      <c r="B105" s="104" t="s">
        <v>124</v>
      </c>
      <c r="C105" s="45">
        <v>1340551</v>
      </c>
      <c r="D105" s="45">
        <v>1506320</v>
      </c>
      <c r="E105" s="45">
        <v>1517159</v>
      </c>
      <c r="F105" s="45">
        <v>1510704</v>
      </c>
      <c r="G105" s="45">
        <v>1540289</v>
      </c>
    </row>
    <row r="106" spans="1:9" x14ac:dyDescent="0.2">
      <c r="B106" s="37" t="s">
        <v>55</v>
      </c>
      <c r="C106" s="43">
        <f t="shared" ref="C106:E106" si="28">C105/$C$105*100</f>
        <v>100</v>
      </c>
      <c r="D106" s="43">
        <f t="shared" si="28"/>
        <v>112.36573617863101</v>
      </c>
      <c r="E106" s="43">
        <f t="shared" si="28"/>
        <v>113.17428430548335</v>
      </c>
      <c r="F106" s="43">
        <f>F105/$C$105*100</f>
        <v>112.69276588507262</v>
      </c>
      <c r="G106" s="43">
        <f>G105/$C$105*100</f>
        <v>114.89969423020831</v>
      </c>
    </row>
    <row r="107" spans="1:9" x14ac:dyDescent="0.2">
      <c r="B107" s="102"/>
      <c r="C107" s="103"/>
      <c r="D107" s="103"/>
      <c r="E107" s="103"/>
      <c r="F107" s="103"/>
      <c r="G107" s="103"/>
    </row>
    <row r="109" spans="1:9" x14ac:dyDescent="0.2">
      <c r="A109" s="25"/>
      <c r="B109" s="25" t="s">
        <v>133</v>
      </c>
      <c r="C109" s="25"/>
      <c r="D109" s="25"/>
      <c r="E109" s="25"/>
      <c r="F109" s="30"/>
      <c r="G109" s="30"/>
      <c r="H109" s="30"/>
      <c r="I109" s="30"/>
    </row>
    <row r="110" spans="1:9" x14ac:dyDescent="0.2">
      <c r="B110" s="2" t="s">
        <v>51</v>
      </c>
      <c r="C110" s="2" t="s">
        <v>52</v>
      </c>
      <c r="D110" s="78" t="s">
        <v>54</v>
      </c>
      <c r="F110" s="19"/>
      <c r="G110" s="23"/>
      <c r="H110" s="23"/>
    </row>
    <row r="111" spans="1:9" x14ac:dyDescent="0.2">
      <c r="B111" s="10" t="s">
        <v>78</v>
      </c>
      <c r="C111" s="14">
        <v>675</v>
      </c>
      <c r="D111" s="2" t="s">
        <v>50</v>
      </c>
      <c r="E111" s="3"/>
      <c r="F111" s="3"/>
      <c r="G111" s="3"/>
      <c r="H111" s="19"/>
      <c r="I111" s="3"/>
    </row>
    <row r="112" spans="1:9" x14ac:dyDescent="0.2">
      <c r="B112" s="13" t="s">
        <v>28</v>
      </c>
      <c r="C112" s="14">
        <v>770</v>
      </c>
      <c r="D112" s="22">
        <f t="shared" ref="D112:D117" si="29">SUM(C112/C$111)</f>
        <v>1.1407407407407408</v>
      </c>
      <c r="E112" s="20"/>
      <c r="F112" s="19"/>
      <c r="G112" s="77"/>
      <c r="H112" s="21"/>
      <c r="I112" s="3"/>
    </row>
    <row r="113" spans="1:9" x14ac:dyDescent="0.2">
      <c r="B113" s="13" t="s">
        <v>74</v>
      </c>
      <c r="C113" s="14">
        <v>8515</v>
      </c>
      <c r="D113" s="22">
        <f t="shared" si="29"/>
        <v>12.614814814814816</v>
      </c>
      <c r="E113" s="20"/>
      <c r="F113" s="19"/>
      <c r="G113" s="77"/>
      <c r="H113" s="21"/>
      <c r="I113" s="3"/>
    </row>
    <row r="114" spans="1:9" x14ac:dyDescent="0.2">
      <c r="B114" s="13" t="s">
        <v>75</v>
      </c>
      <c r="C114" s="14">
        <v>29211</v>
      </c>
      <c r="D114" s="22">
        <f t="shared" si="29"/>
        <v>43.275555555555556</v>
      </c>
      <c r="E114" s="20"/>
      <c r="F114" s="19"/>
      <c r="G114" s="77"/>
      <c r="H114" s="21"/>
      <c r="I114" s="3"/>
    </row>
    <row r="115" spans="1:9" x14ac:dyDescent="0.2">
      <c r="B115" s="80" t="s">
        <v>79</v>
      </c>
      <c r="C115" s="14">
        <v>5376</v>
      </c>
      <c r="D115" s="22">
        <f t="shared" si="29"/>
        <v>7.9644444444444442</v>
      </c>
      <c r="E115" s="20"/>
      <c r="F115" s="19"/>
      <c r="G115" s="77"/>
      <c r="H115" s="21"/>
      <c r="I115" s="3"/>
    </row>
    <row r="116" spans="1:9" x14ac:dyDescent="0.2">
      <c r="B116" s="44" t="s">
        <v>86</v>
      </c>
      <c r="C116" s="14">
        <v>12066</v>
      </c>
      <c r="D116" s="22">
        <f t="shared" si="29"/>
        <v>17.875555555555554</v>
      </c>
      <c r="E116" s="20"/>
      <c r="F116" s="19"/>
      <c r="G116" s="77"/>
      <c r="H116" s="21"/>
      <c r="I116" s="3"/>
    </row>
    <row r="117" spans="1:9" x14ac:dyDescent="0.2">
      <c r="B117" s="79" t="s">
        <v>80</v>
      </c>
      <c r="C117" s="14">
        <v>3038191</v>
      </c>
      <c r="D117" s="22">
        <f t="shared" si="29"/>
        <v>4501.0237037037041</v>
      </c>
      <c r="E117" s="20"/>
      <c r="F117" s="19"/>
      <c r="G117" s="77"/>
      <c r="H117" s="21"/>
      <c r="I117" s="3"/>
    </row>
    <row r="118" spans="1:9" x14ac:dyDescent="0.2">
      <c r="F118" s="19"/>
      <c r="G118" s="77"/>
      <c r="H118" s="21"/>
      <c r="I118" s="3"/>
    </row>
    <row r="119" spans="1:9" x14ac:dyDescent="0.2">
      <c r="A119" s="28"/>
      <c r="B119" s="28" t="s">
        <v>81</v>
      </c>
      <c r="C119" s="29"/>
      <c r="D119" s="29"/>
      <c r="E119" s="29"/>
      <c r="F119" s="29"/>
      <c r="G119" s="28"/>
      <c r="H119" s="25"/>
      <c r="I119" s="25"/>
    </row>
    <row r="120" spans="1:9" x14ac:dyDescent="0.2">
      <c r="A120" s="5"/>
      <c r="B120" s="87" t="s">
        <v>2</v>
      </c>
      <c r="C120" s="118" t="s">
        <v>29</v>
      </c>
      <c r="D120" s="118" t="s">
        <v>31</v>
      </c>
      <c r="E120" s="118" t="s">
        <v>111</v>
      </c>
      <c r="F120" s="118" t="s">
        <v>125</v>
      </c>
      <c r="G120" s="118" t="s">
        <v>136</v>
      </c>
    </row>
    <row r="121" spans="1:9" x14ac:dyDescent="0.2">
      <c r="A121" s="5"/>
      <c r="B121" s="82" t="s">
        <v>57</v>
      </c>
      <c r="C121" s="120"/>
      <c r="D121" s="120"/>
      <c r="E121" s="120"/>
      <c r="F121" s="120"/>
      <c r="G121" s="120"/>
    </row>
    <row r="122" spans="1:9" ht="24.6" x14ac:dyDescent="0.2">
      <c r="A122" s="5"/>
      <c r="B122" s="83" t="s">
        <v>82</v>
      </c>
      <c r="C122" s="85">
        <v>4016</v>
      </c>
      <c r="D122" s="85">
        <v>4633</v>
      </c>
      <c r="E122" s="85">
        <v>4430</v>
      </c>
      <c r="F122" s="85">
        <v>4668</v>
      </c>
      <c r="G122" s="85">
        <v>4501</v>
      </c>
    </row>
    <row r="123" spans="1:9" x14ac:dyDescent="0.2">
      <c r="A123" s="5"/>
      <c r="B123" s="37" t="s">
        <v>55</v>
      </c>
      <c r="C123" s="43">
        <f t="shared" ref="C123:F123" si="30">C122/$C$122*100</f>
        <v>100</v>
      </c>
      <c r="D123" s="43">
        <f t="shared" si="30"/>
        <v>115.36354581673307</v>
      </c>
      <c r="E123" s="43">
        <f t="shared" si="30"/>
        <v>110.30876494023904</v>
      </c>
      <c r="F123" s="43">
        <f t="shared" si="30"/>
        <v>116.23505976095618</v>
      </c>
      <c r="G123" s="43">
        <f t="shared" ref="G123" si="31">G122/$C$122*100</f>
        <v>112.07669322709164</v>
      </c>
    </row>
    <row r="124" spans="1:9" ht="24.6" x14ac:dyDescent="0.2">
      <c r="A124" s="5"/>
      <c r="B124" s="83" t="s">
        <v>83</v>
      </c>
      <c r="C124" s="85">
        <v>278</v>
      </c>
      <c r="D124" s="85">
        <v>320</v>
      </c>
      <c r="E124" s="85">
        <v>322</v>
      </c>
      <c r="F124" s="85">
        <v>343</v>
      </c>
      <c r="G124" s="85">
        <v>357</v>
      </c>
    </row>
    <row r="125" spans="1:9" x14ac:dyDescent="0.2">
      <c r="A125" s="5"/>
      <c r="B125" s="37" t="s">
        <v>55</v>
      </c>
      <c r="C125" s="43">
        <f t="shared" ref="C125:F125" si="32">C124/$C$124*100</f>
        <v>100</v>
      </c>
      <c r="D125" s="43">
        <f t="shared" si="32"/>
        <v>115.10791366906474</v>
      </c>
      <c r="E125" s="43">
        <f t="shared" si="32"/>
        <v>115.8273381294964</v>
      </c>
      <c r="F125" s="43">
        <f t="shared" si="32"/>
        <v>123.38129496402878</v>
      </c>
      <c r="G125" s="43">
        <f t="shared" ref="G125" si="33">G124/$C$124*100</f>
        <v>128.41726618705036</v>
      </c>
    </row>
    <row r="126" spans="1:9" ht="33" x14ac:dyDescent="0.2">
      <c r="A126" s="5"/>
      <c r="B126" s="84" t="s">
        <v>84</v>
      </c>
      <c r="C126" s="85">
        <v>87</v>
      </c>
      <c r="D126" s="85">
        <v>93</v>
      </c>
      <c r="E126" s="85">
        <v>89</v>
      </c>
      <c r="F126" s="85">
        <v>100</v>
      </c>
      <c r="G126" s="85">
        <v>104</v>
      </c>
    </row>
    <row r="127" spans="1:9" x14ac:dyDescent="0.2">
      <c r="A127" s="5"/>
      <c r="B127" s="37" t="s">
        <v>55</v>
      </c>
      <c r="C127" s="43">
        <f t="shared" ref="C127:F127" si="34">C126/$C$126*100</f>
        <v>100</v>
      </c>
      <c r="D127" s="43">
        <f t="shared" si="34"/>
        <v>106.89655172413792</v>
      </c>
      <c r="E127" s="43">
        <f t="shared" si="34"/>
        <v>102.29885057471265</v>
      </c>
      <c r="F127" s="43">
        <f t="shared" si="34"/>
        <v>114.94252873563218</v>
      </c>
      <c r="G127" s="43">
        <f t="shared" ref="G127" si="35">G126/$C$126*100</f>
        <v>119.54022988505749</v>
      </c>
    </row>
    <row r="128" spans="1:9" ht="33" x14ac:dyDescent="0.2">
      <c r="A128" s="5"/>
      <c r="B128" s="84" t="s">
        <v>85</v>
      </c>
      <c r="C128" s="85">
        <v>195</v>
      </c>
      <c r="D128" s="85">
        <v>216</v>
      </c>
      <c r="E128" s="85">
        <v>226</v>
      </c>
      <c r="F128" s="85">
        <v>239</v>
      </c>
      <c r="G128" s="85">
        <v>252</v>
      </c>
    </row>
    <row r="129" spans="1:9" x14ac:dyDescent="0.2">
      <c r="A129" s="5"/>
      <c r="B129" s="37" t="s">
        <v>55</v>
      </c>
      <c r="C129" s="43">
        <f t="shared" ref="C129:F129" si="36">C128/$C$128*100</f>
        <v>100</v>
      </c>
      <c r="D129" s="43">
        <f t="shared" si="36"/>
        <v>110.76923076923077</v>
      </c>
      <c r="E129" s="43">
        <f t="shared" si="36"/>
        <v>115.89743589743591</v>
      </c>
      <c r="F129" s="43">
        <f t="shared" si="36"/>
        <v>122.56410256410257</v>
      </c>
      <c r="G129" s="43">
        <f t="shared" ref="G129" si="37">G128/$C$128*100</f>
        <v>129.23076923076923</v>
      </c>
    </row>
    <row r="130" spans="1:9" s="25" customFormat="1" x14ac:dyDescent="0.2">
      <c r="A130" s="5"/>
      <c r="B130" s="6"/>
      <c r="C130" s="6"/>
      <c r="D130" s="6"/>
      <c r="E130" s="6"/>
      <c r="F130" s="6"/>
      <c r="G130" s="5"/>
      <c r="H130"/>
      <c r="I130"/>
    </row>
    <row r="132" spans="1:9" ht="14.4" x14ac:dyDescent="0.2">
      <c r="A132" s="52" t="s">
        <v>87</v>
      </c>
      <c r="B132" s="52"/>
    </row>
    <row r="133" spans="1:9" ht="14.4" x14ac:dyDescent="0.2">
      <c r="A133" s="52" t="s">
        <v>88</v>
      </c>
    </row>
    <row r="134" spans="1:9" x14ac:dyDescent="0.2">
      <c r="B134" s="87" t="s">
        <v>89</v>
      </c>
      <c r="C134" s="118" t="s">
        <v>93</v>
      </c>
      <c r="D134" s="118" t="s">
        <v>34</v>
      </c>
      <c r="E134" s="118" t="s">
        <v>40</v>
      </c>
      <c r="F134" s="118" t="s">
        <v>94</v>
      </c>
      <c r="G134" s="118" t="s">
        <v>48</v>
      </c>
      <c r="H134" s="118" t="s">
        <v>95</v>
      </c>
      <c r="I134" s="118" t="s">
        <v>96</v>
      </c>
    </row>
    <row r="135" spans="1:9" x14ac:dyDescent="0.2">
      <c r="B135" s="88" t="s">
        <v>90</v>
      </c>
      <c r="C135" s="119"/>
      <c r="D135" s="119"/>
      <c r="E135" s="119"/>
      <c r="F135" s="119"/>
      <c r="G135" s="119"/>
      <c r="H135" s="119"/>
      <c r="I135" s="119"/>
    </row>
    <row r="136" spans="1:9" x14ac:dyDescent="0.2">
      <c r="B136" s="110" t="s">
        <v>91</v>
      </c>
      <c r="C136" s="89">
        <v>535</v>
      </c>
      <c r="D136" s="89">
        <v>969</v>
      </c>
      <c r="E136" s="89">
        <v>307</v>
      </c>
      <c r="F136" s="89">
        <v>179</v>
      </c>
      <c r="G136" s="89">
        <v>4</v>
      </c>
      <c r="H136" s="89">
        <v>137</v>
      </c>
      <c r="I136" s="89">
        <f>SUM(C136:H136)</f>
        <v>2131</v>
      </c>
    </row>
    <row r="137" spans="1:9" x14ac:dyDescent="0.2">
      <c r="B137" s="109" t="s">
        <v>92</v>
      </c>
      <c r="C137" s="14">
        <v>1340</v>
      </c>
      <c r="D137" s="14">
        <v>4471</v>
      </c>
      <c r="E137" s="14">
        <v>2129</v>
      </c>
      <c r="F137" s="14">
        <v>5659</v>
      </c>
      <c r="G137" s="14">
        <v>11</v>
      </c>
      <c r="H137" s="14">
        <v>1318</v>
      </c>
      <c r="I137" s="14">
        <f t="shared" ref="I137" si="38">SUM(C137:H137)</f>
        <v>14928</v>
      </c>
    </row>
    <row r="140" spans="1:9" ht="14.4" x14ac:dyDescent="0.2">
      <c r="A140" s="52" t="s">
        <v>126</v>
      </c>
    </row>
    <row r="141" spans="1:9" x14ac:dyDescent="0.2">
      <c r="B141" s="87" t="s">
        <v>89</v>
      </c>
      <c r="C141" s="118" t="s">
        <v>93</v>
      </c>
      <c r="D141" s="118" t="s">
        <v>34</v>
      </c>
      <c r="E141" s="118" t="s">
        <v>40</v>
      </c>
      <c r="F141" s="118" t="s">
        <v>94</v>
      </c>
      <c r="G141" s="118" t="s">
        <v>48</v>
      </c>
      <c r="H141" s="118" t="s">
        <v>95</v>
      </c>
      <c r="I141" s="118" t="s">
        <v>96</v>
      </c>
    </row>
    <row r="142" spans="1:9" x14ac:dyDescent="0.2">
      <c r="B142" s="88" t="s">
        <v>90</v>
      </c>
      <c r="C142" s="119"/>
      <c r="D142" s="119"/>
      <c r="E142" s="119"/>
      <c r="F142" s="119"/>
      <c r="G142" s="119"/>
      <c r="H142" s="119"/>
      <c r="I142" s="119"/>
    </row>
    <row r="143" spans="1:9" x14ac:dyDescent="0.2">
      <c r="B143" s="90" t="s">
        <v>97</v>
      </c>
      <c r="C143" s="89">
        <v>3363</v>
      </c>
      <c r="D143" s="89">
        <v>8881</v>
      </c>
      <c r="E143" s="89">
        <v>5776</v>
      </c>
      <c r="F143" s="89">
        <v>5568</v>
      </c>
      <c r="G143" s="89">
        <v>276</v>
      </c>
      <c r="H143" s="89">
        <v>3852</v>
      </c>
      <c r="I143" s="89">
        <f>SUM(C143:H143)</f>
        <v>27716</v>
      </c>
    </row>
    <row r="144" spans="1:9" x14ac:dyDescent="0.2">
      <c r="B144" s="91" t="s">
        <v>98</v>
      </c>
      <c r="C144" s="14">
        <v>4701</v>
      </c>
      <c r="D144" s="14">
        <v>44783</v>
      </c>
      <c r="E144" s="14">
        <v>25357</v>
      </c>
      <c r="F144" s="14">
        <v>70694</v>
      </c>
      <c r="G144" s="14">
        <v>1369</v>
      </c>
      <c r="H144" s="14">
        <v>21708</v>
      </c>
      <c r="I144" s="14">
        <f t="shared" ref="I144" si="39">SUM(C144:H144)</f>
        <v>168612</v>
      </c>
    </row>
    <row r="146" spans="1:9" ht="14.4" x14ac:dyDescent="0.2">
      <c r="A146" s="52" t="s">
        <v>99</v>
      </c>
    </row>
    <row r="147" spans="1:9" ht="14.4" x14ac:dyDescent="0.2">
      <c r="B147" s="52" t="s">
        <v>134</v>
      </c>
    </row>
    <row r="148" spans="1:9" x14ac:dyDescent="0.2">
      <c r="B148" s="81" t="s">
        <v>101</v>
      </c>
      <c r="C148" s="108" t="s">
        <v>102</v>
      </c>
      <c r="D148" s="108" t="s">
        <v>103</v>
      </c>
      <c r="E148" s="108" t="s">
        <v>104</v>
      </c>
      <c r="F148" s="108" t="s">
        <v>105</v>
      </c>
      <c r="G148" s="94" t="s">
        <v>96</v>
      </c>
      <c r="H148" s="92"/>
      <c r="I148" s="92"/>
    </row>
    <row r="149" spans="1:9" x14ac:dyDescent="0.2">
      <c r="B149" s="109" t="s">
        <v>100</v>
      </c>
      <c r="C149" s="14">
        <v>5209</v>
      </c>
      <c r="D149" s="14">
        <v>4255</v>
      </c>
      <c r="E149" s="14">
        <v>2126</v>
      </c>
      <c r="F149" s="14">
        <v>1685</v>
      </c>
      <c r="G149" s="14">
        <f>SUM(C149:F149)</f>
        <v>13275</v>
      </c>
      <c r="H149" s="93"/>
      <c r="I149" s="93"/>
    </row>
    <row r="152" spans="1:9" ht="14.4" x14ac:dyDescent="0.2">
      <c r="B152" s="52" t="s">
        <v>135</v>
      </c>
    </row>
    <row r="153" spans="1:9" x14ac:dyDescent="0.2">
      <c r="B153" s="81" t="s">
        <v>101</v>
      </c>
      <c r="C153" s="86" t="s">
        <v>102</v>
      </c>
      <c r="D153" s="86" t="s">
        <v>103</v>
      </c>
      <c r="E153" s="86" t="s">
        <v>104</v>
      </c>
      <c r="F153" s="86" t="s">
        <v>105</v>
      </c>
      <c r="G153" s="94" t="s">
        <v>96</v>
      </c>
      <c r="H153" s="92"/>
      <c r="I153" s="92"/>
    </row>
    <row r="154" spans="1:9" x14ac:dyDescent="0.2">
      <c r="B154" s="91" t="s">
        <v>106</v>
      </c>
      <c r="C154" s="14">
        <v>39754</v>
      </c>
      <c r="D154" s="14">
        <v>29697</v>
      </c>
      <c r="E154" s="14">
        <v>10237</v>
      </c>
      <c r="F154" s="14">
        <v>8938</v>
      </c>
      <c r="G154" s="14">
        <f>SUM(C154:F154)</f>
        <v>88626</v>
      </c>
      <c r="H154" s="93"/>
      <c r="I154" s="93"/>
    </row>
    <row r="157" spans="1:9" ht="14.4" x14ac:dyDescent="0.2">
      <c r="A157" s="52" t="s">
        <v>107</v>
      </c>
      <c r="B157" s="52"/>
    </row>
    <row r="158" spans="1:9" ht="14.4" x14ac:dyDescent="0.2">
      <c r="A158" s="52" t="s">
        <v>128</v>
      </c>
    </row>
    <row r="159" spans="1:9" x14ac:dyDescent="0.2">
      <c r="B159" s="87" t="s">
        <v>2</v>
      </c>
      <c r="C159" s="118" t="s">
        <v>29</v>
      </c>
      <c r="D159" s="118" t="s">
        <v>31</v>
      </c>
      <c r="E159" s="118" t="s">
        <v>111</v>
      </c>
      <c r="F159" s="118" t="s">
        <v>125</v>
      </c>
      <c r="G159" s="118" t="s">
        <v>136</v>
      </c>
    </row>
    <row r="160" spans="1:9" x14ac:dyDescent="0.2">
      <c r="B160" s="82" t="s">
        <v>57</v>
      </c>
      <c r="C160" s="120"/>
      <c r="D160" s="120"/>
      <c r="E160" s="120"/>
      <c r="F160" s="120"/>
      <c r="G160" s="120"/>
    </row>
    <row r="161" spans="1:13" x14ac:dyDescent="0.2">
      <c r="B161" s="95" t="s">
        <v>108</v>
      </c>
      <c r="C161" s="50">
        <v>9</v>
      </c>
      <c r="D161" s="50">
        <v>14</v>
      </c>
      <c r="E161" s="50">
        <v>11</v>
      </c>
      <c r="F161" s="50">
        <v>25</v>
      </c>
      <c r="G161" s="50">
        <v>11</v>
      </c>
    </row>
    <row r="162" spans="1:13" ht="13.8" thickBot="1" x14ac:dyDescent="0.25">
      <c r="B162" s="98" t="s">
        <v>109</v>
      </c>
      <c r="C162" s="99">
        <v>2</v>
      </c>
      <c r="D162" s="99">
        <v>4</v>
      </c>
      <c r="E162" s="99">
        <v>4</v>
      </c>
      <c r="F162" s="99">
        <v>1</v>
      </c>
      <c r="G162" s="99">
        <v>0</v>
      </c>
    </row>
    <row r="163" spans="1:13" ht="13.8" thickTop="1" x14ac:dyDescent="0.2">
      <c r="B163" s="96" t="s">
        <v>110</v>
      </c>
      <c r="C163" s="97">
        <f t="shared" ref="C163:F163" si="40">SUM(C161:C162)</f>
        <v>11</v>
      </c>
      <c r="D163" s="97">
        <f t="shared" si="40"/>
        <v>18</v>
      </c>
      <c r="E163" s="97">
        <f t="shared" si="40"/>
        <v>15</v>
      </c>
      <c r="F163" s="97">
        <f t="shared" si="40"/>
        <v>26</v>
      </c>
      <c r="G163" s="97">
        <f t="shared" ref="G163" si="41">SUM(G161:G162)</f>
        <v>11</v>
      </c>
    </row>
    <row r="165" spans="1:13" ht="14.4" x14ac:dyDescent="0.2">
      <c r="A165" s="52" t="s">
        <v>137</v>
      </c>
    </row>
    <row r="166" spans="1:13" x14ac:dyDescent="0.2">
      <c r="B166" s="87"/>
      <c r="C166" s="116" t="s">
        <v>148</v>
      </c>
      <c r="D166" s="118" t="s">
        <v>139</v>
      </c>
      <c r="E166" s="118" t="s">
        <v>72</v>
      </c>
      <c r="F166" s="125" t="s">
        <v>140</v>
      </c>
      <c r="G166" s="113"/>
      <c r="M166" s="3"/>
    </row>
    <row r="167" spans="1:13" x14ac:dyDescent="0.2">
      <c r="B167" s="82" t="s">
        <v>138</v>
      </c>
      <c r="C167" s="117"/>
      <c r="D167" s="120"/>
      <c r="E167" s="120"/>
      <c r="F167" s="126"/>
      <c r="G167" s="94" t="s">
        <v>141</v>
      </c>
    </row>
    <row r="168" spans="1:13" x14ac:dyDescent="0.2">
      <c r="B168" s="129" t="s">
        <v>139</v>
      </c>
      <c r="C168" s="130"/>
      <c r="D168" s="97">
        <f>SUM(D169:D176)</f>
        <v>252</v>
      </c>
      <c r="E168" s="97">
        <f>SUM(E169:E176)</f>
        <v>59</v>
      </c>
      <c r="F168" s="97">
        <f>SUM(F169:F176)</f>
        <v>193</v>
      </c>
      <c r="G168" s="97">
        <f>SUM(G169:G176)</f>
        <v>163</v>
      </c>
    </row>
    <row r="169" spans="1:13" x14ac:dyDescent="0.2">
      <c r="B169" s="118" t="s">
        <v>142</v>
      </c>
      <c r="C169" s="114" t="s">
        <v>145</v>
      </c>
      <c r="D169" s="111">
        <v>10</v>
      </c>
      <c r="E169" s="111">
        <v>5</v>
      </c>
      <c r="F169" s="111">
        <v>5</v>
      </c>
      <c r="G169" s="111">
        <v>5</v>
      </c>
    </row>
    <row r="170" spans="1:13" x14ac:dyDescent="0.2">
      <c r="B170" s="120"/>
      <c r="C170" s="100" t="s">
        <v>146</v>
      </c>
      <c r="D170" s="50">
        <v>1</v>
      </c>
      <c r="E170" s="50">
        <v>0</v>
      </c>
      <c r="F170" s="50">
        <v>1</v>
      </c>
      <c r="G170" s="50">
        <v>1</v>
      </c>
    </row>
    <row r="171" spans="1:13" x14ac:dyDescent="0.2">
      <c r="B171" s="118" t="s">
        <v>143</v>
      </c>
      <c r="C171" s="115" t="s">
        <v>145</v>
      </c>
      <c r="D171" s="112">
        <v>14</v>
      </c>
      <c r="E171" s="112">
        <v>2</v>
      </c>
      <c r="F171" s="112">
        <v>12</v>
      </c>
      <c r="G171" s="112">
        <v>10</v>
      </c>
    </row>
    <row r="172" spans="1:13" x14ac:dyDescent="0.2">
      <c r="B172" s="120"/>
      <c r="C172" s="100" t="s">
        <v>146</v>
      </c>
      <c r="D172" s="50">
        <v>14</v>
      </c>
      <c r="E172" s="50">
        <v>0</v>
      </c>
      <c r="F172" s="50">
        <v>14</v>
      </c>
      <c r="G172" s="50">
        <v>14</v>
      </c>
    </row>
    <row r="173" spans="1:13" x14ac:dyDescent="0.2">
      <c r="B173" s="118" t="s">
        <v>144</v>
      </c>
      <c r="C173" s="115" t="s">
        <v>145</v>
      </c>
      <c r="D173" s="112">
        <v>8</v>
      </c>
      <c r="E173" s="112">
        <v>1</v>
      </c>
      <c r="F173" s="112">
        <v>7</v>
      </c>
      <c r="G173" s="112">
        <v>7</v>
      </c>
    </row>
    <row r="174" spans="1:13" x14ac:dyDescent="0.2">
      <c r="B174" s="120"/>
      <c r="C174" s="100" t="s">
        <v>146</v>
      </c>
      <c r="D174" s="50">
        <v>4</v>
      </c>
      <c r="E174" s="50">
        <v>0</v>
      </c>
      <c r="F174" s="50">
        <v>4</v>
      </c>
      <c r="G174" s="50">
        <v>4</v>
      </c>
    </row>
    <row r="175" spans="1:13" x14ac:dyDescent="0.2">
      <c r="B175" s="131" t="s">
        <v>147</v>
      </c>
      <c r="C175" s="132"/>
      <c r="D175" s="112">
        <v>109</v>
      </c>
      <c r="E175" s="112">
        <v>5</v>
      </c>
      <c r="F175" s="112">
        <v>104</v>
      </c>
      <c r="G175" s="112">
        <v>103</v>
      </c>
    </row>
    <row r="176" spans="1:13" x14ac:dyDescent="0.2">
      <c r="B176" s="127" t="s">
        <v>49</v>
      </c>
      <c r="C176" s="128"/>
      <c r="D176" s="112">
        <v>92</v>
      </c>
      <c r="E176" s="112">
        <v>46</v>
      </c>
      <c r="F176" s="112">
        <v>46</v>
      </c>
      <c r="G176" s="112">
        <v>19</v>
      </c>
    </row>
  </sheetData>
  <mergeCells count="45">
    <mergeCell ref="B176:C176"/>
    <mergeCell ref="B169:B170"/>
    <mergeCell ref="B171:B172"/>
    <mergeCell ref="B173:B174"/>
    <mergeCell ref="B168:C168"/>
    <mergeCell ref="B175:C175"/>
    <mergeCell ref="D166:D167"/>
    <mergeCell ref="E166:E167"/>
    <mergeCell ref="F166:F167"/>
    <mergeCell ref="C159:C160"/>
    <mergeCell ref="D159:D160"/>
    <mergeCell ref="E159:E160"/>
    <mergeCell ref="F159:F160"/>
    <mergeCell ref="G159:G160"/>
    <mergeCell ref="E141:E142"/>
    <mergeCell ref="F141:F142"/>
    <mergeCell ref="G141:G142"/>
    <mergeCell ref="H141:H142"/>
    <mergeCell ref="I141:I142"/>
    <mergeCell ref="E134:E135"/>
    <mergeCell ref="F134:F135"/>
    <mergeCell ref="G134:G135"/>
    <mergeCell ref="H134:H135"/>
    <mergeCell ref="I134:I135"/>
    <mergeCell ref="F91:F92"/>
    <mergeCell ref="G91:G92"/>
    <mergeCell ref="C120:C121"/>
    <mergeCell ref="D120:D121"/>
    <mergeCell ref="E120:E121"/>
    <mergeCell ref="F120:F121"/>
    <mergeCell ref="G120:G121"/>
    <mergeCell ref="C91:C92"/>
    <mergeCell ref="D91:D92"/>
    <mergeCell ref="F5:F6"/>
    <mergeCell ref="G5:G6"/>
    <mergeCell ref="C65:C66"/>
    <mergeCell ref="D65:D66"/>
    <mergeCell ref="C5:C6"/>
    <mergeCell ref="D5:D6"/>
    <mergeCell ref="C134:C135"/>
    <mergeCell ref="D134:D135"/>
    <mergeCell ref="C141:C142"/>
    <mergeCell ref="D141:D142"/>
    <mergeCell ref="E5:E6"/>
    <mergeCell ref="E91:E92"/>
  </mergeCells>
  <phoneticPr fontId="2"/>
  <pageMargins left="0.78740157480314965" right="0.78740157480314965" top="0.98425196850393704" bottom="0.98425196850393704" header="0.51181102362204722" footer="0.51181102362204722"/>
  <pageSetup paperSize="9" scale="70" fitToHeight="2" orientation="portrait" horizontalDpi="300" verticalDpi="300" r:id="rId1"/>
  <headerFooter alignWithMargins="0"/>
  <rowBreaks count="2" manualBreakCount="2">
    <brk id="63" max="8" man="1"/>
    <brk id="13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2022-07-28T05:05:43Z</dcterms:created>
  <dcterms:modified xsi:type="dcterms:W3CDTF">2022-07-28T05:05:43Z</dcterms:modified>
</cp:coreProperties>
</file>