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40929F1-616E-4378-A59C-09FCB4BAD4BD}" xr6:coauthVersionLast="47" xr6:coauthVersionMax="47" xr10:uidLastSave="{00000000-0000-0000-0000-000000000000}"/>
  <bookViews>
    <workbookView xWindow="324" yWindow="768" windowWidth="21540" windowHeight="11076" xr2:uid="{00000000-000D-0000-FFFF-FFFF00000000}"/>
  </bookViews>
  <sheets>
    <sheet name="Sheet1" sheetId="1" r:id="rId1"/>
  </sheets>
  <definedNames>
    <definedName name="_xlnm.Print_Area" localSheetId="0">Sheet1!$A$1:$S$102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1" i="1" l="1"/>
  <c r="O90" i="1"/>
  <c r="G90" i="1"/>
  <c r="N91" i="1"/>
  <c r="O89" i="1" s="1"/>
  <c r="L91" i="1"/>
  <c r="M91" i="1" s="1"/>
  <c r="J91" i="1"/>
  <c r="K91" i="1" s="1"/>
  <c r="H91" i="1"/>
  <c r="I91" i="1" s="1"/>
  <c r="F91" i="1"/>
  <c r="G91" i="1" s="1"/>
  <c r="O72" i="1"/>
  <c r="M72" i="1"/>
  <c r="K72" i="1"/>
  <c r="I72" i="1"/>
  <c r="G72" i="1"/>
  <c r="O71" i="1"/>
  <c r="M71" i="1"/>
  <c r="K71" i="1"/>
  <c r="I71" i="1"/>
  <c r="G71" i="1"/>
  <c r="O70" i="1"/>
  <c r="M70" i="1"/>
  <c r="K70" i="1"/>
  <c r="I70" i="1"/>
  <c r="G70" i="1"/>
  <c r="N62" i="1"/>
  <c r="M62" i="1"/>
  <c r="L62" i="1"/>
  <c r="K62" i="1"/>
  <c r="J62" i="1"/>
  <c r="I62" i="1"/>
  <c r="H62" i="1"/>
  <c r="G62" i="1"/>
  <c r="F62" i="1"/>
  <c r="N60" i="1"/>
  <c r="M60" i="1"/>
  <c r="L60" i="1"/>
  <c r="K60" i="1"/>
  <c r="J60" i="1"/>
  <c r="I60" i="1"/>
  <c r="H60" i="1"/>
  <c r="G60" i="1"/>
  <c r="F60" i="1"/>
  <c r="N58" i="1"/>
  <c r="M58" i="1"/>
  <c r="L58" i="1"/>
  <c r="K58" i="1"/>
  <c r="J58" i="1"/>
  <c r="I58" i="1"/>
  <c r="H58" i="1"/>
  <c r="G58" i="1"/>
  <c r="F58" i="1"/>
  <c r="N56" i="1"/>
  <c r="M56" i="1"/>
  <c r="L56" i="1"/>
  <c r="K56" i="1"/>
  <c r="J56" i="1"/>
  <c r="I56" i="1"/>
  <c r="H56" i="1"/>
  <c r="G56" i="1"/>
  <c r="F56" i="1"/>
  <c r="N54" i="1"/>
  <c r="M54" i="1"/>
  <c r="L54" i="1"/>
  <c r="K54" i="1"/>
  <c r="J54" i="1"/>
  <c r="I54" i="1"/>
  <c r="H54" i="1"/>
  <c r="G54" i="1"/>
  <c r="F54" i="1"/>
  <c r="N52" i="1"/>
  <c r="M52" i="1"/>
  <c r="L52" i="1"/>
  <c r="K52" i="1"/>
  <c r="J52" i="1"/>
  <c r="I52" i="1"/>
  <c r="H52" i="1"/>
  <c r="G52" i="1"/>
  <c r="F52" i="1"/>
  <c r="N50" i="1"/>
  <c r="M50" i="1"/>
  <c r="L50" i="1"/>
  <c r="K50" i="1"/>
  <c r="J50" i="1"/>
  <c r="I50" i="1"/>
  <c r="H50" i="1"/>
  <c r="G50" i="1"/>
  <c r="F50" i="1"/>
  <c r="N48" i="1"/>
  <c r="M48" i="1"/>
  <c r="L48" i="1"/>
  <c r="K48" i="1"/>
  <c r="J48" i="1"/>
  <c r="I48" i="1"/>
  <c r="H48" i="1"/>
  <c r="G48" i="1"/>
  <c r="F48" i="1"/>
  <c r="I46" i="1"/>
  <c r="J46" i="1"/>
  <c r="K46" i="1"/>
  <c r="L46" i="1"/>
  <c r="M46" i="1"/>
  <c r="N46" i="1"/>
  <c r="G46" i="1"/>
  <c r="H46" i="1"/>
  <c r="F46" i="1"/>
  <c r="N39" i="1"/>
  <c r="O37" i="1" s="1"/>
  <c r="L39" i="1"/>
  <c r="M39" i="1" s="1"/>
  <c r="J39" i="1"/>
  <c r="K31" i="1" s="1"/>
  <c r="H39" i="1"/>
  <c r="I31" i="1" s="1"/>
  <c r="F39" i="1"/>
  <c r="G33" i="1" s="1"/>
  <c r="N23" i="1"/>
  <c r="L23" i="1"/>
  <c r="J23" i="1"/>
  <c r="H23" i="1"/>
  <c r="F23" i="1"/>
  <c r="O7" i="1"/>
  <c r="M7" i="1"/>
  <c r="K7" i="1"/>
  <c r="I7" i="1"/>
  <c r="G7" i="1"/>
  <c r="O6" i="1"/>
  <c r="M6" i="1"/>
  <c r="K6" i="1"/>
  <c r="I6" i="1"/>
  <c r="G6" i="1"/>
  <c r="O5" i="1"/>
  <c r="M5" i="1"/>
  <c r="K5" i="1"/>
  <c r="I5" i="1"/>
  <c r="G5" i="1"/>
  <c r="I89" i="1" l="1"/>
  <c r="K89" i="1"/>
  <c r="M37" i="1"/>
  <c r="M36" i="1"/>
  <c r="M89" i="1"/>
  <c r="O36" i="1"/>
  <c r="O35" i="1"/>
  <c r="O34" i="1"/>
  <c r="I90" i="1"/>
  <c r="O33" i="1"/>
  <c r="K90" i="1"/>
  <c r="M90" i="1"/>
  <c r="K30" i="1"/>
  <c r="K39" i="1"/>
  <c r="M38" i="1"/>
  <c r="G89" i="1"/>
  <c r="G32" i="1"/>
  <c r="G31" i="1"/>
  <c r="I30" i="1"/>
  <c r="K38" i="1"/>
  <c r="I39" i="1"/>
  <c r="K37" i="1"/>
  <c r="M35" i="1"/>
  <c r="I38" i="1"/>
  <c r="K36" i="1"/>
  <c r="M34" i="1"/>
  <c r="O32" i="1"/>
  <c r="G30" i="1"/>
  <c r="I37" i="1"/>
  <c r="K35" i="1"/>
  <c r="M33" i="1"/>
  <c r="O31" i="1"/>
  <c r="G38" i="1"/>
  <c r="I36" i="1"/>
  <c r="K34" i="1"/>
  <c r="M32" i="1"/>
  <c r="G39" i="1"/>
  <c r="G37" i="1"/>
  <c r="I35" i="1"/>
  <c r="K33" i="1"/>
  <c r="M31" i="1"/>
  <c r="G36" i="1"/>
  <c r="I34" i="1"/>
  <c r="K32" i="1"/>
  <c r="O30" i="1"/>
  <c r="G35" i="1"/>
  <c r="I33" i="1"/>
  <c r="O39" i="1"/>
  <c r="G34" i="1"/>
  <c r="I32" i="1"/>
  <c r="M30" i="1"/>
  <c r="O38" i="1"/>
</calcChain>
</file>

<file path=xl/sharedStrings.xml><?xml version="1.0" encoding="utf-8"?>
<sst xmlns="http://schemas.openxmlformats.org/spreadsheetml/2006/main" count="158" uniqueCount="74">
  <si>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</si>
  <si>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</si>
  <si>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</si>
  <si>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</si>
  <si>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年齢別</t>
    <rPh sb="0" eb="3">
      <t>ネンレイベツ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</si>
  <si>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</si>
  <si>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</si>
  <si>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</si>
  <si>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</si>
  <si>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</si>
  <si>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</si>
  <si>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</si>
  <si>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</si>
  <si>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</si>
  <si>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</si>
  <si>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</si>
  <si>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</si>
  <si>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</si>
  <si>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</si>
  <si>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</si>
  <si>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区分</t>
    <rPh sb="0" eb="2">
      <t>クブン</t>
    </rPh>
    <phoneticPr fontId="2"/>
  </si>
  <si>
    <t>死亡確認</t>
    <rPh sb="0" eb="2">
      <t>シボウ</t>
    </rPh>
    <rPh sb="2" eb="4">
      <t>カクニン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</si>
  <si>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</si>
  <si>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</si>
  <si>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８日～
14日</t>
    <rPh sb="1" eb="2">
      <t>ニチ</t>
    </rPh>
    <rPh sb="6" eb="7">
      <t>ニチ</t>
    </rPh>
    <phoneticPr fontId="2"/>
  </si>
  <si>
    <t>70歳代</t>
    <rPh sb="2" eb="4">
      <t>サイダイ</t>
    </rPh>
    <phoneticPr fontId="2"/>
  </si>
  <si>
    <t>80歳以上</t>
    <rPh sb="2" eb="3">
      <t>サイ</t>
    </rPh>
    <rPh sb="3" eb="5">
      <t>イジョウ</t>
    </rPh>
    <phoneticPr fontId="2"/>
  </si>
  <si>
    <t>１　男女別</t>
    <rPh sb="2" eb="4">
      <t>ダンジョ</t>
    </rPh>
    <rPh sb="4" eb="5">
      <t>ベツ</t>
    </rPh>
    <phoneticPr fontId="2"/>
  </si>
  <si>
    <t>所在確認</t>
    <rPh sb="0" eb="2">
      <t>ショザイ</t>
    </rPh>
    <rPh sb="2" eb="4">
      <t>カクニン</t>
    </rPh>
    <phoneticPr fontId="2"/>
  </si>
  <si>
    <t>行方不明者届受理から所在確認等までの期間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4" eb="15">
      <t>トウ</t>
    </rPh>
    <rPh sb="18" eb="20">
      <t>キカン</t>
    </rPh>
    <phoneticPr fontId="2"/>
  </si>
  <si>
    <t>人口10万人
当たり</t>
  </si>
  <si>
    <t>-</t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</si>
  <si>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</si>
  <si>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</si>
  <si>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</si>
  <si>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r>
      <t xml:space="preserve">15日～
</t>
    </r>
    <r>
      <rPr>
        <sz val="9"/>
        <color theme="1"/>
        <rFont val="ＭＳ Ｐゴシック"/>
        <family val="3"/>
        <charset val="128"/>
        <scheme val="minor"/>
      </rPr>
      <t>１か月未満</t>
    </r>
    <rPh sb="2" eb="3">
      <t>ニチ</t>
    </rPh>
    <rPh sb="7" eb="8">
      <t>ゲツ</t>
    </rPh>
    <rPh sb="8" eb="10">
      <t>ミマン</t>
    </rPh>
    <phoneticPr fontId="2"/>
  </si>
  <si>
    <r>
      <t xml:space="preserve">１か月～
</t>
    </r>
    <r>
      <rPr>
        <sz val="9"/>
        <color theme="1"/>
        <rFont val="ＭＳ Ｐゴシック"/>
        <family val="3"/>
        <charset val="128"/>
        <scheme val="minor"/>
      </rPr>
      <t>３か月未満</t>
    </r>
    <rPh sb="2" eb="3">
      <t>ゲツ</t>
    </rPh>
    <rPh sb="7" eb="8">
      <t>ゲツ</t>
    </rPh>
    <rPh sb="8" eb="10">
      <t>ミマン</t>
    </rPh>
    <phoneticPr fontId="2"/>
  </si>
  <si>
    <r>
      <t xml:space="preserve">３か月～
</t>
    </r>
    <r>
      <rPr>
        <sz val="8"/>
        <color theme="1"/>
        <rFont val="ＭＳ Ｐゴシック"/>
        <family val="3"/>
        <charset val="128"/>
        <scheme val="minor"/>
      </rPr>
      <t>６か月未満</t>
    </r>
    <rPh sb="2" eb="3">
      <t>ゲツ</t>
    </rPh>
    <rPh sb="7" eb="8">
      <t>ゲツ</t>
    </rPh>
    <rPh sb="8" eb="10">
      <t>ミマン</t>
    </rPh>
    <phoneticPr fontId="2"/>
  </si>
  <si>
    <t>６か月～
１年未満</t>
    <rPh sb="2" eb="3">
      <t>ゲツ</t>
    </rPh>
    <rPh sb="6" eb="7">
      <t>ネン</t>
    </rPh>
    <rPh sb="7" eb="9">
      <t>ミマン</t>
    </rPh>
    <phoneticPr fontId="2"/>
  </si>
  <si>
    <t>１年～
２年未満</t>
    <rPh sb="1" eb="2">
      <t>ネン</t>
    </rPh>
    <rPh sb="5" eb="6">
      <t>ネン</t>
    </rPh>
    <rPh sb="6" eb="8">
      <t>ミマン</t>
    </rPh>
    <phoneticPr fontId="2"/>
  </si>
  <si>
    <t>令和５年</t>
    <rPh sb="0" eb="2">
      <t>レイワ</t>
    </rPh>
    <rPh sb="3" eb="4">
      <t>ネン</t>
    </rPh>
    <phoneticPr fontId="2"/>
  </si>
  <si>
    <t>９歳以下</t>
    <rPh sb="1" eb="2">
      <t>サイ</t>
    </rPh>
    <rPh sb="2" eb="4">
      <t>イカ</t>
    </rPh>
    <phoneticPr fontId="2"/>
  </si>
  <si>
    <t>10歳代</t>
    <rPh sb="2" eb="3">
      <t>サイ</t>
    </rPh>
    <rPh sb="3" eb="4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</si>
  <si>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</si>
  <si>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</si>
  <si>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</si>
  <si>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</si>
  <si>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</si>
  <si>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</t>
    <rPh sb="2" eb="3">
      <t>サイ</t>
    </rPh>
    <rPh sb="3" eb="4">
      <t>ダイ</t>
    </rPh>
    <phoneticPr fontId="2"/>
  </si>
  <si>
    <t>80歳以上</t>
    <rPh sb="2" eb="3">
      <t>サイ</t>
    </rPh>
    <rPh sb="3" eb="5">
      <t>イジョウ</t>
    </rPh>
    <phoneticPr fontId="2"/>
  </si>
  <si>
    <t>疾病関係</t>
    <rPh sb="0" eb="2">
      <t>シッペイ</t>
    </rPh>
    <rPh sb="2" eb="4">
      <t>カンケイ</t>
    </rPh>
    <phoneticPr fontId="2"/>
  </si>
  <si>
    <t>構成比</t>
    <rPh sb="0" eb="3">
      <t>コウセイヒ</t>
    </rPh>
    <phoneticPr fontId="2"/>
  </si>
  <si>
    <t>認知症</t>
    <rPh sb="0" eb="3">
      <t>ニンチショウ</t>
    </rPh>
    <phoneticPr fontId="2"/>
  </si>
  <si>
    <t>家庭関係</t>
    <rPh sb="0" eb="2">
      <t>カテイ</t>
    </rPh>
    <rPh sb="2" eb="4">
      <t>カンケイ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</si>
  <si>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</si>
  <si>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</si>
  <si>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異性関係</t>
    <rPh sb="0" eb="2">
      <t>イセイ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</si>
  <si>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</si>
  <si>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</si>
  <si>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</si>
  <si>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２日～
３日</t>
    <rPh sb="1" eb="2">
      <t>ヒ</t>
    </rPh>
    <rPh sb="5" eb="6">
      <t>ヒ</t>
    </rPh>
    <phoneticPr fontId="2"/>
  </si>
  <si>
    <t>４日～
７日</t>
    <rPh sb="1" eb="2">
      <t>ニチ</t>
    </rPh>
    <rPh sb="5" eb="6">
      <t>ニチ</t>
    </rPh>
    <phoneticPr fontId="2"/>
  </si>
  <si>
    <t>２日～
３日</t>
    <rPh sb="1" eb="2">
      <t>ニチ</t>
    </rPh>
    <rPh sb="5" eb="6">
      <t>ニチ</t>
    </rPh>
    <phoneticPr fontId="2"/>
  </si>
  <si>
    <t>２　年齢層別</t>
    <rPh sb="2" eb="5">
      <t>ネンレイソウ</t>
    </rPh>
    <rPh sb="5" eb="6">
      <t>ベツ</t>
    </rPh>
    <phoneticPr fontId="2"/>
  </si>
  <si>
    <t>５　所在確認等の数</t>
    <rPh sb="2" eb="4">
      <t>ショザイ</t>
    </rPh>
    <rPh sb="4" eb="6">
      <t>カクニン</t>
    </rPh>
    <rPh sb="6" eb="7">
      <t>トウ</t>
    </rPh>
    <rPh sb="8" eb="9">
      <t>スウ</t>
    </rPh>
    <phoneticPr fontId="2"/>
  </si>
  <si>
    <t>７　認知症に係る行方不明者の男女別</t>
    <rPh sb="2" eb="5">
      <t>ニンチショウ</t>
    </rPh>
    <rPh sb="6" eb="7">
      <t>カカ</t>
    </rPh>
    <rPh sb="8" eb="10">
      <t>ユクエ</t>
    </rPh>
    <rPh sb="10" eb="13">
      <t>フメイシャ</t>
    </rPh>
    <rPh sb="14" eb="17">
      <t>ダンジョベツ</t>
    </rPh>
    <phoneticPr fontId="2"/>
  </si>
  <si>
    <t>認知症に係る行方不明者届受理から所在確認等までの期間</t>
    <rPh sb="0" eb="3">
      <t>ニンチショウ</t>
    </rPh>
    <rPh sb="4" eb="5">
      <t>カカ</t>
    </rPh>
    <rPh sb="6" eb="8">
      <t>ユクエ</t>
    </rPh>
    <rPh sb="8" eb="11">
      <t>フメイシャ</t>
    </rPh>
    <rPh sb="11" eb="12">
      <t>トドケ</t>
    </rPh>
    <rPh sb="12" eb="14">
      <t>ジュリ</t>
    </rPh>
    <rPh sb="16" eb="18">
      <t>ショザイ</t>
    </rPh>
    <rPh sb="18" eb="20">
      <t>カクニン</t>
    </rPh>
    <rPh sb="20" eb="21">
      <t>トウ</t>
    </rPh>
    <rPh sb="24" eb="26">
      <t>キカン</t>
    </rPh>
    <phoneticPr fontId="2"/>
  </si>
  <si>
    <t>令和６年</t>
    <rPh sb="0" eb="2">
      <t>レイワ</t>
    </rPh>
    <rPh sb="3" eb="4">
      <t>ネン</t>
    </rPh>
    <phoneticPr fontId="2"/>
  </si>
  <si>
    <t>６　所在確認等の期間（令和６年）</t>
    <rPh sb="2" eb="4">
      <t>ショザイ</t>
    </rPh>
    <rPh sb="4" eb="6">
      <t>カクニン</t>
    </rPh>
    <rPh sb="6" eb="7">
      <t>トウ</t>
    </rPh>
    <rPh sb="8" eb="10">
      <t>キカン</t>
    </rPh>
    <rPh sb="11" eb="13">
      <t>レイワ</t>
    </rPh>
    <rPh sb="14" eb="15">
      <t>ネン</t>
    </rPh>
    <phoneticPr fontId="2"/>
  </si>
  <si>
    <t>８　認知症に係る行方不明者の所在確認等の期間（令和６年）</t>
    <rPh sb="2" eb="5">
      <t>ニンチショウ</t>
    </rPh>
    <rPh sb="6" eb="7">
      <t>カカ</t>
    </rPh>
    <rPh sb="8" eb="10">
      <t>ユクエ</t>
    </rPh>
    <rPh sb="10" eb="13">
      <t>フメイシャ</t>
    </rPh>
    <rPh sb="14" eb="16">
      <t>ショザイ</t>
    </rPh>
    <rPh sb="16" eb="18">
      <t>カクニン</t>
    </rPh>
    <rPh sb="18" eb="19">
      <t>トウ</t>
    </rPh>
    <rPh sb="20" eb="22">
      <t>キカン</t>
    </rPh>
    <phoneticPr fontId="2"/>
  </si>
  <si>
    <t>４　原因・動機の年齢層別割合（令和６年）</t>
    <rPh sb="2" eb="4">
      <t>ゲンイン</t>
    </rPh>
    <rPh sb="5" eb="7">
      <t>ドウキ</t>
    </rPh>
    <rPh sb="8" eb="11">
      <t>ネンレイソウ</t>
    </rPh>
    <rPh sb="11" eb="12">
      <t>ベツ</t>
    </rPh>
    <rPh sb="12" eb="14">
      <t>ワリアイ</t>
    </rPh>
    <phoneticPr fontId="2"/>
  </si>
  <si>
    <t>総数</t>
    <rPh sb="0" eb="2">
      <t>ソウスウ</t>
    </rPh>
    <phoneticPr fontId="2"/>
  </si>
  <si>
    <t>行方不明者数</t>
    <rPh sb="0" eb="2">
      <t>ユクエ</t>
    </rPh>
    <rPh sb="2" eb="5">
      <t>フメイシャ</t>
    </rPh>
    <rPh sb="5" eb="6">
      <t>スウ</t>
    </rPh>
    <phoneticPr fontId="2"/>
  </si>
  <si>
    <t>３　原因・動機別行方不明者数の推移</t>
    <rPh sb="2" eb="4">
      <t>ゲンイン</t>
    </rPh>
    <rPh sb="5" eb="7">
      <t>ドウキ</t>
    </rPh>
    <rPh sb="7" eb="8">
      <t>ベツ</t>
    </rPh>
    <rPh sb="8" eb="10">
      <t>ユクエ</t>
    </rPh>
    <rPh sb="10" eb="13">
      <t>フメイシャ</t>
    </rPh>
    <rPh sb="13" eb="14">
      <t>スウ</t>
    </rPh>
    <rPh sb="15" eb="17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</si>
</sst>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1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7" fontId="4" fillId="0" borderId="1" xfId="1" applyNumberFormat="1" applyFont="1" applyBorder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3" xfId="1" applyNumberFormat="1" applyFont="1" applyBorder="1">
      <alignment vertical="center"/>
    </xf>
    <xf numFmtId="9" fontId="4" fillId="0" borderId="3" xfId="1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179" fontId="4" fillId="0" borderId="1" xfId="1" applyNumberFormat="1" applyFont="1" applyBorder="1" applyAlignment="1">
      <alignment horizontal="right" vertical="center"/>
    </xf>
    <xf numFmtId="179" fontId="4" fillId="0" borderId="4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76" fontId="4" fillId="0" borderId="0" xfId="2" applyNumberFormat="1" applyFont="1">
      <alignment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vertical="center" shrinkToFit="1"/>
    </xf>
    <xf numFmtId="177" fontId="4" fillId="0" borderId="26" xfId="1" applyNumberFormat="1" applyFont="1" applyBorder="1">
      <alignment vertical="center"/>
    </xf>
    <xf numFmtId="38" fontId="4" fillId="0" borderId="26" xfId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"/>
  <sheetViews>
    <sheetView tabSelected="1" zoomScaleNormal="100" zoomScaleSheetLayoutView="85" workbookViewId="0">
      <selection activeCell="W5" sqref="W5"/>
    </sheetView>
  </sheetViews>
  <sheetFormatPr defaultColWidth="9" defaultRowHeight="12" x14ac:dyDescent="0.2"/>
  <cols>
    <col min="1" max="4" width="3.77734375" style="4" customWidth="1"/>
    <col min="5" max="5" width="2.44140625" style="4" customWidth="1"/>
    <col min="6" max="15" width="9.21875" style="4" customWidth="1"/>
    <col min="16" max="16384" width="9" style="4"/>
  </cols>
  <sheetData>
    <row r="1" spans="1:24" x14ac:dyDescent="0.2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4" ht="22.5" customHeight="1" x14ac:dyDescent="0.2">
      <c r="A3" s="64"/>
      <c r="B3" s="94"/>
      <c r="C3" s="94"/>
      <c r="D3" s="94"/>
      <c r="E3" s="94"/>
      <c r="F3" s="64" t="s">
        <v>32</v>
      </c>
      <c r="G3" s="65"/>
      <c r="H3" s="64" t="s">
        <v>33</v>
      </c>
      <c r="I3" s="65"/>
      <c r="J3" s="64" t="s">
        <v>34</v>
      </c>
      <c r="K3" s="65"/>
      <c r="L3" s="64" t="s">
        <v>40</v>
      </c>
      <c r="M3" s="65"/>
      <c r="N3" s="64" t="s">
        <v>67</v>
      </c>
      <c r="O3" s="65"/>
    </row>
    <row r="4" spans="1:24" ht="22.5" customHeight="1" x14ac:dyDescent="0.2">
      <c r="A4" s="95"/>
      <c r="B4" s="96"/>
      <c r="C4" s="96"/>
      <c r="D4" s="96"/>
      <c r="E4" s="96"/>
      <c r="F4" s="30"/>
      <c r="G4" s="29" t="s">
        <v>3</v>
      </c>
      <c r="H4" s="30"/>
      <c r="I4" s="29" t="s">
        <v>3</v>
      </c>
      <c r="J4" s="30"/>
      <c r="K4" s="29" t="s">
        <v>3</v>
      </c>
      <c r="L4" s="30"/>
      <c r="M4" s="29" t="s">
        <v>3</v>
      </c>
      <c r="N4" s="16"/>
      <c r="O4" s="17" t="s">
        <v>3</v>
      </c>
    </row>
    <row r="5" spans="1:24" ht="22.5" customHeight="1" x14ac:dyDescent="0.2">
      <c r="A5" s="73" t="s">
        <v>0</v>
      </c>
      <c r="B5" s="78"/>
      <c r="C5" s="78"/>
      <c r="D5" s="78"/>
      <c r="E5" s="78"/>
      <c r="F5" s="20">
        <v>48994</v>
      </c>
      <c r="G5" s="10">
        <f>F5/F7</f>
        <v>0.63610397029420163</v>
      </c>
      <c r="H5" s="20">
        <v>50289</v>
      </c>
      <c r="I5" s="10">
        <f>H5/H7</f>
        <v>0.63481784442929634</v>
      </c>
      <c r="J5" s="20">
        <v>54259</v>
      </c>
      <c r="K5" s="10">
        <f>J5/J7</f>
        <v>0.6390177835355082</v>
      </c>
      <c r="L5" s="20">
        <v>57410</v>
      </c>
      <c r="M5" s="10">
        <f>L5/L7</f>
        <v>0.63686989705360308</v>
      </c>
      <c r="N5" s="20">
        <v>52502</v>
      </c>
      <c r="O5" s="10">
        <f>N5/N7</f>
        <v>0.63590228068263022</v>
      </c>
    </row>
    <row r="6" spans="1:24" ht="22.5" customHeight="1" thickBot="1" x14ac:dyDescent="0.25">
      <c r="A6" s="90" t="s">
        <v>1</v>
      </c>
      <c r="B6" s="91"/>
      <c r="C6" s="91"/>
      <c r="D6" s="91"/>
      <c r="E6" s="91"/>
      <c r="F6" s="21">
        <v>28028</v>
      </c>
      <c r="G6" s="11">
        <f>F6/F7</f>
        <v>0.36389602970579832</v>
      </c>
      <c r="H6" s="21">
        <v>28929</v>
      </c>
      <c r="I6" s="11">
        <f>H6/H7</f>
        <v>0.3651821555707036</v>
      </c>
      <c r="J6" s="21">
        <v>30651</v>
      </c>
      <c r="K6" s="11">
        <f>J6/J7</f>
        <v>0.3609822164644918</v>
      </c>
      <c r="L6" s="21">
        <v>32734</v>
      </c>
      <c r="M6" s="11">
        <f>L6/L7</f>
        <v>0.36313010294639686</v>
      </c>
      <c r="N6" s="21">
        <v>30061</v>
      </c>
      <c r="O6" s="11">
        <f>N6/N7</f>
        <v>0.36409771931736978</v>
      </c>
    </row>
    <row r="7" spans="1:24" ht="22.5" customHeight="1" thickTop="1" x14ac:dyDescent="0.2">
      <c r="A7" s="92" t="s">
        <v>71</v>
      </c>
      <c r="B7" s="93"/>
      <c r="C7" s="93"/>
      <c r="D7" s="93"/>
      <c r="E7" s="93"/>
      <c r="F7" s="22">
        <v>77022</v>
      </c>
      <c r="G7" s="12">
        <f>F7/F7</f>
        <v>1</v>
      </c>
      <c r="H7" s="22">
        <v>79218</v>
      </c>
      <c r="I7" s="12">
        <f>H7/H7</f>
        <v>1</v>
      </c>
      <c r="J7" s="22">
        <v>84910</v>
      </c>
      <c r="K7" s="12">
        <f>J7/J7</f>
        <v>1</v>
      </c>
      <c r="L7" s="22">
        <v>90144</v>
      </c>
      <c r="M7" s="12">
        <f>L7/L7</f>
        <v>1</v>
      </c>
      <c r="N7" s="22">
        <v>82563</v>
      </c>
      <c r="O7" s="12">
        <f>N7/N7</f>
        <v>1</v>
      </c>
    </row>
    <row r="10" spans="1:24" x14ac:dyDescent="0.2">
      <c r="A10" s="13" t="s">
        <v>63</v>
      </c>
      <c r="B10" s="3"/>
      <c r="C10" s="3"/>
      <c r="D10" s="3"/>
      <c r="E10" s="3"/>
    </row>
    <row r="12" spans="1:24" ht="22.5" customHeight="1" x14ac:dyDescent="0.2">
      <c r="A12" s="64" t="s">
        <v>4</v>
      </c>
      <c r="B12" s="94"/>
      <c r="C12" s="94"/>
      <c r="D12" s="94"/>
      <c r="E12" s="94"/>
      <c r="F12" s="57" t="s">
        <v>32</v>
      </c>
      <c r="G12" s="57"/>
      <c r="H12" s="57" t="s">
        <v>33</v>
      </c>
      <c r="I12" s="57"/>
      <c r="J12" s="57" t="s">
        <v>34</v>
      </c>
      <c r="K12" s="57"/>
      <c r="L12" s="57" t="s">
        <v>40</v>
      </c>
      <c r="M12" s="57"/>
      <c r="N12" s="57" t="s">
        <v>67</v>
      </c>
      <c r="O12" s="57"/>
    </row>
    <row r="13" spans="1:24" ht="29.25" customHeight="1" x14ac:dyDescent="0.2">
      <c r="A13" s="95"/>
      <c r="B13" s="96"/>
      <c r="C13" s="96"/>
      <c r="D13" s="96"/>
      <c r="E13" s="96"/>
      <c r="F13" s="48" t="s">
        <v>72</v>
      </c>
      <c r="G13" s="15" t="s">
        <v>30</v>
      </c>
      <c r="H13" s="48" t="s">
        <v>72</v>
      </c>
      <c r="I13" s="15" t="s">
        <v>30</v>
      </c>
      <c r="J13" s="48" t="s">
        <v>72</v>
      </c>
      <c r="K13" s="15" t="s">
        <v>30</v>
      </c>
      <c r="L13" s="48" t="s">
        <v>72</v>
      </c>
      <c r="M13" s="15" t="s">
        <v>30</v>
      </c>
      <c r="N13" s="48" t="s">
        <v>72</v>
      </c>
      <c r="O13" s="15" t="s">
        <v>30</v>
      </c>
      <c r="R13" s="27"/>
      <c r="T13" s="27"/>
      <c r="V13" s="27"/>
      <c r="X13" s="27"/>
    </row>
    <row r="14" spans="1:24" ht="22.5" customHeight="1" x14ac:dyDescent="0.2">
      <c r="A14" s="73" t="s">
        <v>5</v>
      </c>
      <c r="B14" s="78"/>
      <c r="C14" s="78"/>
      <c r="D14" s="78"/>
      <c r="E14" s="78"/>
      <c r="F14" s="34">
        <v>1055</v>
      </c>
      <c r="G14" s="39">
        <v>10.9</v>
      </c>
      <c r="H14" s="34">
        <v>1010</v>
      </c>
      <c r="I14" s="39">
        <v>10.7</v>
      </c>
      <c r="J14" s="34">
        <v>1061</v>
      </c>
      <c r="K14" s="39">
        <v>11.5</v>
      </c>
      <c r="L14" s="34">
        <v>1115</v>
      </c>
      <c r="M14" s="39">
        <v>12.5</v>
      </c>
      <c r="N14" s="34">
        <v>1035</v>
      </c>
      <c r="O14" s="39">
        <v>12</v>
      </c>
      <c r="S14" s="28"/>
      <c r="U14" s="28"/>
      <c r="W14" s="28"/>
    </row>
    <row r="15" spans="1:24" ht="22.5" customHeight="1" x14ac:dyDescent="0.2">
      <c r="A15" s="73" t="s">
        <v>6</v>
      </c>
      <c r="B15" s="78"/>
      <c r="C15" s="78"/>
      <c r="D15" s="78"/>
      <c r="E15" s="78"/>
      <c r="F15" s="34">
        <v>12860</v>
      </c>
      <c r="G15" s="39">
        <v>116.9</v>
      </c>
      <c r="H15" s="34">
        <v>13577</v>
      </c>
      <c r="I15" s="39">
        <v>124.1</v>
      </c>
      <c r="J15" s="34">
        <v>14959</v>
      </c>
      <c r="K15" s="39">
        <v>138.30000000000001</v>
      </c>
      <c r="L15" s="34">
        <v>17732</v>
      </c>
      <c r="M15" s="39">
        <v>165.1</v>
      </c>
      <c r="N15" s="34">
        <v>16645</v>
      </c>
      <c r="O15" s="39">
        <v>156.4</v>
      </c>
      <c r="S15" s="28"/>
      <c r="U15" s="28"/>
      <c r="W15" s="28"/>
    </row>
    <row r="16" spans="1:24" ht="22.5" customHeight="1" x14ac:dyDescent="0.2">
      <c r="A16" s="73" t="s">
        <v>7</v>
      </c>
      <c r="B16" s="78"/>
      <c r="C16" s="78"/>
      <c r="D16" s="78"/>
      <c r="E16" s="78"/>
      <c r="F16" s="34">
        <v>14516</v>
      </c>
      <c r="G16" s="39">
        <v>114.7</v>
      </c>
      <c r="H16" s="34">
        <v>15714</v>
      </c>
      <c r="I16" s="39">
        <v>124.3</v>
      </c>
      <c r="J16" s="34">
        <v>16848</v>
      </c>
      <c r="K16" s="39">
        <v>132.9</v>
      </c>
      <c r="L16" s="34">
        <v>17600</v>
      </c>
      <c r="M16" s="39">
        <v>138.4</v>
      </c>
      <c r="N16" s="34">
        <v>15053</v>
      </c>
      <c r="O16" s="39">
        <v>117.8</v>
      </c>
      <c r="S16" s="28"/>
      <c r="U16" s="28"/>
      <c r="W16" s="28"/>
    </row>
    <row r="17" spans="1:23" ht="22.5" customHeight="1" x14ac:dyDescent="0.2">
      <c r="A17" s="73" t="s">
        <v>8</v>
      </c>
      <c r="B17" s="78"/>
      <c r="C17" s="78"/>
      <c r="D17" s="78"/>
      <c r="E17" s="78"/>
      <c r="F17" s="34">
        <v>8879</v>
      </c>
      <c r="G17" s="39">
        <v>63.6</v>
      </c>
      <c r="H17" s="34">
        <v>9628</v>
      </c>
      <c r="I17" s="39">
        <v>69.2</v>
      </c>
      <c r="J17" s="34">
        <v>10342</v>
      </c>
      <c r="K17" s="39">
        <v>75.7</v>
      </c>
      <c r="L17" s="34">
        <v>10073</v>
      </c>
      <c r="M17" s="39">
        <v>75</v>
      </c>
      <c r="N17" s="34">
        <v>8927</v>
      </c>
      <c r="O17" s="39">
        <v>67.3</v>
      </c>
      <c r="S17" s="28"/>
      <c r="U17" s="28"/>
      <c r="W17" s="28"/>
    </row>
    <row r="18" spans="1:23" ht="22.5" customHeight="1" x14ac:dyDescent="0.2">
      <c r="A18" s="73" t="s">
        <v>9</v>
      </c>
      <c r="B18" s="78"/>
      <c r="C18" s="78"/>
      <c r="D18" s="78"/>
      <c r="E18" s="78"/>
      <c r="F18" s="34">
        <v>7066</v>
      </c>
      <c r="G18" s="39">
        <v>38.799999999999997</v>
      </c>
      <c r="H18" s="34">
        <v>6841</v>
      </c>
      <c r="I18" s="39">
        <v>38.200000000000003</v>
      </c>
      <c r="J18" s="34">
        <v>7020</v>
      </c>
      <c r="K18" s="39">
        <v>40.299999999999997</v>
      </c>
      <c r="L18" s="34">
        <v>7433</v>
      </c>
      <c r="M18" s="39">
        <v>44</v>
      </c>
      <c r="N18" s="34">
        <v>6637</v>
      </c>
      <c r="O18" s="39">
        <v>40.5</v>
      </c>
      <c r="S18" s="28"/>
      <c r="U18" s="28"/>
      <c r="W18" s="28"/>
    </row>
    <row r="19" spans="1:23" ht="22.5" customHeight="1" x14ac:dyDescent="0.2">
      <c r="A19" s="73" t="s">
        <v>10</v>
      </c>
      <c r="B19" s="78"/>
      <c r="C19" s="78"/>
      <c r="D19" s="78"/>
      <c r="E19" s="78"/>
      <c r="F19" s="34">
        <v>5314</v>
      </c>
      <c r="G19" s="39">
        <v>32.1</v>
      </c>
      <c r="H19" s="34">
        <v>5351</v>
      </c>
      <c r="I19" s="39">
        <v>31.3</v>
      </c>
      <c r="J19" s="34">
        <v>5623</v>
      </c>
      <c r="K19" s="39">
        <v>32.1</v>
      </c>
      <c r="L19" s="34">
        <v>6240</v>
      </c>
      <c r="M19" s="39">
        <v>34.799999999999997</v>
      </c>
      <c r="N19" s="34">
        <v>5835</v>
      </c>
      <c r="O19" s="39">
        <v>31.9</v>
      </c>
      <c r="S19" s="28"/>
      <c r="U19" s="28"/>
      <c r="W19" s="28"/>
    </row>
    <row r="20" spans="1:23" ht="22.5" customHeight="1" x14ac:dyDescent="0.2">
      <c r="A20" s="73" t="s">
        <v>11</v>
      </c>
      <c r="B20" s="78"/>
      <c r="C20" s="78"/>
      <c r="D20" s="78"/>
      <c r="E20" s="78"/>
      <c r="F20" s="34">
        <v>4442</v>
      </c>
      <c r="G20" s="39">
        <v>28.3</v>
      </c>
      <c r="H20" s="34">
        <v>4149</v>
      </c>
      <c r="I20" s="39">
        <v>27.2</v>
      </c>
      <c r="J20" s="34">
        <v>4529</v>
      </c>
      <c r="K20" s="39">
        <v>30.2</v>
      </c>
      <c r="L20" s="34">
        <v>4490</v>
      </c>
      <c r="M20" s="39">
        <v>30.3</v>
      </c>
      <c r="N20" s="34">
        <v>4151</v>
      </c>
      <c r="O20" s="39">
        <v>28</v>
      </c>
      <c r="S20" s="28"/>
      <c r="U20" s="28"/>
      <c r="W20" s="28"/>
    </row>
    <row r="21" spans="1:23" ht="22.5" customHeight="1" x14ac:dyDescent="0.2">
      <c r="A21" s="73" t="s">
        <v>25</v>
      </c>
      <c r="B21" s="78"/>
      <c r="C21" s="78"/>
      <c r="D21" s="78"/>
      <c r="E21" s="78"/>
      <c r="F21" s="36">
        <v>10487</v>
      </c>
      <c r="G21" s="40">
        <v>64.2</v>
      </c>
      <c r="H21" s="36">
        <v>10242</v>
      </c>
      <c r="I21" s="40">
        <v>62.5</v>
      </c>
      <c r="J21" s="36">
        <v>10779</v>
      </c>
      <c r="K21" s="40">
        <v>65.900000000000006</v>
      </c>
      <c r="L21" s="36">
        <v>10821</v>
      </c>
      <c r="M21" s="40">
        <v>66.400000000000006</v>
      </c>
      <c r="N21" s="36">
        <v>9790</v>
      </c>
      <c r="O21" s="40">
        <v>60.9</v>
      </c>
      <c r="S21" s="28"/>
      <c r="U21" s="28"/>
      <c r="W21" s="28"/>
    </row>
    <row r="22" spans="1:23" ht="22.5" customHeight="1" thickBot="1" x14ac:dyDescent="0.25">
      <c r="A22" s="90" t="s">
        <v>26</v>
      </c>
      <c r="B22" s="91"/>
      <c r="C22" s="91"/>
      <c r="D22" s="91"/>
      <c r="E22" s="91"/>
      <c r="F22" s="37">
        <v>12403</v>
      </c>
      <c r="G22" s="41">
        <v>106.7</v>
      </c>
      <c r="H22" s="37">
        <v>12706</v>
      </c>
      <c r="I22" s="41">
        <v>106.2</v>
      </c>
      <c r="J22" s="37">
        <v>13749</v>
      </c>
      <c r="K22" s="41">
        <v>111.5</v>
      </c>
      <c r="L22" s="37">
        <v>14640</v>
      </c>
      <c r="M22" s="41">
        <v>116.2</v>
      </c>
      <c r="N22" s="37">
        <v>14490</v>
      </c>
      <c r="O22" s="41">
        <v>112.4</v>
      </c>
      <c r="S22" s="28"/>
      <c r="U22" s="28"/>
      <c r="W22" s="28"/>
    </row>
    <row r="23" spans="1:23" ht="22.5" customHeight="1" thickTop="1" x14ac:dyDescent="0.2">
      <c r="A23" s="92" t="s">
        <v>2</v>
      </c>
      <c r="B23" s="93"/>
      <c r="C23" s="93"/>
      <c r="D23" s="93"/>
      <c r="E23" s="93"/>
      <c r="F23" s="35">
        <f>SUM(F14:F22)</f>
        <v>77022</v>
      </c>
      <c r="G23" s="38" t="s">
        <v>31</v>
      </c>
      <c r="H23" s="35">
        <f>SUM(H14:H22)</f>
        <v>79218</v>
      </c>
      <c r="I23" s="38" t="s">
        <v>31</v>
      </c>
      <c r="J23" s="35">
        <f>SUM(J14:J22)</f>
        <v>84910</v>
      </c>
      <c r="K23" s="38" t="s">
        <v>31</v>
      </c>
      <c r="L23" s="35">
        <f>SUM(L14:L22)</f>
        <v>90144</v>
      </c>
      <c r="M23" s="38" t="s">
        <v>31</v>
      </c>
      <c r="N23" s="35">
        <f>SUM(N14:N22)</f>
        <v>82563</v>
      </c>
      <c r="O23" s="38" t="s">
        <v>31</v>
      </c>
      <c r="S23" s="28"/>
      <c r="U23" s="28"/>
      <c r="W23" s="28"/>
    </row>
    <row r="24" spans="1:23" ht="11.25" customHeight="1" x14ac:dyDescent="0.2">
      <c r="A24" s="2"/>
      <c r="B24" s="2"/>
      <c r="C24" s="2"/>
      <c r="D24" s="2"/>
      <c r="E24" s="2"/>
    </row>
    <row r="26" spans="1:23" x14ac:dyDescent="0.2">
      <c r="A26" s="4" t="s">
        <v>73</v>
      </c>
    </row>
    <row r="28" spans="1:23" ht="23.25" customHeight="1" x14ac:dyDescent="0.2">
      <c r="A28" s="57"/>
      <c r="B28" s="57"/>
      <c r="C28" s="57"/>
      <c r="D28" s="57"/>
      <c r="E28" s="57"/>
      <c r="F28" s="64" t="s">
        <v>32</v>
      </c>
      <c r="G28" s="65"/>
      <c r="H28" s="64" t="s">
        <v>33</v>
      </c>
      <c r="I28" s="65"/>
      <c r="J28" s="64" t="s">
        <v>34</v>
      </c>
      <c r="K28" s="65"/>
      <c r="L28" s="64" t="s">
        <v>40</v>
      </c>
      <c r="M28" s="65"/>
      <c r="N28" s="64" t="s">
        <v>67</v>
      </c>
      <c r="O28" s="65"/>
    </row>
    <row r="29" spans="1:23" ht="23.25" customHeight="1" x14ac:dyDescent="0.2">
      <c r="A29" s="57"/>
      <c r="B29" s="57"/>
      <c r="C29" s="57"/>
      <c r="D29" s="57"/>
      <c r="E29" s="57"/>
      <c r="F29" s="6"/>
      <c r="G29" s="29" t="s">
        <v>3</v>
      </c>
      <c r="H29" s="6"/>
      <c r="I29" s="29" t="s">
        <v>3</v>
      </c>
      <c r="J29" s="6"/>
      <c r="K29" s="29" t="s">
        <v>3</v>
      </c>
      <c r="L29" s="6"/>
      <c r="M29" s="29" t="s">
        <v>3</v>
      </c>
      <c r="N29" s="6"/>
      <c r="O29" s="17" t="s">
        <v>3</v>
      </c>
    </row>
    <row r="30" spans="1:23" ht="23.25" customHeight="1" x14ac:dyDescent="0.2">
      <c r="A30" s="84" t="s">
        <v>13</v>
      </c>
      <c r="B30" s="85"/>
      <c r="C30" s="85"/>
      <c r="D30" s="85"/>
      <c r="E30" s="85"/>
      <c r="F30" s="18">
        <v>23592</v>
      </c>
      <c r="G30" s="7">
        <f>F30/$F$39</f>
        <v>0.30630209550518034</v>
      </c>
      <c r="H30" s="18">
        <v>23308</v>
      </c>
      <c r="I30" s="7">
        <f>H30/$H$39</f>
        <v>0.29422605973389887</v>
      </c>
      <c r="J30" s="18">
        <v>24719</v>
      </c>
      <c r="K30" s="7">
        <f>J30/$J$39</f>
        <v>0.29112000942174066</v>
      </c>
      <c r="L30" s="18">
        <v>25060</v>
      </c>
      <c r="M30" s="7">
        <f>L30/$L$39</f>
        <v>0.27799964501242458</v>
      </c>
      <c r="N30" s="18">
        <v>23663</v>
      </c>
      <c r="O30" s="7">
        <f>N30/$N$39</f>
        <v>0.28660538013395831</v>
      </c>
      <c r="Q30" s="46"/>
      <c r="R30" s="47"/>
    </row>
    <row r="31" spans="1:23" ht="23.25" customHeight="1" x14ac:dyDescent="0.2">
      <c r="A31" s="14"/>
      <c r="B31" s="85" t="s">
        <v>52</v>
      </c>
      <c r="C31" s="85"/>
      <c r="D31" s="85"/>
      <c r="E31" s="85"/>
      <c r="F31" s="18">
        <v>17565</v>
      </c>
      <c r="G31" s="7">
        <f t="shared" ref="G31:G38" si="0">F31/$F$39</f>
        <v>0.22805172548103139</v>
      </c>
      <c r="H31" s="18">
        <v>17636</v>
      </c>
      <c r="I31" s="7">
        <f t="shared" ref="I31:I39" si="1">H31/$H$39</f>
        <v>0.22262617081976319</v>
      </c>
      <c r="J31" s="18">
        <v>18709</v>
      </c>
      <c r="K31" s="7">
        <f t="shared" ref="K31:K39" si="2">J31/$J$39</f>
        <v>0.22033918266399719</v>
      </c>
      <c r="L31" s="18">
        <v>19039</v>
      </c>
      <c r="M31" s="7">
        <f t="shared" ref="M31:M39" si="3">L31/$L$39</f>
        <v>0.21120651402200924</v>
      </c>
      <c r="N31" s="18">
        <v>18121</v>
      </c>
      <c r="O31" s="7">
        <f t="shared" ref="O31:O39" si="4">N31/$N$39</f>
        <v>0.21948088126642684</v>
      </c>
      <c r="Q31" s="46"/>
      <c r="R31" s="47"/>
    </row>
    <row r="32" spans="1:23" ht="23.25" customHeight="1" x14ac:dyDescent="0.2">
      <c r="A32" s="85" t="s">
        <v>12</v>
      </c>
      <c r="B32" s="85"/>
      <c r="C32" s="85"/>
      <c r="D32" s="85"/>
      <c r="E32" s="85"/>
      <c r="F32" s="18">
        <v>12894</v>
      </c>
      <c r="G32" s="7">
        <f t="shared" si="0"/>
        <v>0.16740671496455559</v>
      </c>
      <c r="H32" s="18">
        <v>12415</v>
      </c>
      <c r="I32" s="7">
        <f t="shared" si="1"/>
        <v>0.15671943245222045</v>
      </c>
      <c r="J32" s="18">
        <v>12899</v>
      </c>
      <c r="K32" s="7">
        <f t="shared" si="2"/>
        <v>0.15191379107290071</v>
      </c>
      <c r="L32" s="18">
        <v>13699</v>
      </c>
      <c r="M32" s="7">
        <f t="shared" si="3"/>
        <v>0.15196796237131702</v>
      </c>
      <c r="N32" s="18">
        <v>12466</v>
      </c>
      <c r="O32" s="7">
        <f t="shared" si="4"/>
        <v>0.15098773058149534</v>
      </c>
      <c r="Q32" s="46"/>
      <c r="R32" s="47"/>
    </row>
    <row r="33" spans="1:18" ht="23.25" customHeight="1" x14ac:dyDescent="0.2">
      <c r="A33" s="85" t="s">
        <v>14</v>
      </c>
      <c r="B33" s="85"/>
      <c r="C33" s="85"/>
      <c r="D33" s="85"/>
      <c r="E33" s="85"/>
      <c r="F33" s="18">
        <v>7821</v>
      </c>
      <c r="G33" s="7">
        <f t="shared" si="0"/>
        <v>0.10154241645244216</v>
      </c>
      <c r="H33" s="18">
        <v>8814</v>
      </c>
      <c r="I33" s="7">
        <f t="shared" si="1"/>
        <v>0.11126259183518897</v>
      </c>
      <c r="J33" s="18">
        <v>9615</v>
      </c>
      <c r="K33" s="7">
        <f t="shared" si="2"/>
        <v>0.11323754563655636</v>
      </c>
      <c r="L33" s="18">
        <v>9652</v>
      </c>
      <c r="M33" s="7">
        <f t="shared" si="3"/>
        <v>0.10707312744053958</v>
      </c>
      <c r="N33" s="18">
        <v>6722</v>
      </c>
      <c r="O33" s="7">
        <f t="shared" si="4"/>
        <v>8.1416615190823979E-2</v>
      </c>
      <c r="Q33" s="46"/>
      <c r="R33" s="47"/>
    </row>
    <row r="34" spans="1:18" ht="23.25" customHeight="1" x14ac:dyDescent="0.2">
      <c r="A34" s="88" t="s">
        <v>16</v>
      </c>
      <c r="B34" s="89"/>
      <c r="C34" s="89"/>
      <c r="D34" s="89"/>
      <c r="E34" s="89"/>
      <c r="F34" s="18">
        <v>1688</v>
      </c>
      <c r="G34" s="7">
        <f t="shared" si="0"/>
        <v>2.1915816260289267E-2</v>
      </c>
      <c r="H34" s="18">
        <v>1750</v>
      </c>
      <c r="I34" s="7">
        <f t="shared" si="1"/>
        <v>2.2090938928021411E-2</v>
      </c>
      <c r="J34" s="18">
        <v>1771</v>
      </c>
      <c r="K34" s="7">
        <f t="shared" si="2"/>
        <v>2.0857378400659522E-2</v>
      </c>
      <c r="L34" s="18">
        <v>1954</v>
      </c>
      <c r="M34" s="7">
        <f t="shared" si="3"/>
        <v>2.1676428824991125E-2</v>
      </c>
      <c r="N34" s="18">
        <v>1830</v>
      </c>
      <c r="O34" s="7">
        <f t="shared" si="4"/>
        <v>2.2164892264089242E-2</v>
      </c>
      <c r="Q34" s="46"/>
      <c r="R34" s="47"/>
    </row>
    <row r="35" spans="1:18" ht="23.25" customHeight="1" x14ac:dyDescent="0.2">
      <c r="A35" s="85" t="s">
        <v>15</v>
      </c>
      <c r="B35" s="85"/>
      <c r="C35" s="85"/>
      <c r="D35" s="85"/>
      <c r="E35" s="85"/>
      <c r="F35" s="18">
        <v>1307</v>
      </c>
      <c r="G35" s="7">
        <f t="shared" si="0"/>
        <v>1.6969177637558099E-2</v>
      </c>
      <c r="H35" s="18">
        <v>1240</v>
      </c>
      <c r="I35" s="7">
        <f t="shared" si="1"/>
        <v>1.5653008154712312E-2</v>
      </c>
      <c r="J35" s="18">
        <v>1272</v>
      </c>
      <c r="K35" s="7">
        <f t="shared" si="2"/>
        <v>1.4980567659875162E-2</v>
      </c>
      <c r="L35" s="18">
        <v>1249</v>
      </c>
      <c r="M35" s="7">
        <f t="shared" si="3"/>
        <v>1.385560880369187E-2</v>
      </c>
      <c r="N35" s="18">
        <v>1519</v>
      </c>
      <c r="O35" s="7">
        <f t="shared" si="4"/>
        <v>1.8398071775492655E-2</v>
      </c>
      <c r="Q35" s="46"/>
      <c r="R35" s="47"/>
    </row>
    <row r="36" spans="1:18" ht="23.25" customHeight="1" x14ac:dyDescent="0.2">
      <c r="A36" s="85" t="s">
        <v>17</v>
      </c>
      <c r="B36" s="85"/>
      <c r="C36" s="85"/>
      <c r="D36" s="85"/>
      <c r="E36" s="85"/>
      <c r="F36" s="18">
        <v>415</v>
      </c>
      <c r="G36" s="7">
        <f t="shared" si="0"/>
        <v>5.3880709407701692E-3</v>
      </c>
      <c r="H36" s="18">
        <v>420</v>
      </c>
      <c r="I36" s="7">
        <f t="shared" si="1"/>
        <v>5.3018253427251378E-3</v>
      </c>
      <c r="J36" s="18">
        <v>407</v>
      </c>
      <c r="K36" s="7">
        <f t="shared" si="2"/>
        <v>4.7933105641267222E-3</v>
      </c>
      <c r="L36" s="18">
        <v>479</v>
      </c>
      <c r="M36" s="7">
        <f t="shared" si="3"/>
        <v>5.3137202697905572E-3</v>
      </c>
      <c r="N36" s="18">
        <v>604</v>
      </c>
      <c r="O36" s="7">
        <f t="shared" si="4"/>
        <v>7.3156256434480336E-3</v>
      </c>
      <c r="Q36" s="46"/>
      <c r="R36" s="47"/>
    </row>
    <row r="37" spans="1:18" ht="23.25" customHeight="1" x14ac:dyDescent="0.2">
      <c r="A37" s="86" t="s">
        <v>18</v>
      </c>
      <c r="B37" s="86"/>
      <c r="C37" s="86"/>
      <c r="D37" s="86"/>
      <c r="E37" s="86"/>
      <c r="F37" s="18">
        <v>14649</v>
      </c>
      <c r="G37" s="7">
        <f t="shared" si="0"/>
        <v>0.19019241255745112</v>
      </c>
      <c r="H37" s="18">
        <v>15477</v>
      </c>
      <c r="I37" s="7">
        <f t="shared" si="1"/>
        <v>0.19537226387942133</v>
      </c>
      <c r="J37" s="18">
        <v>17147</v>
      </c>
      <c r="K37" s="7">
        <f t="shared" si="2"/>
        <v>0.20194323401248382</v>
      </c>
      <c r="L37" s="18">
        <v>19068</v>
      </c>
      <c r="M37" s="7">
        <f t="shared" si="3"/>
        <v>0.21152822151224707</v>
      </c>
      <c r="N37" s="18">
        <v>15478</v>
      </c>
      <c r="O37" s="7">
        <f t="shared" si="4"/>
        <v>0.18746896309484878</v>
      </c>
      <c r="Q37" s="46"/>
      <c r="R37" s="47"/>
    </row>
    <row r="38" spans="1:18" ht="23.25" customHeight="1" thickBot="1" x14ac:dyDescent="0.25">
      <c r="A38" s="87" t="s">
        <v>19</v>
      </c>
      <c r="B38" s="87"/>
      <c r="C38" s="87"/>
      <c r="D38" s="87"/>
      <c r="E38" s="87"/>
      <c r="F38" s="19">
        <v>14656</v>
      </c>
      <c r="G38" s="9">
        <f t="shared" si="0"/>
        <v>0.19028329568175326</v>
      </c>
      <c r="H38" s="19">
        <v>15794</v>
      </c>
      <c r="I38" s="9">
        <f t="shared" si="1"/>
        <v>0.19937387967381151</v>
      </c>
      <c r="J38" s="19">
        <v>17080</v>
      </c>
      <c r="K38" s="9">
        <f t="shared" si="2"/>
        <v>0.20115416323165705</v>
      </c>
      <c r="L38" s="19">
        <v>18983</v>
      </c>
      <c r="M38" s="9">
        <f t="shared" si="3"/>
        <v>0.21058528576499821</v>
      </c>
      <c r="N38" s="19">
        <v>20281</v>
      </c>
      <c r="O38" s="9">
        <f t="shared" si="4"/>
        <v>0.24564272131584367</v>
      </c>
      <c r="Q38" s="46"/>
      <c r="R38" s="47"/>
    </row>
    <row r="39" spans="1:18" ht="23.25" customHeight="1" thickTop="1" x14ac:dyDescent="0.2">
      <c r="A39" s="83" t="s">
        <v>71</v>
      </c>
      <c r="B39" s="83"/>
      <c r="C39" s="83"/>
      <c r="D39" s="83"/>
      <c r="E39" s="83"/>
      <c r="F39" s="24">
        <f>SUM(F30,F32:F38)</f>
        <v>77022</v>
      </c>
      <c r="G39" s="26">
        <f>F39/$F$39</f>
        <v>1</v>
      </c>
      <c r="H39" s="24">
        <f>SUM(H30,H32:H38)</f>
        <v>79218</v>
      </c>
      <c r="I39" s="26">
        <f t="shared" si="1"/>
        <v>1</v>
      </c>
      <c r="J39" s="24">
        <f>SUM(J30,J32:J38)</f>
        <v>84910</v>
      </c>
      <c r="K39" s="26">
        <f t="shared" si="2"/>
        <v>1</v>
      </c>
      <c r="L39" s="24">
        <f>SUM(L30,L32:L38)</f>
        <v>90144</v>
      </c>
      <c r="M39" s="26">
        <f t="shared" si="3"/>
        <v>1</v>
      </c>
      <c r="N39" s="24">
        <f>SUM(N30,N32:N38)</f>
        <v>82563</v>
      </c>
      <c r="O39" s="26">
        <f t="shared" si="4"/>
        <v>1</v>
      </c>
      <c r="Q39" s="46"/>
      <c r="R39" s="47"/>
    </row>
    <row r="40" spans="1:18" x14ac:dyDescent="0.2">
      <c r="N40" s="5"/>
    </row>
    <row r="41" spans="1:18" x14ac:dyDescent="0.2">
      <c r="N41" s="5"/>
    </row>
    <row r="42" spans="1:18" x14ac:dyDescent="0.2">
      <c r="A42" s="4" t="s">
        <v>70</v>
      </c>
      <c r="N42" s="5"/>
    </row>
    <row r="43" spans="1:18" x14ac:dyDescent="0.2">
      <c r="N43" s="5"/>
    </row>
    <row r="44" spans="1:18" ht="22.8" customHeight="1" x14ac:dyDescent="0.2">
      <c r="A44" s="73"/>
      <c r="B44" s="78"/>
      <c r="C44" s="78"/>
      <c r="D44" s="78"/>
      <c r="E44" s="79"/>
      <c r="F44" s="32" t="s">
        <v>41</v>
      </c>
      <c r="G44" s="32" t="s">
        <v>42</v>
      </c>
      <c r="H44" s="32" t="s">
        <v>43</v>
      </c>
      <c r="I44" s="32" t="s">
        <v>44</v>
      </c>
      <c r="J44" s="32" t="s">
        <v>45</v>
      </c>
      <c r="K44" s="32" t="s">
        <v>46</v>
      </c>
      <c r="L44" s="32" t="s">
        <v>47</v>
      </c>
      <c r="M44" s="32" t="s">
        <v>48</v>
      </c>
      <c r="N44" s="32" t="s">
        <v>49</v>
      </c>
    </row>
    <row r="45" spans="1:18" ht="22.8" customHeight="1" x14ac:dyDescent="0.2">
      <c r="A45" s="52" t="s">
        <v>50</v>
      </c>
      <c r="B45" s="53"/>
      <c r="C45" s="53"/>
      <c r="D45" s="53"/>
      <c r="E45" s="54"/>
      <c r="F45" s="34">
        <v>87</v>
      </c>
      <c r="G45" s="34">
        <v>618</v>
      </c>
      <c r="H45" s="34">
        <v>932</v>
      </c>
      <c r="I45" s="34">
        <v>773</v>
      </c>
      <c r="J45" s="34">
        <v>942</v>
      </c>
      <c r="K45" s="34">
        <v>1060</v>
      </c>
      <c r="L45" s="34">
        <v>1309</v>
      </c>
      <c r="M45" s="34">
        <v>6544</v>
      </c>
      <c r="N45" s="34">
        <v>11398</v>
      </c>
    </row>
    <row r="46" spans="1:18" ht="22.8" customHeight="1" x14ac:dyDescent="0.2">
      <c r="A46" s="43"/>
      <c r="B46" s="52" t="s">
        <v>51</v>
      </c>
      <c r="C46" s="53"/>
      <c r="D46" s="53"/>
      <c r="E46" s="54"/>
      <c r="F46" s="7">
        <f>F45/F$63</f>
        <v>8.4057971014492749E-2</v>
      </c>
      <c r="G46" s="7">
        <f t="shared" ref="G46:I46" si="5">G45/G$63</f>
        <v>3.7128266746770805E-2</v>
      </c>
      <c r="H46" s="7">
        <f t="shared" si="5"/>
        <v>6.1914568524546604E-2</v>
      </c>
      <c r="I46" s="7">
        <f t="shared" si="5"/>
        <v>8.6591240058250252E-2</v>
      </c>
      <c r="J46" s="7">
        <f t="shared" ref="J46" si="6">J45/J$63</f>
        <v>0.14193159560042187</v>
      </c>
      <c r="K46" s="7">
        <f t="shared" ref="K46:L46" si="7">K45/K$63</f>
        <v>0.181662382176521</v>
      </c>
      <c r="L46" s="7">
        <f t="shared" si="7"/>
        <v>0.31534569983136596</v>
      </c>
      <c r="M46" s="7">
        <f t="shared" ref="M46" si="8">M45/M$63</f>
        <v>0.66843718079673131</v>
      </c>
      <c r="N46" s="7">
        <f t="shared" ref="N46" si="9">N45/N$63</f>
        <v>0.78661145617667361</v>
      </c>
    </row>
    <row r="47" spans="1:18" ht="22.8" customHeight="1" x14ac:dyDescent="0.2">
      <c r="A47" s="43"/>
      <c r="B47" s="43"/>
      <c r="C47" s="52" t="s">
        <v>52</v>
      </c>
      <c r="D47" s="53"/>
      <c r="E47" s="54"/>
      <c r="F47" s="34">
        <v>0</v>
      </c>
      <c r="G47" s="34">
        <v>0</v>
      </c>
      <c r="H47" s="34">
        <v>0</v>
      </c>
      <c r="I47" s="34">
        <v>0</v>
      </c>
      <c r="J47" s="34">
        <v>9</v>
      </c>
      <c r="K47" s="34">
        <v>129</v>
      </c>
      <c r="L47" s="34">
        <v>777</v>
      </c>
      <c r="M47" s="34">
        <v>6054</v>
      </c>
      <c r="N47" s="34">
        <v>11152</v>
      </c>
    </row>
    <row r="48" spans="1:18" ht="22.8" customHeight="1" x14ac:dyDescent="0.2">
      <c r="A48" s="44"/>
      <c r="B48" s="44"/>
      <c r="C48" s="44"/>
      <c r="D48" s="55" t="s">
        <v>51</v>
      </c>
      <c r="E48" s="56"/>
      <c r="F48" s="7">
        <f>F47/F$63</f>
        <v>0</v>
      </c>
      <c r="G48" s="7">
        <f t="shared" ref="G48" si="10">G47/G$63</f>
        <v>0</v>
      </c>
      <c r="H48" s="7">
        <f t="shared" ref="H48" si="11">H47/H$63</f>
        <v>0</v>
      </c>
      <c r="I48" s="7">
        <f t="shared" ref="I48" si="12">I47/I$63</f>
        <v>0</v>
      </c>
      <c r="J48" s="7">
        <f t="shared" ref="J48" si="13">J47/J$63</f>
        <v>1.3560343528702728E-3</v>
      </c>
      <c r="K48" s="7">
        <f t="shared" ref="K48" si="14">K47/K$63</f>
        <v>2.2107969151670952E-2</v>
      </c>
      <c r="L48" s="7">
        <f t="shared" ref="L48" si="15">L47/L$63</f>
        <v>0.18718381112984822</v>
      </c>
      <c r="M48" s="7">
        <f t="shared" ref="M48" si="16">M47/M$63</f>
        <v>0.61838610827374874</v>
      </c>
      <c r="N48" s="7">
        <f t="shared" ref="N48" si="17">N47/N$63</f>
        <v>0.76963423050379576</v>
      </c>
    </row>
    <row r="49" spans="1:16" ht="22.8" customHeight="1" x14ac:dyDescent="0.2">
      <c r="A49" s="52" t="s">
        <v>53</v>
      </c>
      <c r="B49" s="53"/>
      <c r="C49" s="53"/>
      <c r="D49" s="53"/>
      <c r="E49" s="54"/>
      <c r="F49" s="34">
        <v>370</v>
      </c>
      <c r="G49" s="34">
        <v>5580</v>
      </c>
      <c r="H49" s="34">
        <v>1781</v>
      </c>
      <c r="I49" s="34">
        <v>1362</v>
      </c>
      <c r="J49" s="34">
        <v>1080</v>
      </c>
      <c r="K49" s="34">
        <v>860</v>
      </c>
      <c r="L49" s="34">
        <v>457</v>
      </c>
      <c r="M49" s="34">
        <v>551</v>
      </c>
      <c r="N49" s="34">
        <v>425</v>
      </c>
    </row>
    <row r="50" spans="1:16" ht="22.8" customHeight="1" x14ac:dyDescent="0.2">
      <c r="A50" s="44"/>
      <c r="B50" s="55" t="s">
        <v>51</v>
      </c>
      <c r="C50" s="59"/>
      <c r="D50" s="59"/>
      <c r="E50" s="56"/>
      <c r="F50" s="7">
        <f>F49/F$63</f>
        <v>0.35748792270531399</v>
      </c>
      <c r="G50" s="7">
        <f t="shared" ref="G50" si="18">G49/G$63</f>
        <v>0.33523580654851309</v>
      </c>
      <c r="H50" s="7">
        <f t="shared" ref="H50" si="19">H49/H$63</f>
        <v>0.11831528598950375</v>
      </c>
      <c r="I50" s="7">
        <f t="shared" ref="I50" si="20">I49/I$63</f>
        <v>0.15257085247003471</v>
      </c>
      <c r="J50" s="7">
        <f t="shared" ref="J50" si="21">J49/J$63</f>
        <v>0.16272412234443273</v>
      </c>
      <c r="K50" s="7">
        <f t="shared" ref="K50" si="22">K49/K$63</f>
        <v>0.14738646101113967</v>
      </c>
      <c r="L50" s="7">
        <f t="shared" ref="L50" si="23">L49/L$63</f>
        <v>0.11009395326427367</v>
      </c>
      <c r="M50" s="7">
        <f t="shared" ref="M50" si="24">M49/M$63</f>
        <v>5.6281920326864146E-2</v>
      </c>
      <c r="N50" s="7">
        <f t="shared" ref="N50" si="25">N49/N$63</f>
        <v>2.933057280883368E-2</v>
      </c>
      <c r="P50" s="42"/>
    </row>
    <row r="51" spans="1:16" ht="22.8" customHeight="1" x14ac:dyDescent="0.2">
      <c r="A51" s="52" t="s">
        <v>54</v>
      </c>
      <c r="B51" s="53"/>
      <c r="C51" s="53"/>
      <c r="D51" s="53"/>
      <c r="E51" s="54"/>
      <c r="F51" s="34">
        <v>0</v>
      </c>
      <c r="G51" s="34">
        <v>303</v>
      </c>
      <c r="H51" s="34">
        <v>3099</v>
      </c>
      <c r="I51" s="34">
        <v>1659</v>
      </c>
      <c r="J51" s="34">
        <v>816</v>
      </c>
      <c r="K51" s="34">
        <v>549</v>
      </c>
      <c r="L51" s="34">
        <v>219</v>
      </c>
      <c r="M51" s="34">
        <v>65</v>
      </c>
      <c r="N51" s="34">
        <v>12</v>
      </c>
    </row>
    <row r="52" spans="1:16" ht="22.8" customHeight="1" x14ac:dyDescent="0.2">
      <c r="A52" s="44"/>
      <c r="B52" s="55" t="s">
        <v>51</v>
      </c>
      <c r="C52" s="59"/>
      <c r="D52" s="59"/>
      <c r="E52" s="56"/>
      <c r="F52" s="7">
        <f>F51/F$63</f>
        <v>0</v>
      </c>
      <c r="G52" s="7">
        <f t="shared" ref="G52" si="26">G51/G$63</f>
        <v>1.8203664764193453E-2</v>
      </c>
      <c r="H52" s="7">
        <f t="shared" ref="H52" si="27">H51/H$63</f>
        <v>0.20587258353816515</v>
      </c>
      <c r="I52" s="7">
        <f t="shared" ref="I52" si="28">I51/I$63</f>
        <v>0.18584070796460178</v>
      </c>
      <c r="J52" s="7">
        <f t="shared" ref="J52" si="29">J51/J$63</f>
        <v>0.12294711466023805</v>
      </c>
      <c r="K52" s="7">
        <f t="shared" ref="K52" si="30">K51/K$63</f>
        <v>9.4087403598971719E-2</v>
      </c>
      <c r="L52" s="7">
        <f t="shared" ref="L52" si="31">L51/L$63</f>
        <v>5.2758371476752587E-2</v>
      </c>
      <c r="M52" s="7">
        <f t="shared" ref="M52" si="32">M51/M$63</f>
        <v>6.6394279877425941E-3</v>
      </c>
      <c r="N52" s="7">
        <f t="shared" ref="N52" si="33">N51/N$63</f>
        <v>8.2815734989648033E-4</v>
      </c>
    </row>
    <row r="53" spans="1:16" ht="22.8" customHeight="1" x14ac:dyDescent="0.2">
      <c r="A53" s="52" t="s">
        <v>55</v>
      </c>
      <c r="B53" s="53"/>
      <c r="C53" s="53"/>
      <c r="D53" s="53"/>
      <c r="E53" s="54"/>
      <c r="F53" s="34">
        <v>37</v>
      </c>
      <c r="G53" s="34">
        <v>1520</v>
      </c>
      <c r="H53" s="34">
        <v>260</v>
      </c>
      <c r="I53" s="34">
        <v>8</v>
      </c>
      <c r="J53" s="34">
        <v>4</v>
      </c>
      <c r="K53" s="34">
        <v>1</v>
      </c>
      <c r="L53" s="34">
        <v>0</v>
      </c>
      <c r="M53" s="34">
        <v>0</v>
      </c>
      <c r="N53" s="34">
        <v>0</v>
      </c>
    </row>
    <row r="54" spans="1:16" ht="22.8" customHeight="1" x14ac:dyDescent="0.2">
      <c r="A54" s="44"/>
      <c r="B54" s="55" t="s">
        <v>51</v>
      </c>
      <c r="C54" s="59"/>
      <c r="D54" s="59"/>
      <c r="E54" s="56"/>
      <c r="F54" s="7">
        <f>F53/F$63</f>
        <v>3.5748792270531404E-2</v>
      </c>
      <c r="G54" s="7">
        <f t="shared" ref="G54" si="34">G53/G$63</f>
        <v>9.1318714328627218E-2</v>
      </c>
      <c r="H54" s="7">
        <f t="shared" ref="H54" si="35">H53/H$63</f>
        <v>1.7272304524015146E-2</v>
      </c>
      <c r="I54" s="7">
        <f t="shared" ref="I54" si="36">I53/I$63</f>
        <v>8.961577237593816E-4</v>
      </c>
      <c r="J54" s="7">
        <f t="shared" ref="J54" si="37">J53/J$63</f>
        <v>6.0268193460901007E-4</v>
      </c>
      <c r="K54" s="7">
        <f t="shared" ref="K54" si="38">K53/K$63</f>
        <v>1.7137960582690659E-4</v>
      </c>
      <c r="L54" s="7">
        <f t="shared" ref="L54" si="39">L53/L$63</f>
        <v>0</v>
      </c>
      <c r="M54" s="7">
        <f t="shared" ref="M54" si="40">M53/M$63</f>
        <v>0</v>
      </c>
      <c r="N54" s="7">
        <f t="shared" ref="N54" si="41">N53/N$63</f>
        <v>0</v>
      </c>
    </row>
    <row r="55" spans="1:16" ht="22.8" customHeight="1" x14ac:dyDescent="0.2">
      <c r="A55" s="52" t="s">
        <v>56</v>
      </c>
      <c r="B55" s="53"/>
      <c r="C55" s="53"/>
      <c r="D55" s="53"/>
      <c r="E55" s="54"/>
      <c r="F55" s="34">
        <v>0</v>
      </c>
      <c r="G55" s="34">
        <v>613</v>
      </c>
      <c r="H55" s="34">
        <v>524</v>
      </c>
      <c r="I55" s="34">
        <v>198</v>
      </c>
      <c r="J55" s="34">
        <v>115</v>
      </c>
      <c r="K55" s="34">
        <v>49</v>
      </c>
      <c r="L55" s="34">
        <v>11</v>
      </c>
      <c r="M55" s="34">
        <v>9</v>
      </c>
      <c r="N55" s="34">
        <v>0</v>
      </c>
    </row>
    <row r="56" spans="1:16" ht="22.8" customHeight="1" x14ac:dyDescent="0.2">
      <c r="A56" s="44"/>
      <c r="B56" s="55" t="s">
        <v>51</v>
      </c>
      <c r="C56" s="59"/>
      <c r="D56" s="59"/>
      <c r="E56" s="56"/>
      <c r="F56" s="7">
        <f>F55/F$63</f>
        <v>0</v>
      </c>
      <c r="G56" s="7">
        <f t="shared" ref="G56" si="42">G55/G$63</f>
        <v>3.6827876239110845E-2</v>
      </c>
      <c r="H56" s="7">
        <f t="shared" ref="H56" si="43">H55/H$63</f>
        <v>3.4810336809938218E-2</v>
      </c>
      <c r="I56" s="7">
        <f t="shared" ref="I56" si="44">I55/I$63</f>
        <v>2.2179903663044696E-2</v>
      </c>
      <c r="J56" s="7">
        <f t="shared" ref="J56" si="45">J55/J$63</f>
        <v>1.732710562000904E-2</v>
      </c>
      <c r="K56" s="7">
        <f t="shared" ref="K56" si="46">K55/K$63</f>
        <v>8.3976006855184231E-3</v>
      </c>
      <c r="L56" s="7">
        <f t="shared" ref="L56" si="47">L55/L$63</f>
        <v>2.6499638641291254E-3</v>
      </c>
      <c r="M56" s="7">
        <f t="shared" ref="M56" si="48">M55/M$63</f>
        <v>9.1930541368743612E-4</v>
      </c>
      <c r="N56" s="7">
        <f t="shared" ref="N56" si="49">N55/N$63</f>
        <v>0</v>
      </c>
    </row>
    <row r="57" spans="1:16" ht="22.8" customHeight="1" x14ac:dyDescent="0.2">
      <c r="A57" s="52" t="s">
        <v>57</v>
      </c>
      <c r="B57" s="53"/>
      <c r="C57" s="53"/>
      <c r="D57" s="53"/>
      <c r="E57" s="54"/>
      <c r="F57" s="34">
        <v>0</v>
      </c>
      <c r="G57" s="34">
        <v>118</v>
      </c>
      <c r="H57" s="34">
        <v>168</v>
      </c>
      <c r="I57" s="34">
        <v>105</v>
      </c>
      <c r="J57" s="34">
        <v>87</v>
      </c>
      <c r="K57" s="34">
        <v>54</v>
      </c>
      <c r="L57" s="34">
        <v>23</v>
      </c>
      <c r="M57" s="34">
        <v>27</v>
      </c>
      <c r="N57" s="34">
        <v>22</v>
      </c>
    </row>
    <row r="58" spans="1:16" ht="22.8" customHeight="1" x14ac:dyDescent="0.2">
      <c r="A58" s="44"/>
      <c r="B58" s="55" t="s">
        <v>51</v>
      </c>
      <c r="C58" s="59"/>
      <c r="D58" s="59"/>
      <c r="E58" s="56"/>
      <c r="F58" s="7">
        <f>F57/F$63</f>
        <v>0</v>
      </c>
      <c r="G58" s="7">
        <f t="shared" ref="G58" si="50">G57/G$63</f>
        <v>7.0892159807750075E-3</v>
      </c>
      <c r="H58" s="7">
        <f t="shared" ref="H58" si="51">H57/H$63</f>
        <v>1.1160566000132864E-2</v>
      </c>
      <c r="I58" s="7">
        <f t="shared" ref="I58" si="52">I57/I$63</f>
        <v>1.1762070124341883E-2</v>
      </c>
      <c r="J58" s="7">
        <f t="shared" ref="J58" si="53">J57/J$63</f>
        <v>1.310833207774597E-2</v>
      </c>
      <c r="K58" s="7">
        <f t="shared" ref="K58" si="54">K57/K$63</f>
        <v>9.2544987146529565E-3</v>
      </c>
      <c r="L58" s="7">
        <f t="shared" ref="L58" si="55">L57/L$63</f>
        <v>5.5408335340881715E-3</v>
      </c>
      <c r="M58" s="7">
        <f t="shared" ref="M58" si="56">M57/M$63</f>
        <v>2.7579162410623086E-3</v>
      </c>
      <c r="N58" s="7">
        <f t="shared" ref="N58" si="57">N57/N$63</f>
        <v>1.5182884748102139E-3</v>
      </c>
    </row>
    <row r="59" spans="1:16" ht="22.8" customHeight="1" x14ac:dyDescent="0.2">
      <c r="A59" s="52" t="s">
        <v>58</v>
      </c>
      <c r="B59" s="53"/>
      <c r="C59" s="53"/>
      <c r="D59" s="53"/>
      <c r="E59" s="54"/>
      <c r="F59" s="34">
        <v>253</v>
      </c>
      <c r="G59" s="34">
        <v>3829</v>
      </c>
      <c r="H59" s="34">
        <v>3827</v>
      </c>
      <c r="I59" s="34">
        <v>2136</v>
      </c>
      <c r="J59" s="34">
        <v>1478</v>
      </c>
      <c r="K59" s="34">
        <v>1326</v>
      </c>
      <c r="L59" s="34">
        <v>834</v>
      </c>
      <c r="M59" s="34">
        <v>911</v>
      </c>
      <c r="N59" s="34">
        <v>884</v>
      </c>
    </row>
    <row r="60" spans="1:16" ht="22.8" customHeight="1" x14ac:dyDescent="0.2">
      <c r="A60" s="44"/>
      <c r="B60" s="55" t="s">
        <v>51</v>
      </c>
      <c r="C60" s="59"/>
      <c r="D60" s="59"/>
      <c r="E60" s="56"/>
      <c r="F60" s="7">
        <f>F59/F$63</f>
        <v>0.24444444444444444</v>
      </c>
      <c r="G60" s="7">
        <f t="shared" ref="G60" si="58">G59/G$63</f>
        <v>0.23003905076599579</v>
      </c>
      <c r="H60" s="7">
        <f t="shared" ref="H60" si="59">H59/H$63</f>
        <v>0.25423503620540755</v>
      </c>
      <c r="I60" s="7">
        <f t="shared" ref="I60" si="60">I59/I$63</f>
        <v>0.23927411224375489</v>
      </c>
      <c r="J60" s="7">
        <f t="shared" ref="J60" si="61">J59/J$63</f>
        <v>0.22269097483802924</v>
      </c>
      <c r="K60" s="7">
        <f t="shared" ref="K60" si="62">K59/K$63</f>
        <v>0.22724935732647814</v>
      </c>
      <c r="L60" s="7">
        <f t="shared" ref="L60" si="63">L59/L$63</f>
        <v>0.2009154420621537</v>
      </c>
      <c r="M60" s="7">
        <f t="shared" ref="M60" si="64">M59/M$63</f>
        <v>9.3054136874361593E-2</v>
      </c>
      <c r="N60" s="7">
        <f t="shared" ref="N60" si="65">N59/N$63</f>
        <v>6.1007591442374054E-2</v>
      </c>
    </row>
    <row r="61" spans="1:16" ht="22.8" customHeight="1" x14ac:dyDescent="0.2">
      <c r="A61" s="52" t="s">
        <v>59</v>
      </c>
      <c r="B61" s="53"/>
      <c r="C61" s="53"/>
      <c r="D61" s="53"/>
      <c r="E61" s="54"/>
      <c r="F61" s="34">
        <v>288</v>
      </c>
      <c r="G61" s="34">
        <v>4064</v>
      </c>
      <c r="H61" s="34">
        <v>4462</v>
      </c>
      <c r="I61" s="34">
        <v>2686</v>
      </c>
      <c r="J61" s="34">
        <v>2115</v>
      </c>
      <c r="K61" s="34">
        <v>1936</v>
      </c>
      <c r="L61" s="34">
        <v>1298</v>
      </c>
      <c r="M61" s="34">
        <v>1683</v>
      </c>
      <c r="N61" s="34">
        <v>1749</v>
      </c>
    </row>
    <row r="62" spans="1:16" ht="22.8" customHeight="1" thickBot="1" x14ac:dyDescent="0.25">
      <c r="A62" s="45"/>
      <c r="B62" s="60" t="s">
        <v>51</v>
      </c>
      <c r="C62" s="61"/>
      <c r="D62" s="61"/>
      <c r="E62" s="62"/>
      <c r="F62" s="9">
        <f>F61/F$63</f>
        <v>0.27826086956521739</v>
      </c>
      <c r="G62" s="9">
        <f t="shared" ref="G62" si="66">G61/G$63</f>
        <v>0.24415740462601382</v>
      </c>
      <c r="H62" s="9">
        <f t="shared" ref="H62" si="67">H61/H$63</f>
        <v>0.29641931840829072</v>
      </c>
      <c r="I62" s="9">
        <f t="shared" ref="I62" si="68">I61/I$63</f>
        <v>0.30088495575221241</v>
      </c>
      <c r="J62" s="9">
        <f t="shared" ref="J62" si="69">J61/J$63</f>
        <v>0.3186680729245141</v>
      </c>
      <c r="K62" s="9">
        <f t="shared" ref="K62" si="70">K61/K$63</f>
        <v>0.33179091688089118</v>
      </c>
      <c r="L62" s="9">
        <f t="shared" ref="L62" si="71">L61/L$63</f>
        <v>0.31269573596723682</v>
      </c>
      <c r="M62" s="9">
        <f t="shared" ref="M62" si="72">M61/M$63</f>
        <v>0.17191011235955056</v>
      </c>
      <c r="N62" s="9">
        <f t="shared" ref="N62" si="73">N61/N$63</f>
        <v>0.12070393374741201</v>
      </c>
    </row>
    <row r="63" spans="1:16" ht="22.8" customHeight="1" thickTop="1" x14ac:dyDescent="0.2">
      <c r="A63" s="80" t="s">
        <v>71</v>
      </c>
      <c r="B63" s="81"/>
      <c r="C63" s="81"/>
      <c r="D63" s="81"/>
      <c r="E63" s="82"/>
      <c r="F63" s="35">
        <v>1035</v>
      </c>
      <c r="G63" s="35">
        <v>16645</v>
      </c>
      <c r="H63" s="35">
        <v>15053</v>
      </c>
      <c r="I63" s="35">
        <v>8927</v>
      </c>
      <c r="J63" s="35">
        <v>6637</v>
      </c>
      <c r="K63" s="35">
        <v>5835</v>
      </c>
      <c r="L63" s="35">
        <v>4151</v>
      </c>
      <c r="M63" s="35">
        <v>9790</v>
      </c>
      <c r="N63" s="35">
        <v>14490</v>
      </c>
    </row>
    <row r="64" spans="1:16" ht="12" customHeight="1" x14ac:dyDescent="0.2">
      <c r="N64" s="5"/>
    </row>
    <row r="65" spans="1:16" ht="12" customHeight="1" x14ac:dyDescent="0.2"/>
    <row r="66" spans="1:16" x14ac:dyDescent="0.2">
      <c r="A66" s="4" t="s">
        <v>64</v>
      </c>
    </row>
    <row r="68" spans="1:16" ht="22.5" customHeight="1" x14ac:dyDescent="0.2">
      <c r="A68" s="57"/>
      <c r="B68" s="57"/>
      <c r="C68" s="57"/>
      <c r="D68" s="57"/>
      <c r="E68" s="57"/>
      <c r="F68" s="64" t="s">
        <v>32</v>
      </c>
      <c r="G68" s="65"/>
      <c r="H68" s="64" t="s">
        <v>33</v>
      </c>
      <c r="I68" s="65"/>
      <c r="J68" s="64" t="s">
        <v>34</v>
      </c>
      <c r="K68" s="65"/>
      <c r="L68" s="64" t="s">
        <v>40</v>
      </c>
      <c r="M68" s="65"/>
      <c r="N68" s="64" t="s">
        <v>67</v>
      </c>
      <c r="O68" s="65"/>
    </row>
    <row r="69" spans="1:16" ht="22.5" customHeight="1" x14ac:dyDescent="0.2">
      <c r="A69" s="57"/>
      <c r="B69" s="57"/>
      <c r="C69" s="57"/>
      <c r="D69" s="57"/>
      <c r="E69" s="57"/>
      <c r="F69" s="6"/>
      <c r="G69" s="29" t="s">
        <v>3</v>
      </c>
      <c r="H69" s="6"/>
      <c r="I69" s="29" t="s">
        <v>3</v>
      </c>
      <c r="J69" s="6"/>
      <c r="K69" s="29" t="s">
        <v>3</v>
      </c>
      <c r="L69" s="6"/>
      <c r="M69" s="29" t="s">
        <v>3</v>
      </c>
      <c r="N69" s="6"/>
      <c r="O69" s="17" t="s">
        <v>3</v>
      </c>
    </row>
    <row r="70" spans="1:16" ht="22.5" customHeight="1" x14ac:dyDescent="0.2">
      <c r="A70" s="57" t="s">
        <v>0</v>
      </c>
      <c r="B70" s="57"/>
      <c r="C70" s="57"/>
      <c r="D70" s="57"/>
      <c r="E70" s="57"/>
      <c r="F70" s="18">
        <v>50881</v>
      </c>
      <c r="G70" s="7">
        <f>F70/F72</f>
        <v>0.63888749372174791</v>
      </c>
      <c r="H70" s="18">
        <v>49053</v>
      </c>
      <c r="I70" s="7">
        <f>H70/H72</f>
        <v>0.62869117194709323</v>
      </c>
      <c r="J70" s="18">
        <v>50799</v>
      </c>
      <c r="K70" s="7">
        <f>J70/J72</f>
        <v>0.62984637893196782</v>
      </c>
      <c r="L70" s="18">
        <v>56268</v>
      </c>
      <c r="M70" s="7">
        <f>L70/L72</f>
        <v>0.6360122075279756</v>
      </c>
      <c r="N70" s="18">
        <v>52466</v>
      </c>
      <c r="O70" s="7">
        <f>N70/N72</f>
        <v>0.63482038065507518</v>
      </c>
    </row>
    <row r="71" spans="1:16" ht="22.5" customHeight="1" thickBot="1" x14ac:dyDescent="0.25">
      <c r="A71" s="67" t="s">
        <v>1</v>
      </c>
      <c r="B71" s="67"/>
      <c r="C71" s="67"/>
      <c r="D71" s="67"/>
      <c r="E71" s="67"/>
      <c r="F71" s="19">
        <v>28759</v>
      </c>
      <c r="G71" s="9">
        <f>F71/F72</f>
        <v>0.36111250627825214</v>
      </c>
      <c r="H71" s="19">
        <v>28971</v>
      </c>
      <c r="I71" s="9">
        <f>H71/H72</f>
        <v>0.37130882805290683</v>
      </c>
      <c r="J71" s="19">
        <v>29854</v>
      </c>
      <c r="K71" s="9">
        <f>J71/J72</f>
        <v>0.37015362106803218</v>
      </c>
      <c r="L71" s="19">
        <v>32202</v>
      </c>
      <c r="M71" s="9">
        <f>L71/L72</f>
        <v>0.3639877924720244</v>
      </c>
      <c r="N71" s="19">
        <v>30181</v>
      </c>
      <c r="O71" s="9">
        <f>N71/N72</f>
        <v>0.36517961934492482</v>
      </c>
    </row>
    <row r="72" spans="1:16" ht="22.5" customHeight="1" thickTop="1" x14ac:dyDescent="0.2">
      <c r="A72" s="66" t="s">
        <v>71</v>
      </c>
      <c r="B72" s="66"/>
      <c r="C72" s="66"/>
      <c r="D72" s="66"/>
      <c r="E72" s="66"/>
      <c r="F72" s="25">
        <v>79640</v>
      </c>
      <c r="G72" s="8">
        <f>F72/F72</f>
        <v>1</v>
      </c>
      <c r="H72" s="25">
        <v>78024</v>
      </c>
      <c r="I72" s="8">
        <f>H72/H72</f>
        <v>1</v>
      </c>
      <c r="J72" s="25">
        <v>80653</v>
      </c>
      <c r="K72" s="8">
        <f>J72/J72</f>
        <v>1</v>
      </c>
      <c r="L72" s="25">
        <v>88470</v>
      </c>
      <c r="M72" s="8">
        <f>L72/L72</f>
        <v>1</v>
      </c>
      <c r="N72" s="25">
        <v>82647</v>
      </c>
      <c r="O72" s="8">
        <f>N72/N72</f>
        <v>1</v>
      </c>
    </row>
    <row r="73" spans="1:16" x14ac:dyDescent="0.2">
      <c r="N73" s="5"/>
    </row>
    <row r="75" spans="1:16" x14ac:dyDescent="0.2">
      <c r="A75" s="4" t="s">
        <v>68</v>
      </c>
    </row>
    <row r="77" spans="1:16" ht="22.5" customHeight="1" x14ac:dyDescent="0.2">
      <c r="A77" s="57" t="s">
        <v>20</v>
      </c>
      <c r="B77" s="57"/>
      <c r="C77" s="57"/>
      <c r="D77" s="57"/>
      <c r="E77" s="57"/>
      <c r="F77" s="73" t="s">
        <v>2</v>
      </c>
      <c r="G77" s="68" t="s">
        <v>29</v>
      </c>
      <c r="H77" s="69"/>
      <c r="I77" s="69"/>
      <c r="J77" s="69"/>
      <c r="K77" s="69"/>
      <c r="L77" s="69"/>
      <c r="M77" s="69"/>
      <c r="N77" s="69"/>
      <c r="O77" s="69"/>
      <c r="P77" s="70"/>
    </row>
    <row r="78" spans="1:16" ht="15" customHeight="1" thickBot="1" x14ac:dyDescent="0.25">
      <c r="A78" s="57"/>
      <c r="B78" s="57"/>
      <c r="C78" s="57"/>
      <c r="D78" s="57"/>
      <c r="E78" s="57"/>
      <c r="F78" s="57"/>
      <c r="G78" s="72" t="s">
        <v>23</v>
      </c>
      <c r="H78" s="76" t="s">
        <v>60</v>
      </c>
      <c r="I78" s="74" t="s">
        <v>61</v>
      </c>
      <c r="J78" s="71" t="s">
        <v>24</v>
      </c>
      <c r="K78" s="71" t="s">
        <v>35</v>
      </c>
      <c r="L78" s="71" t="s">
        <v>36</v>
      </c>
      <c r="M78" s="71" t="s">
        <v>37</v>
      </c>
      <c r="N78" s="71" t="s">
        <v>38</v>
      </c>
      <c r="O78" s="71" t="s">
        <v>39</v>
      </c>
      <c r="P78" s="71" t="s">
        <v>22</v>
      </c>
    </row>
    <row r="79" spans="1:16" ht="15" customHeight="1" thickTop="1" x14ac:dyDescent="0.2">
      <c r="A79" s="57"/>
      <c r="B79" s="57"/>
      <c r="C79" s="57"/>
      <c r="D79" s="57"/>
      <c r="E79" s="57"/>
      <c r="F79" s="57"/>
      <c r="G79" s="57"/>
      <c r="H79" s="77"/>
      <c r="I79" s="75"/>
      <c r="J79" s="72"/>
      <c r="K79" s="72"/>
      <c r="L79" s="72"/>
      <c r="M79" s="72"/>
      <c r="N79" s="72"/>
      <c r="O79" s="72"/>
      <c r="P79" s="72"/>
    </row>
    <row r="80" spans="1:16" ht="22.5" customHeight="1" x14ac:dyDescent="0.2">
      <c r="A80" s="57" t="s">
        <v>28</v>
      </c>
      <c r="B80" s="57"/>
      <c r="C80" s="57"/>
      <c r="D80" s="57"/>
      <c r="E80" s="57"/>
      <c r="F80" s="23">
        <v>66861</v>
      </c>
      <c r="G80" s="23">
        <v>34116</v>
      </c>
      <c r="H80" s="34">
        <v>18675</v>
      </c>
      <c r="I80" s="23">
        <v>3883</v>
      </c>
      <c r="J80" s="23">
        <v>2037</v>
      </c>
      <c r="K80" s="23">
        <v>1640</v>
      </c>
      <c r="L80" s="23">
        <v>1946</v>
      </c>
      <c r="M80" s="23">
        <v>1056</v>
      </c>
      <c r="N80" s="23">
        <v>1225</v>
      </c>
      <c r="O80" s="23">
        <v>986</v>
      </c>
      <c r="P80" s="23">
        <v>1297</v>
      </c>
    </row>
    <row r="81" spans="1:16" ht="22.5" customHeight="1" x14ac:dyDescent="0.2">
      <c r="A81" s="57" t="s">
        <v>21</v>
      </c>
      <c r="B81" s="57"/>
      <c r="C81" s="57"/>
      <c r="D81" s="57"/>
      <c r="E81" s="57"/>
      <c r="F81" s="23">
        <v>3930</v>
      </c>
      <c r="G81" s="23">
        <v>909</v>
      </c>
      <c r="H81" s="34">
        <v>1184</v>
      </c>
      <c r="I81" s="23">
        <v>511</v>
      </c>
      <c r="J81" s="23">
        <v>321</v>
      </c>
      <c r="K81" s="23">
        <v>284</v>
      </c>
      <c r="L81" s="23">
        <v>280</v>
      </c>
      <c r="M81" s="23">
        <v>108</v>
      </c>
      <c r="N81" s="23">
        <v>121</v>
      </c>
      <c r="O81" s="23">
        <v>68</v>
      </c>
      <c r="P81" s="23">
        <v>144</v>
      </c>
    </row>
    <row r="82" spans="1:16" ht="22.5" customHeight="1" x14ac:dyDescent="0.2">
      <c r="A82" s="58" t="s">
        <v>18</v>
      </c>
      <c r="B82" s="58"/>
      <c r="C82" s="58"/>
      <c r="D82" s="58"/>
      <c r="E82" s="58"/>
      <c r="F82" s="23">
        <v>11856</v>
      </c>
      <c r="G82" s="49"/>
      <c r="H82" s="50"/>
      <c r="I82" s="49"/>
      <c r="J82" s="49"/>
      <c r="K82" s="49"/>
      <c r="L82" s="49"/>
      <c r="M82" s="49"/>
      <c r="N82" s="49"/>
      <c r="O82" s="49"/>
      <c r="P82" s="49"/>
    </row>
    <row r="85" spans="1:16" ht="22.2" customHeight="1" x14ac:dyDescent="0.2">
      <c r="A85" s="4" t="s">
        <v>65</v>
      </c>
    </row>
    <row r="86" spans="1:16" ht="12" customHeight="1" x14ac:dyDescent="0.2"/>
    <row r="87" spans="1:16" ht="22.2" customHeight="1" x14ac:dyDescent="0.2">
      <c r="A87" s="57"/>
      <c r="B87" s="57"/>
      <c r="C87" s="57"/>
      <c r="D87" s="57"/>
      <c r="E87" s="57"/>
      <c r="F87" s="64" t="s">
        <v>32</v>
      </c>
      <c r="G87" s="65"/>
      <c r="H87" s="64" t="s">
        <v>33</v>
      </c>
      <c r="I87" s="65"/>
      <c r="J87" s="64" t="s">
        <v>34</v>
      </c>
      <c r="K87" s="65"/>
      <c r="L87" s="64" t="s">
        <v>40</v>
      </c>
      <c r="M87" s="65"/>
      <c r="N87" s="64" t="s">
        <v>67</v>
      </c>
      <c r="O87" s="65"/>
    </row>
    <row r="88" spans="1:16" ht="22.2" customHeight="1" x14ac:dyDescent="0.2">
      <c r="A88" s="57"/>
      <c r="B88" s="57"/>
      <c r="C88" s="57"/>
      <c r="D88" s="57"/>
      <c r="E88" s="57"/>
      <c r="F88" s="6"/>
      <c r="G88" s="31" t="s">
        <v>3</v>
      </c>
      <c r="H88" s="6"/>
      <c r="I88" s="31" t="s">
        <v>3</v>
      </c>
      <c r="J88" s="6"/>
      <c r="K88" s="31" t="s">
        <v>3</v>
      </c>
      <c r="L88" s="6"/>
      <c r="M88" s="31" t="s">
        <v>3</v>
      </c>
      <c r="N88" s="6"/>
      <c r="O88" s="31" t="s">
        <v>3</v>
      </c>
    </row>
    <row r="89" spans="1:16" ht="22.2" customHeight="1" x14ac:dyDescent="0.2">
      <c r="A89" s="57" t="s">
        <v>0</v>
      </c>
      <c r="B89" s="57"/>
      <c r="C89" s="57"/>
      <c r="D89" s="57"/>
      <c r="E89" s="57"/>
      <c r="F89" s="18">
        <v>9749</v>
      </c>
      <c r="G89" s="7">
        <f>F89/F91</f>
        <v>0.55502419584400797</v>
      </c>
      <c r="H89" s="18">
        <v>9631</v>
      </c>
      <c r="I89" s="7">
        <f>H89/H91</f>
        <v>0.54609888863687917</v>
      </c>
      <c r="J89" s="18">
        <v>10314</v>
      </c>
      <c r="K89" s="7">
        <f>J89/J91</f>
        <v>0.55128547757763646</v>
      </c>
      <c r="L89" s="18">
        <v>10597</v>
      </c>
      <c r="M89" s="7">
        <f>L89/L91</f>
        <v>0.55659435894742371</v>
      </c>
      <c r="N89" s="18">
        <v>10012</v>
      </c>
      <c r="O89" s="7">
        <f>N89/N91</f>
        <v>0.5525081397273881</v>
      </c>
    </row>
    <row r="90" spans="1:16" ht="22.2" customHeight="1" thickBot="1" x14ac:dyDescent="0.25">
      <c r="A90" s="67" t="s">
        <v>1</v>
      </c>
      <c r="B90" s="67"/>
      <c r="C90" s="67"/>
      <c r="D90" s="67"/>
      <c r="E90" s="67"/>
      <c r="F90" s="19">
        <v>7816</v>
      </c>
      <c r="G90" s="9">
        <f>F90/F91</f>
        <v>0.44497580415599203</v>
      </c>
      <c r="H90" s="19">
        <v>8005</v>
      </c>
      <c r="I90" s="9">
        <f>H90/H91</f>
        <v>0.45390111136312089</v>
      </c>
      <c r="J90" s="19">
        <v>8395</v>
      </c>
      <c r="K90" s="9">
        <f>J90/J91</f>
        <v>0.44871452242236359</v>
      </c>
      <c r="L90" s="19">
        <v>8442</v>
      </c>
      <c r="M90" s="9">
        <f>L90/L91</f>
        <v>0.44340564105257629</v>
      </c>
      <c r="N90" s="19">
        <v>8109</v>
      </c>
      <c r="O90" s="9">
        <f>N90/N91</f>
        <v>0.4474918602726119</v>
      </c>
    </row>
    <row r="91" spans="1:16" ht="22.2" customHeight="1" thickTop="1" x14ac:dyDescent="0.2">
      <c r="A91" s="66" t="s">
        <v>71</v>
      </c>
      <c r="B91" s="66"/>
      <c r="C91" s="66"/>
      <c r="D91" s="66"/>
      <c r="E91" s="66"/>
      <c r="F91" s="25">
        <f>SUM(F89:F90)</f>
        <v>17565</v>
      </c>
      <c r="G91" s="8">
        <f>F91/F91</f>
        <v>1</v>
      </c>
      <c r="H91" s="25">
        <f>SUM(H89:H90)</f>
        <v>17636</v>
      </c>
      <c r="I91" s="8">
        <f>H91/H91</f>
        <v>1</v>
      </c>
      <c r="J91" s="25">
        <f>SUM(J89:J90)</f>
        <v>18709</v>
      </c>
      <c r="K91" s="8">
        <f>J91/J91</f>
        <v>1</v>
      </c>
      <c r="L91" s="25">
        <f>SUM(L89:L90)</f>
        <v>19039</v>
      </c>
      <c r="M91" s="8">
        <f>L91/L91</f>
        <v>1</v>
      </c>
      <c r="N91" s="25">
        <f>SUM(N89:N90)</f>
        <v>18121</v>
      </c>
      <c r="O91" s="8">
        <f>N91/N91</f>
        <v>1</v>
      </c>
    </row>
    <row r="92" spans="1:16" ht="12.6" customHeight="1" x14ac:dyDescent="0.2"/>
    <row r="93" spans="1:16" ht="12.6" customHeight="1" x14ac:dyDescent="0.2"/>
    <row r="94" spans="1:16" ht="22.2" customHeight="1" x14ac:dyDescent="0.2">
      <c r="A94" s="4" t="s">
        <v>69</v>
      </c>
    </row>
    <row r="95" spans="1:16" ht="12" customHeight="1" x14ac:dyDescent="0.2"/>
    <row r="96" spans="1:16" ht="22.2" customHeight="1" x14ac:dyDescent="0.2">
      <c r="A96" s="57" t="s">
        <v>20</v>
      </c>
      <c r="B96" s="57"/>
      <c r="C96" s="57"/>
      <c r="D96" s="57"/>
      <c r="E96" s="57"/>
      <c r="F96" s="57" t="s">
        <v>2</v>
      </c>
      <c r="G96" s="57" t="s">
        <v>66</v>
      </c>
      <c r="H96" s="57"/>
      <c r="I96" s="57"/>
      <c r="J96" s="57"/>
      <c r="K96" s="57"/>
      <c r="L96" s="57"/>
      <c r="M96" s="57"/>
      <c r="N96" s="57"/>
      <c r="O96" s="57"/>
      <c r="P96" s="57"/>
    </row>
    <row r="97" spans="1:16" ht="22.2" customHeight="1" x14ac:dyDescent="0.2">
      <c r="A97" s="57"/>
      <c r="B97" s="57"/>
      <c r="C97" s="57"/>
      <c r="D97" s="57"/>
      <c r="E97" s="57"/>
      <c r="F97" s="57"/>
      <c r="G97" s="63" t="s">
        <v>23</v>
      </c>
      <c r="H97" s="63" t="s">
        <v>62</v>
      </c>
      <c r="I97" s="63" t="s">
        <v>61</v>
      </c>
      <c r="J97" s="63" t="s">
        <v>24</v>
      </c>
      <c r="K97" s="63" t="s">
        <v>35</v>
      </c>
      <c r="L97" s="63" t="s">
        <v>36</v>
      </c>
      <c r="M97" s="63" t="s">
        <v>37</v>
      </c>
      <c r="N97" s="63" t="s">
        <v>38</v>
      </c>
      <c r="O97" s="63" t="s">
        <v>39</v>
      </c>
      <c r="P97" s="63" t="s">
        <v>22</v>
      </c>
    </row>
    <row r="98" spans="1:16" ht="22.2" customHeight="1" x14ac:dyDescent="0.2">
      <c r="A98" s="57"/>
      <c r="B98" s="57"/>
      <c r="C98" s="57"/>
      <c r="D98" s="57"/>
      <c r="E98" s="57"/>
      <c r="F98" s="57"/>
      <c r="G98" s="57"/>
      <c r="H98" s="63"/>
      <c r="I98" s="63"/>
      <c r="J98" s="63"/>
      <c r="K98" s="63"/>
      <c r="L98" s="63"/>
      <c r="M98" s="63"/>
      <c r="N98" s="63"/>
      <c r="O98" s="63"/>
      <c r="P98" s="63"/>
    </row>
    <row r="99" spans="1:16" ht="22.2" customHeight="1" x14ac:dyDescent="0.2">
      <c r="A99" s="57" t="s">
        <v>28</v>
      </c>
      <c r="B99" s="57"/>
      <c r="C99" s="57"/>
      <c r="D99" s="57"/>
      <c r="E99" s="57"/>
      <c r="F99" s="23">
        <v>16942</v>
      </c>
      <c r="G99" s="23">
        <v>12476</v>
      </c>
      <c r="H99" s="23">
        <v>4156</v>
      </c>
      <c r="I99" s="23">
        <v>195</v>
      </c>
      <c r="J99" s="23">
        <v>54</v>
      </c>
      <c r="K99" s="23">
        <v>27</v>
      </c>
      <c r="L99" s="23">
        <v>26</v>
      </c>
      <c r="M99" s="23">
        <v>5</v>
      </c>
      <c r="N99" s="23">
        <v>1</v>
      </c>
      <c r="O99" s="23">
        <v>1</v>
      </c>
      <c r="P99" s="33">
        <v>1</v>
      </c>
    </row>
    <row r="100" spans="1:16" ht="22.2" customHeight="1" x14ac:dyDescent="0.2">
      <c r="A100" s="57" t="s">
        <v>21</v>
      </c>
      <c r="B100" s="57"/>
      <c r="C100" s="57"/>
      <c r="D100" s="57"/>
      <c r="E100" s="57"/>
      <c r="F100" s="23">
        <v>549</v>
      </c>
      <c r="G100" s="23">
        <v>99</v>
      </c>
      <c r="H100" s="23">
        <v>175</v>
      </c>
      <c r="I100" s="23">
        <v>80</v>
      </c>
      <c r="J100" s="23">
        <v>61</v>
      </c>
      <c r="K100" s="23">
        <v>43</v>
      </c>
      <c r="L100" s="23">
        <v>38</v>
      </c>
      <c r="M100" s="23">
        <v>20</v>
      </c>
      <c r="N100" s="23">
        <v>16</v>
      </c>
      <c r="O100" s="23">
        <v>9</v>
      </c>
      <c r="P100" s="33">
        <v>8</v>
      </c>
    </row>
    <row r="101" spans="1:16" ht="22.2" customHeight="1" x14ac:dyDescent="0.2">
      <c r="A101" s="58" t="s">
        <v>18</v>
      </c>
      <c r="B101" s="58"/>
      <c r="C101" s="58"/>
      <c r="D101" s="58"/>
      <c r="E101" s="58"/>
      <c r="F101" s="23">
        <v>552</v>
      </c>
      <c r="G101" s="49"/>
      <c r="H101" s="49"/>
      <c r="I101" s="49"/>
      <c r="J101" s="49"/>
      <c r="K101" s="49"/>
      <c r="L101" s="49"/>
      <c r="M101" s="49"/>
      <c r="N101" s="49"/>
      <c r="O101" s="49"/>
      <c r="P101" s="51"/>
    </row>
  </sheetData>
  <mergeCells count="111">
    <mergeCell ref="A21:E21"/>
    <mergeCell ref="H3:I3"/>
    <mergeCell ref="A3:E4"/>
    <mergeCell ref="A5:E5"/>
    <mergeCell ref="A6:E6"/>
    <mergeCell ref="A7:E7"/>
    <mergeCell ref="A12:E13"/>
    <mergeCell ref="A18:E18"/>
    <mergeCell ref="A19:E19"/>
    <mergeCell ref="A20:E20"/>
    <mergeCell ref="A17:E17"/>
    <mergeCell ref="F12:G12"/>
    <mergeCell ref="H12:I12"/>
    <mergeCell ref="N3:O3"/>
    <mergeCell ref="A14:E14"/>
    <mergeCell ref="A15:E15"/>
    <mergeCell ref="A16:E16"/>
    <mergeCell ref="F3:G3"/>
    <mergeCell ref="L3:M3"/>
    <mergeCell ref="J3:K3"/>
    <mergeCell ref="J12:K12"/>
    <mergeCell ref="L12:M12"/>
    <mergeCell ref="N12:O12"/>
    <mergeCell ref="A28:E29"/>
    <mergeCell ref="A22:E22"/>
    <mergeCell ref="A23:E23"/>
    <mergeCell ref="A33:E33"/>
    <mergeCell ref="N28:O28"/>
    <mergeCell ref="L28:M28"/>
    <mergeCell ref="F28:G28"/>
    <mergeCell ref="H28:I28"/>
    <mergeCell ref="J28:K28"/>
    <mergeCell ref="A44:E44"/>
    <mergeCell ref="A63:E63"/>
    <mergeCell ref="O78:O79"/>
    <mergeCell ref="A39:E39"/>
    <mergeCell ref="A30:E30"/>
    <mergeCell ref="A35:E35"/>
    <mergeCell ref="A37:E37"/>
    <mergeCell ref="A36:E36"/>
    <mergeCell ref="A38:E38"/>
    <mergeCell ref="A32:E32"/>
    <mergeCell ref="A34:E34"/>
    <mergeCell ref="B31:E31"/>
    <mergeCell ref="J78:J79"/>
    <mergeCell ref="K78:K79"/>
    <mergeCell ref="L78:L79"/>
    <mergeCell ref="M78:M79"/>
    <mergeCell ref="N68:O68"/>
    <mergeCell ref="A70:E70"/>
    <mergeCell ref="A71:E71"/>
    <mergeCell ref="A72:E72"/>
    <mergeCell ref="A77:E79"/>
    <mergeCell ref="L68:M68"/>
    <mergeCell ref="F68:G68"/>
    <mergeCell ref="H68:I68"/>
    <mergeCell ref="J68:K68"/>
    <mergeCell ref="A68:E69"/>
    <mergeCell ref="G77:P77"/>
    <mergeCell ref="N78:N79"/>
    <mergeCell ref="F77:F79"/>
    <mergeCell ref="I78:I79"/>
    <mergeCell ref="G78:G79"/>
    <mergeCell ref="P78:P79"/>
    <mergeCell ref="H78:H79"/>
    <mergeCell ref="G96:P96"/>
    <mergeCell ref="P97:P98"/>
    <mergeCell ref="H97:H98"/>
    <mergeCell ref="L87:M87"/>
    <mergeCell ref="N87:O87"/>
    <mergeCell ref="A96:E98"/>
    <mergeCell ref="F96:F98"/>
    <mergeCell ref="G97:G98"/>
    <mergeCell ref="I97:I98"/>
    <mergeCell ref="J97:J98"/>
    <mergeCell ref="K97:K98"/>
    <mergeCell ref="L97:L98"/>
    <mergeCell ref="M97:M98"/>
    <mergeCell ref="N97:N98"/>
    <mergeCell ref="O97:O98"/>
    <mergeCell ref="A91:E91"/>
    <mergeCell ref="A87:E88"/>
    <mergeCell ref="F87:G87"/>
    <mergeCell ref="H87:I87"/>
    <mergeCell ref="J87:K87"/>
    <mergeCell ref="A89:E89"/>
    <mergeCell ref="A90:E90"/>
    <mergeCell ref="A45:E45"/>
    <mergeCell ref="A49:E49"/>
    <mergeCell ref="B46:E46"/>
    <mergeCell ref="C47:E47"/>
    <mergeCell ref="D48:E48"/>
    <mergeCell ref="A99:E99"/>
    <mergeCell ref="A100:E100"/>
    <mergeCell ref="A101:E101"/>
    <mergeCell ref="A80:E80"/>
    <mergeCell ref="A81:E81"/>
    <mergeCell ref="A82:E82"/>
    <mergeCell ref="B60:E60"/>
    <mergeCell ref="A61:E61"/>
    <mergeCell ref="B62:E62"/>
    <mergeCell ref="A55:E55"/>
    <mergeCell ref="B56:E56"/>
    <mergeCell ref="A57:E57"/>
    <mergeCell ref="B58:E58"/>
    <mergeCell ref="A59:E59"/>
    <mergeCell ref="B50:E50"/>
    <mergeCell ref="A51:E51"/>
    <mergeCell ref="B52:E52"/>
    <mergeCell ref="A53:E53"/>
    <mergeCell ref="B54:E54"/>
  </mergeCells>
  <phoneticPr fontId="2"/>
  <pageMargins left="0.70866141732283472" right="0.31496062992125984" top="0.39370078740157483" bottom="0.19685039370078741" header="0.31496062992125984" footer="0.31496062992125984"/>
  <pageSetup paperSize="9" scale="63" fitToHeight="0" orientation="portrait" r:id="rId1"/>
  <rowBreaks count="1" manualBreakCount="1">
    <brk id="6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2024-06-19T05:56:29Z</dcterms:created>
  <dcterms:modified xsi:type="dcterms:W3CDTF">2025-05-30T08:30:46Z</dcterms:modified>
</cp:coreProperties>
</file>