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05D78B23-E042-4991-B1E0-570E34C19DFE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103" i="1"/>
  <c r="F102" i="1"/>
  <c r="P105" i="1"/>
  <c r="F85" i="1"/>
  <c r="F84" i="1"/>
  <c r="F83" i="1"/>
  <c r="F82" i="1"/>
  <c r="H85" i="1"/>
  <c r="O105" i="1"/>
  <c r="N105" i="1"/>
  <c r="M105" i="1"/>
  <c r="L105" i="1"/>
  <c r="K105" i="1"/>
  <c r="J105" i="1"/>
  <c r="I105" i="1"/>
  <c r="H105" i="1"/>
  <c r="G105" i="1"/>
  <c r="N74" i="1"/>
  <c r="L74" i="1"/>
  <c r="J74" i="1"/>
  <c r="L94" i="1"/>
  <c r="M93" i="1" s="1"/>
  <c r="J94" i="1"/>
  <c r="H94" i="1"/>
  <c r="I93" i="1" s="1"/>
  <c r="F94" i="1"/>
  <c r="G92" i="1" s="1"/>
  <c r="O93" i="1"/>
  <c r="K93" i="1"/>
  <c r="O92" i="1"/>
  <c r="O94" i="1" s="1"/>
  <c r="K92" i="1"/>
  <c r="K94" i="1" s="1"/>
  <c r="G64" i="1"/>
  <c r="H64" i="1"/>
  <c r="I64" i="1"/>
  <c r="J64" i="1"/>
  <c r="K64" i="1"/>
  <c r="L64" i="1"/>
  <c r="M64" i="1"/>
  <c r="N64" i="1"/>
  <c r="G62" i="1"/>
  <c r="H62" i="1"/>
  <c r="I62" i="1"/>
  <c r="J62" i="1"/>
  <c r="K62" i="1"/>
  <c r="L62" i="1"/>
  <c r="M62" i="1"/>
  <c r="N62" i="1"/>
  <c r="G60" i="1"/>
  <c r="H60" i="1"/>
  <c r="I60" i="1"/>
  <c r="J60" i="1"/>
  <c r="K60" i="1"/>
  <c r="L60" i="1"/>
  <c r="M60" i="1"/>
  <c r="N60" i="1"/>
  <c r="G58" i="1"/>
  <c r="H58" i="1"/>
  <c r="I58" i="1"/>
  <c r="J58" i="1"/>
  <c r="K58" i="1"/>
  <c r="L58" i="1"/>
  <c r="M58" i="1"/>
  <c r="N58" i="1"/>
  <c r="G56" i="1"/>
  <c r="H56" i="1"/>
  <c r="I56" i="1"/>
  <c r="J56" i="1"/>
  <c r="K56" i="1"/>
  <c r="L56" i="1"/>
  <c r="M56" i="1"/>
  <c r="N56" i="1"/>
  <c r="G54" i="1"/>
  <c r="H54" i="1"/>
  <c r="I54" i="1"/>
  <c r="J54" i="1"/>
  <c r="K54" i="1"/>
  <c r="L54" i="1"/>
  <c r="M54" i="1"/>
  <c r="N54" i="1"/>
  <c r="G52" i="1"/>
  <c r="H52" i="1"/>
  <c r="I52" i="1"/>
  <c r="J52" i="1"/>
  <c r="K52" i="1"/>
  <c r="L52" i="1"/>
  <c r="M52" i="1"/>
  <c r="N52" i="1"/>
  <c r="G50" i="1"/>
  <c r="H50" i="1"/>
  <c r="I50" i="1"/>
  <c r="J50" i="1"/>
  <c r="K50" i="1"/>
  <c r="L50" i="1"/>
  <c r="M50" i="1"/>
  <c r="N50" i="1"/>
  <c r="F64" i="1"/>
  <c r="F62" i="1"/>
  <c r="F60" i="1"/>
  <c r="F58" i="1"/>
  <c r="F56" i="1"/>
  <c r="F54" i="1"/>
  <c r="F52" i="1"/>
  <c r="F50" i="1"/>
  <c r="H48" i="1"/>
  <c r="I48" i="1"/>
  <c r="J48" i="1"/>
  <c r="K48" i="1"/>
  <c r="L48" i="1"/>
  <c r="M48" i="1"/>
  <c r="N48" i="1"/>
  <c r="G48" i="1"/>
  <c r="F48" i="1"/>
  <c r="G65" i="1"/>
  <c r="H65" i="1"/>
  <c r="I65" i="1"/>
  <c r="J65" i="1"/>
  <c r="K65" i="1"/>
  <c r="L65" i="1"/>
  <c r="M65" i="1"/>
  <c r="N65" i="1"/>
  <c r="F65" i="1"/>
  <c r="F105" i="1" l="1"/>
  <c r="M92" i="1"/>
  <c r="M94" i="1" s="1"/>
  <c r="G93" i="1"/>
  <c r="G94" i="1"/>
  <c r="I92" i="1"/>
  <c r="I94" i="1" s="1"/>
  <c r="H74" i="1"/>
  <c r="I73" i="1" s="1"/>
  <c r="F74" i="1"/>
  <c r="G73" i="1" s="1"/>
  <c r="M73" i="1"/>
  <c r="K73" i="1"/>
  <c r="M72" i="1"/>
  <c r="M74" i="1" s="1"/>
  <c r="K72" i="1"/>
  <c r="L7" i="1"/>
  <c r="M5" i="1" s="1"/>
  <c r="J7" i="1"/>
  <c r="I7" i="1"/>
  <c r="H7" i="1"/>
  <c r="G7" i="1"/>
  <c r="F7" i="1"/>
  <c r="M6" i="1"/>
  <c r="K6" i="1"/>
  <c r="K5" i="1"/>
  <c r="I72" i="1" l="1"/>
  <c r="I74" i="1" s="1"/>
  <c r="G72" i="1"/>
  <c r="G74" i="1" s="1"/>
  <c r="K7" i="1"/>
  <c r="K74" i="1"/>
  <c r="M7" i="1"/>
  <c r="O72" i="1"/>
  <c r="N7" i="1"/>
  <c r="O6" i="1" l="1"/>
  <c r="O5" i="1" l="1"/>
  <c r="O7" i="1" s="1"/>
  <c r="O73" i="1"/>
  <c r="O74" i="1" s="1"/>
  <c r="G85" i="1" l="1"/>
  <c r="I85" i="1"/>
  <c r="J85" i="1"/>
  <c r="K85" i="1"/>
  <c r="L85" i="1"/>
  <c r="M85" i="1"/>
  <c r="N85" i="1"/>
  <c r="O85" i="1"/>
  <c r="P85" i="1"/>
</calcChain>
</file>

<file path=xl/sharedStrings.xml><?xml version="1.0" encoding="utf-8"?>
<sst xmlns="http://schemas.openxmlformats.org/spreadsheetml/2006/main" count="201" uniqueCount="124">
  <si>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</si>
  <si>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</si>
  <si>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</si>
  <si>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</si>
  <si>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</si>
  <si>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</si>
  <si>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</si>
  <si>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</si>
  <si>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</si>
  <si>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</si>
  <si>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</si>
  <si>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</si>
  <si>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</si>
  <si>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</si>
  <si>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</si>
  <si>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</si>
  <si>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</si>
  <si>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</si>
  <si>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</si>
  <si>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</si>
  <si>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</si>
  <si>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</si>
  <si>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</si>
  <si>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</si>
  <si>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８日～
14日</t>
    <rPh sb="1" eb="2">
      <t>ニチ</t>
    </rPh>
    <rPh sb="6" eb="7">
      <t>ニチ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</si>
  <si>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</si>
  <si>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</si>
  <si>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</si>
  <si>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１　男女別</t>
    <rPh sb="2" eb="4">
      <t>ダンジョ</t>
    </rPh>
    <rPh sb="4" eb="5">
      <t>ベツ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</si>
  <si>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</si>
  <si>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</si>
  <si>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令和元年</t>
    <rPh sb="0" eb="2">
      <t>レイワ</t>
    </rPh>
    <rPh sb="2" eb="4">
      <t>ガンネン</t>
    </rPh>
    <phoneticPr fontId="2"/>
  </si>
  <si>
    <t>令和元年</t>
  </si>
  <si>
    <t>令和２年</t>
  </si>
  <si>
    <t>人口10万人
当たり</t>
  </si>
  <si>
    <t>12.7</t>
  </si>
  <si>
    <t>10.9</t>
  </si>
  <si>
    <t>139.4</t>
  </si>
  <si>
    <t>116.9</t>
  </si>
  <si>
    <t>141.3</t>
  </si>
  <si>
    <t>114.7</t>
  </si>
  <si>
    <t>73.5</t>
  </si>
  <si>
    <t>63.6</t>
  </si>
  <si>
    <t>42.8</t>
  </si>
  <si>
    <t>38.8</t>
  </si>
  <si>
    <t>37.0</t>
  </si>
  <si>
    <t>32.1</t>
  </si>
  <si>
    <t>31.5</t>
  </si>
  <si>
    <t>28.3</t>
  </si>
  <si>
    <t>66.0</t>
  </si>
  <si>
    <t>64.2</t>
  </si>
  <si>
    <t>108.2</t>
  </si>
  <si>
    <t>106.7</t>
  </si>
  <si>
    <t>-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</si>
  <si>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</si>
  <si>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</si>
  <si>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令和３年</t>
    <phoneticPr fontId="2"/>
  </si>
  <si>
    <t>10.7</t>
    <phoneticPr fontId="2"/>
  </si>
  <si>
    <t>124.1</t>
    <phoneticPr fontId="2"/>
  </si>
  <si>
    <t>124.3</t>
    <phoneticPr fontId="2"/>
  </si>
  <si>
    <t>69.2</t>
    <phoneticPr fontId="2"/>
  </si>
  <si>
    <t>38.2</t>
    <phoneticPr fontId="2"/>
  </si>
  <si>
    <t>31.3</t>
    <phoneticPr fontId="2"/>
  </si>
  <si>
    <t>27.2</t>
    <phoneticPr fontId="2"/>
  </si>
  <si>
    <t>62.5</t>
    <phoneticPr fontId="2"/>
  </si>
  <si>
    <t>106.2</t>
    <phoneticPr fontId="2"/>
  </si>
  <si>
    <t>令和４年</t>
    <rPh sb="0" eb="2">
      <t>レイワ</t>
    </rPh>
    <rPh sb="3" eb="4">
      <t>ネン</t>
    </rPh>
    <phoneticPr fontId="2"/>
  </si>
  <si>
    <t>令和４年</t>
    <phoneticPr fontId="2"/>
  </si>
  <si>
    <t>11.5</t>
    <phoneticPr fontId="2"/>
  </si>
  <si>
    <t>138.3</t>
    <phoneticPr fontId="2"/>
  </si>
  <si>
    <t>132.9</t>
    <phoneticPr fontId="2"/>
  </si>
  <si>
    <t>75.7</t>
    <phoneticPr fontId="2"/>
  </si>
  <si>
    <t>40.3</t>
    <phoneticPr fontId="2"/>
  </si>
  <si>
    <t>32.1</t>
    <phoneticPr fontId="2"/>
  </si>
  <si>
    <t>30.2</t>
    <phoneticPr fontId="2"/>
  </si>
  <si>
    <t>65.9</t>
    <phoneticPr fontId="2"/>
  </si>
  <si>
    <t>111.5</t>
    <phoneticPr fontId="2"/>
  </si>
  <si>
    <r>
      <t xml:space="preserve">15日～
</t>
    </r>
    <r>
      <rPr>
        <sz val="9"/>
        <color theme="1"/>
        <rFont val="ＭＳ Ｐゴシック"/>
        <family val="3"/>
        <charset val="128"/>
        <scheme val="minor"/>
      </rPr>
      <t>１か月未満</t>
    </r>
    <rPh sb="2" eb="3">
      <t>ニチ</t>
    </rPh>
    <rPh sb="7" eb="8">
      <t>ゲツ</t>
    </rPh>
    <rPh sb="8" eb="10">
      <t>ミマン</t>
    </rPh>
    <phoneticPr fontId="2"/>
  </si>
  <si>
    <r>
      <t xml:space="preserve">１か月～
</t>
    </r>
    <r>
      <rPr>
        <sz val="9"/>
        <color theme="1"/>
        <rFont val="ＭＳ Ｐゴシック"/>
        <family val="3"/>
        <charset val="128"/>
        <scheme val="minor"/>
      </rPr>
      <t>３か月未満</t>
    </r>
    <rPh sb="2" eb="3">
      <t>ゲツ</t>
    </rPh>
    <rPh sb="7" eb="8">
      <t>ゲツ</t>
    </rPh>
    <rPh sb="8" eb="10">
      <t>ミマン</t>
    </rPh>
    <phoneticPr fontId="2"/>
  </si>
  <si>
    <r>
      <t xml:space="preserve">３か月～
</t>
    </r>
    <r>
      <rPr>
        <sz val="8"/>
        <color theme="1"/>
        <rFont val="ＭＳ Ｐゴシック"/>
        <family val="3"/>
        <charset val="128"/>
        <scheme val="minor"/>
      </rPr>
      <t>６か月未満</t>
    </r>
    <rPh sb="2" eb="3">
      <t>ゲツ</t>
    </rPh>
    <rPh sb="7" eb="8">
      <t>ゲツ</t>
    </rPh>
    <rPh sb="8" eb="10">
      <t>ミマン</t>
    </rPh>
    <phoneticPr fontId="2"/>
  </si>
  <si>
    <t>６か月～
１年未満</t>
    <rPh sb="2" eb="3">
      <t>ゲツ</t>
    </rPh>
    <rPh sb="6" eb="7">
      <t>ネン</t>
    </rPh>
    <rPh sb="7" eb="9">
      <t>ミマン</t>
    </rPh>
    <phoneticPr fontId="2"/>
  </si>
  <si>
    <t>１年～
２年未満</t>
    <rPh sb="1" eb="2">
      <t>ネン</t>
    </rPh>
    <rPh sb="5" eb="6">
      <t>ネン</t>
    </rPh>
    <rPh sb="6" eb="8">
      <t>ミマン</t>
    </rPh>
    <phoneticPr fontId="2"/>
  </si>
  <si>
    <t>令和５年</t>
    <rPh sb="0" eb="2">
      <t>レイワ</t>
    </rPh>
    <rPh sb="3" eb="4">
      <t>ネン</t>
    </rPh>
    <phoneticPr fontId="2"/>
  </si>
  <si>
    <t>令和５年</t>
    <phoneticPr fontId="2"/>
  </si>
  <si>
    <t>　12.5</t>
    <phoneticPr fontId="2"/>
  </si>
  <si>
    <t>165.1</t>
    <phoneticPr fontId="2"/>
  </si>
  <si>
    <t>138.4</t>
    <phoneticPr fontId="2"/>
  </si>
  <si>
    <t>75.0</t>
    <phoneticPr fontId="2"/>
  </si>
  <si>
    <t>44.0</t>
    <phoneticPr fontId="2"/>
  </si>
  <si>
    <t>34.8</t>
    <phoneticPr fontId="2"/>
  </si>
  <si>
    <t>30.3</t>
    <phoneticPr fontId="2"/>
  </si>
  <si>
    <t>66.4</t>
    <phoneticPr fontId="2"/>
  </si>
  <si>
    <t>116.2</t>
    <phoneticPr fontId="2"/>
  </si>
  <si>
    <t>３　原因・動機別行方不明者数</t>
    <rPh sb="2" eb="4">
      <t>ゲンイン</t>
    </rPh>
    <rPh sb="5" eb="7">
      <t>ドウキ</t>
    </rPh>
    <rPh sb="7" eb="8">
      <t>ベツ</t>
    </rPh>
    <rPh sb="8" eb="10">
      <t>ユクエ</t>
    </rPh>
    <rPh sb="10" eb="13">
      <t>フメイシャ</t>
    </rPh>
    <rPh sb="13" eb="14">
      <t>スウ</t>
    </rPh>
    <phoneticPr fontId="2"/>
  </si>
  <si>
    <t>４　原因・動機の年齢層別割合　</t>
    <rPh sb="2" eb="4">
      <t>ゲンイン</t>
    </rPh>
    <rPh sb="5" eb="7">
      <t>ドウキ</t>
    </rPh>
    <rPh sb="8" eb="11">
      <t>ネンレイソウ</t>
    </rPh>
    <rPh sb="11" eb="12">
      <t>ベツ</t>
    </rPh>
    <rPh sb="12" eb="14">
      <t>ワリアイ</t>
    </rPh>
    <phoneticPr fontId="2"/>
  </si>
  <si>
    <t>９歳以下</t>
    <rPh sb="1" eb="2">
      <t>サイ</t>
    </rPh>
    <rPh sb="2" eb="4">
      <t>イカ</t>
    </rPh>
    <phoneticPr fontId="2"/>
  </si>
  <si>
    <t>10歳代</t>
    <rPh sb="2" eb="3">
      <t>サイ</t>
    </rPh>
    <rPh sb="3" eb="4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</si>
  <si>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</si>
  <si>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</si>
  <si>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</si>
  <si>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</si>
  <si>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</si>
  <si>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</t>
    <rPh sb="2" eb="3">
      <t>サイ</t>
    </rPh>
    <rPh sb="3" eb="4">
      <t>ダイ</t>
    </rPh>
    <phoneticPr fontId="2"/>
  </si>
  <si>
    <t>80歳以上</t>
    <rPh sb="2" eb="3">
      <t>サイ</t>
    </rPh>
    <rPh sb="3" eb="5">
      <t>イジョウ</t>
    </rPh>
    <phoneticPr fontId="2"/>
  </si>
  <si>
    <t>疾病関係</t>
    <rPh sb="0" eb="2">
      <t>シッペイ</t>
    </rPh>
    <rPh sb="2" eb="4">
      <t>カンケイ</t>
    </rPh>
    <phoneticPr fontId="2"/>
  </si>
  <si>
    <t>構成比</t>
    <rPh sb="0" eb="3">
      <t>コウセイヒ</t>
    </rPh>
    <phoneticPr fontId="2"/>
  </si>
  <si>
    <t>認知症</t>
    <rPh sb="0" eb="3">
      <t>ニンチショウ</t>
    </rPh>
    <phoneticPr fontId="2"/>
  </si>
  <si>
    <t>家庭関係</t>
    <rPh sb="0" eb="2">
      <t>カテイ</t>
    </rPh>
    <rPh sb="2" eb="4">
      <t>カンケイ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</si>
  <si>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</si>
  <si>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</si>
  <si>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異性関係</t>
    <rPh sb="0" eb="2">
      <t>イセイ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</si>
  <si>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</si>
  <si>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</si>
  <si>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</si>
  <si>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２日～
３日</t>
    <rPh sb="1" eb="2">
      <t>ヒ</t>
    </rPh>
    <rPh sb="5" eb="6">
      <t>ヒ</t>
    </rPh>
    <phoneticPr fontId="2"/>
  </si>
  <si>
    <t>４日～
７日</t>
    <rPh sb="1" eb="2">
      <t>ニチ</t>
    </rPh>
    <rPh sb="5" eb="6">
      <t>ニチ</t>
    </rPh>
    <phoneticPr fontId="2"/>
  </si>
  <si>
    <t>２日～
３日</t>
    <rPh sb="1" eb="2">
      <t>ニチ</t>
    </rPh>
    <rPh sb="5" eb="6">
      <t>ニチ</t>
    </rPh>
    <phoneticPr fontId="2"/>
  </si>
  <si>
    <t>２　年齢層別</t>
    <rPh sb="2" eb="5">
      <t>ネンレイソウ</t>
    </rPh>
    <rPh sb="5" eb="6">
      <t>ベツ</t>
    </rPh>
    <phoneticPr fontId="2"/>
  </si>
  <si>
    <t>合計</t>
    <rPh sb="0" eb="1">
      <t>ア</t>
    </rPh>
    <rPh sb="1" eb="2">
      <t>ケイ</t>
    </rPh>
    <phoneticPr fontId="2"/>
  </si>
  <si>
    <t>５　所在確認等の数</t>
    <rPh sb="2" eb="4">
      <t>ショザイ</t>
    </rPh>
    <rPh sb="4" eb="6">
      <t>カクニン</t>
    </rPh>
    <rPh sb="6" eb="7">
      <t>トウ</t>
    </rPh>
    <rPh sb="8" eb="9">
      <t>スウ</t>
    </rPh>
    <phoneticPr fontId="2"/>
  </si>
  <si>
    <t>６　所在確認等の期間（令和５年）</t>
    <rPh sb="2" eb="4">
      <t>ショザイ</t>
    </rPh>
    <rPh sb="4" eb="6">
      <t>カクニン</t>
    </rPh>
    <rPh sb="6" eb="7">
      <t>トウ</t>
    </rPh>
    <rPh sb="8" eb="10">
      <t>キカン</t>
    </rPh>
    <rPh sb="11" eb="13">
      <t>レイワ</t>
    </rPh>
    <rPh sb="14" eb="15">
      <t>ネン</t>
    </rPh>
    <phoneticPr fontId="2"/>
  </si>
  <si>
    <t>７　認知症に係る行方不明者の男女別</t>
    <rPh sb="2" eb="5">
      <t>ニンチショウ</t>
    </rPh>
    <rPh sb="6" eb="7">
      <t>カカ</t>
    </rPh>
    <rPh sb="8" eb="10">
      <t>ユクエ</t>
    </rPh>
    <rPh sb="10" eb="13">
      <t>フメイシャ</t>
    </rPh>
    <rPh sb="14" eb="17">
      <t>ダンジョベツ</t>
    </rPh>
    <phoneticPr fontId="2"/>
  </si>
  <si>
    <t>８　認知症に係る行方不明者の所在確認等の期間（令和５年）</t>
    <rPh sb="2" eb="5">
      <t>ニンチショウ</t>
    </rPh>
    <rPh sb="6" eb="7">
      <t>カカ</t>
    </rPh>
    <rPh sb="8" eb="10">
      <t>ユクエ</t>
    </rPh>
    <rPh sb="10" eb="13">
      <t>フメイシャ</t>
    </rPh>
    <rPh sb="14" eb="16">
      <t>ショザイ</t>
    </rPh>
    <rPh sb="16" eb="18">
      <t>カクニン</t>
    </rPh>
    <rPh sb="18" eb="19">
      <t>トウ</t>
    </rPh>
    <rPh sb="20" eb="22">
      <t>キカン</t>
    </rPh>
    <rPh sb="23" eb="25">
      <t>レイワ</t>
    </rPh>
    <rPh sb="26" eb="27">
      <t>ネン</t>
    </rPh>
    <rPh sb="27" eb="28">
      <t>ヘイネン</t>
    </rPh>
    <phoneticPr fontId="2"/>
  </si>
  <si>
    <t>認知症に係る行方不明者届受理から所在確認等までの期間</t>
    <rPh sb="0" eb="3">
      <t>ニンチショウ</t>
    </rPh>
    <rPh sb="4" eb="5">
      <t>カカ</t>
    </rPh>
    <rPh sb="6" eb="8">
      <t>ユクエ</t>
    </rPh>
    <rPh sb="8" eb="11">
      <t>フメイシャ</t>
    </rPh>
    <rPh sb="11" eb="12">
      <t>トドケ</t>
    </rPh>
    <rPh sb="12" eb="14">
      <t>ジュリ</t>
    </rPh>
    <rPh sb="16" eb="18">
      <t>ショザイ</t>
    </rPh>
    <rPh sb="18" eb="20">
      <t>カクニン</t>
    </rPh>
    <rPh sb="20" eb="21">
      <t>トウ</t>
    </rPh>
    <rPh sb="24" eb="26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</si>
</sst>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0" xfId="1" applyNumberFormat="1" applyFont="1" applyBorder="1">
      <alignment vertical="center"/>
    </xf>
    <xf numFmtId="177" fontId="4" fillId="0" borderId="12" xfId="1" applyNumberFormat="1" applyFont="1" applyBorder="1">
      <alignment vertical="center"/>
    </xf>
    <xf numFmtId="177" fontId="4" fillId="0" borderId="8" xfId="1" applyNumberFormat="1" applyFont="1" applyBorder="1">
      <alignment vertical="center"/>
    </xf>
    <xf numFmtId="0" fontId="4" fillId="0" borderId="2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2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topLeftCell="A91" zoomScale="120" zoomScaleNormal="120" workbookViewId="0">
      <selection activeCell="G99" sqref="G99:P99"/>
    </sheetView>
  </sheetViews>
  <sheetFormatPr defaultColWidth="9" defaultRowHeight="12" x14ac:dyDescent="0.2"/>
  <cols>
    <col min="1" max="4" width="3.77734375" style="4" customWidth="1"/>
    <col min="5" max="5" width="2.44140625" style="4" customWidth="1"/>
    <col min="6" max="15" width="9.21875" style="4" customWidth="1"/>
    <col min="16" max="16384" width="9" style="4"/>
  </cols>
  <sheetData>
    <row r="1" spans="1:24" x14ac:dyDescent="0.2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4" ht="22.5" customHeight="1" x14ac:dyDescent="0.2">
      <c r="A3" s="73"/>
      <c r="B3" s="97"/>
      <c r="C3" s="97"/>
      <c r="D3" s="97"/>
      <c r="E3" s="97"/>
      <c r="F3" s="73" t="s">
        <v>31</v>
      </c>
      <c r="G3" s="74"/>
      <c r="H3" s="73" t="s">
        <v>54</v>
      </c>
      <c r="I3" s="74"/>
      <c r="J3" s="73" t="s">
        <v>55</v>
      </c>
      <c r="K3" s="74"/>
      <c r="L3" s="73" t="s">
        <v>66</v>
      </c>
      <c r="M3" s="74"/>
      <c r="N3" s="73" t="s">
        <v>82</v>
      </c>
      <c r="O3" s="74"/>
    </row>
    <row r="4" spans="1:24" ht="22.5" customHeight="1" x14ac:dyDescent="0.2">
      <c r="A4" s="98"/>
      <c r="B4" s="99"/>
      <c r="C4" s="99"/>
      <c r="D4" s="99"/>
      <c r="E4" s="99"/>
      <c r="F4" s="37"/>
      <c r="G4" s="36" t="s">
        <v>3</v>
      </c>
      <c r="H4" s="37"/>
      <c r="I4" s="36" t="s">
        <v>3</v>
      </c>
      <c r="J4" s="37"/>
      <c r="K4" s="36" t="s">
        <v>3</v>
      </c>
      <c r="L4" s="37"/>
      <c r="M4" s="36" t="s">
        <v>3</v>
      </c>
      <c r="N4" s="20"/>
      <c r="O4" s="21" t="s">
        <v>3</v>
      </c>
    </row>
    <row r="5" spans="1:24" ht="22.5" customHeight="1" x14ac:dyDescent="0.2">
      <c r="A5" s="79" t="s">
        <v>0</v>
      </c>
      <c r="B5" s="82"/>
      <c r="C5" s="82"/>
      <c r="D5" s="82"/>
      <c r="E5" s="82"/>
      <c r="F5" s="24">
        <v>55747</v>
      </c>
      <c r="G5" s="10">
        <v>0.64126396190169443</v>
      </c>
      <c r="H5" s="24">
        <v>48994</v>
      </c>
      <c r="I5" s="10">
        <v>0.63610397029420163</v>
      </c>
      <c r="J5" s="24">
        <v>50289</v>
      </c>
      <c r="K5" s="10">
        <f>J5/J7</f>
        <v>0.63481784442929634</v>
      </c>
      <c r="L5" s="24">
        <v>54259</v>
      </c>
      <c r="M5" s="10">
        <f>L5/L7</f>
        <v>0.6390177835355082</v>
      </c>
      <c r="N5" s="24">
        <v>57410</v>
      </c>
      <c r="O5" s="10">
        <f>N5/N7</f>
        <v>0.63686989705360308</v>
      </c>
    </row>
    <row r="6" spans="1:24" ht="22.5" customHeight="1" thickBot="1" x14ac:dyDescent="0.25">
      <c r="A6" s="94" t="s">
        <v>1</v>
      </c>
      <c r="B6" s="95"/>
      <c r="C6" s="95"/>
      <c r="D6" s="95"/>
      <c r="E6" s="95"/>
      <c r="F6" s="25">
        <v>31186</v>
      </c>
      <c r="G6" s="11">
        <v>0.35873603809830557</v>
      </c>
      <c r="H6" s="25">
        <v>28028</v>
      </c>
      <c r="I6" s="11">
        <v>0.36389602970579832</v>
      </c>
      <c r="J6" s="25">
        <v>28929</v>
      </c>
      <c r="K6" s="11">
        <f>J6/J7</f>
        <v>0.3651821555707036</v>
      </c>
      <c r="L6" s="25">
        <v>30651</v>
      </c>
      <c r="M6" s="11">
        <f>L6/L7</f>
        <v>0.3609822164644918</v>
      </c>
      <c r="N6" s="25">
        <v>32734</v>
      </c>
      <c r="O6" s="11">
        <f>N6/N7</f>
        <v>0.36313010294639686</v>
      </c>
    </row>
    <row r="7" spans="1:24" ht="22.5" customHeight="1" thickTop="1" x14ac:dyDescent="0.2">
      <c r="A7" s="84" t="s">
        <v>2</v>
      </c>
      <c r="B7" s="85"/>
      <c r="C7" s="85"/>
      <c r="D7" s="85"/>
      <c r="E7" s="85"/>
      <c r="F7" s="26">
        <f t="shared" ref="F7:J7" si="0">SUM(F5:F6)</f>
        <v>86933</v>
      </c>
      <c r="G7" s="12">
        <f t="shared" si="0"/>
        <v>1</v>
      </c>
      <c r="H7" s="26">
        <f t="shared" si="0"/>
        <v>77022</v>
      </c>
      <c r="I7" s="12">
        <f t="shared" si="0"/>
        <v>1</v>
      </c>
      <c r="J7" s="26">
        <f t="shared" si="0"/>
        <v>79218</v>
      </c>
      <c r="K7" s="12">
        <f>SUM(K5:K6)</f>
        <v>1</v>
      </c>
      <c r="L7" s="26">
        <f t="shared" ref="L7:N7" si="1">SUM(L5:L6)</f>
        <v>84910</v>
      </c>
      <c r="M7" s="12">
        <f>SUM(M5:M6)</f>
        <v>1</v>
      </c>
      <c r="N7" s="26">
        <f t="shared" si="1"/>
        <v>90144</v>
      </c>
      <c r="O7" s="12">
        <f>SUM(O5:O6)</f>
        <v>1</v>
      </c>
    </row>
    <row r="10" spans="1:24" x14ac:dyDescent="0.2">
      <c r="A10" s="13" t="s">
        <v>117</v>
      </c>
      <c r="B10" s="3"/>
      <c r="C10" s="3"/>
      <c r="D10" s="3"/>
      <c r="E10" s="3"/>
    </row>
    <row r="12" spans="1:24" ht="22.5" customHeight="1" x14ac:dyDescent="0.2">
      <c r="A12" s="73" t="s">
        <v>4</v>
      </c>
      <c r="B12" s="97"/>
      <c r="C12" s="97"/>
      <c r="D12" s="97"/>
      <c r="E12" s="97"/>
      <c r="F12" s="73" t="s">
        <v>32</v>
      </c>
      <c r="G12" s="74"/>
      <c r="H12" s="73" t="s">
        <v>33</v>
      </c>
      <c r="I12" s="74"/>
      <c r="J12" s="73" t="s">
        <v>56</v>
      </c>
      <c r="K12" s="74"/>
      <c r="L12" s="73" t="s">
        <v>67</v>
      </c>
      <c r="M12" s="74"/>
      <c r="N12" s="73" t="s">
        <v>83</v>
      </c>
      <c r="O12" s="74"/>
    </row>
    <row r="13" spans="1:24" ht="29.25" customHeight="1" x14ac:dyDescent="0.2">
      <c r="A13" s="98"/>
      <c r="B13" s="99"/>
      <c r="C13" s="99"/>
      <c r="D13" s="99"/>
      <c r="E13" s="99"/>
      <c r="F13" s="6"/>
      <c r="G13" s="19" t="s">
        <v>34</v>
      </c>
      <c r="H13" s="6"/>
      <c r="I13" s="19" t="s">
        <v>34</v>
      </c>
      <c r="J13" s="6"/>
      <c r="K13" s="19" t="s">
        <v>34</v>
      </c>
      <c r="L13" s="6"/>
      <c r="M13" s="19" t="s">
        <v>34</v>
      </c>
      <c r="N13" s="6"/>
      <c r="O13" s="19" t="s">
        <v>34</v>
      </c>
      <c r="R13" s="34"/>
      <c r="T13" s="34"/>
      <c r="V13" s="34"/>
      <c r="X13" s="34"/>
    </row>
    <row r="14" spans="1:24" ht="22.5" customHeight="1" x14ac:dyDescent="0.2">
      <c r="A14" s="79" t="s">
        <v>5</v>
      </c>
      <c r="B14" s="82"/>
      <c r="C14" s="82"/>
      <c r="D14" s="82"/>
      <c r="E14" s="82"/>
      <c r="F14" s="29">
        <v>1253</v>
      </c>
      <c r="G14" s="15" t="s">
        <v>35</v>
      </c>
      <c r="H14" s="29">
        <v>1055</v>
      </c>
      <c r="I14" s="15" t="s">
        <v>36</v>
      </c>
      <c r="J14" s="29">
        <v>1010</v>
      </c>
      <c r="K14" s="15" t="s">
        <v>57</v>
      </c>
      <c r="L14" s="29">
        <v>1061</v>
      </c>
      <c r="M14" s="15" t="s">
        <v>68</v>
      </c>
      <c r="N14" s="29">
        <v>1115</v>
      </c>
      <c r="O14" s="15" t="s">
        <v>84</v>
      </c>
      <c r="S14" s="35"/>
      <c r="U14" s="35"/>
      <c r="W14" s="35"/>
    </row>
    <row r="15" spans="1:24" ht="22.5" customHeight="1" x14ac:dyDescent="0.2">
      <c r="A15" s="79" t="s">
        <v>6</v>
      </c>
      <c r="B15" s="82"/>
      <c r="C15" s="82"/>
      <c r="D15" s="82"/>
      <c r="E15" s="82"/>
      <c r="F15" s="22">
        <v>15572</v>
      </c>
      <c r="G15" s="15" t="s">
        <v>37</v>
      </c>
      <c r="H15" s="22">
        <v>12860</v>
      </c>
      <c r="I15" s="15" t="s">
        <v>38</v>
      </c>
      <c r="J15" s="22">
        <v>13577</v>
      </c>
      <c r="K15" s="15" t="s">
        <v>58</v>
      </c>
      <c r="L15" s="22">
        <v>14959</v>
      </c>
      <c r="M15" s="15" t="s">
        <v>69</v>
      </c>
      <c r="N15" s="22">
        <v>17732</v>
      </c>
      <c r="O15" s="15" t="s">
        <v>85</v>
      </c>
      <c r="S15" s="35"/>
      <c r="U15" s="35"/>
      <c r="W15" s="35"/>
    </row>
    <row r="16" spans="1:24" ht="22.5" customHeight="1" x14ac:dyDescent="0.2">
      <c r="A16" s="79" t="s">
        <v>7</v>
      </c>
      <c r="B16" s="82"/>
      <c r="C16" s="82"/>
      <c r="D16" s="82"/>
      <c r="E16" s="82"/>
      <c r="F16" s="22">
        <v>17852</v>
      </c>
      <c r="G16" s="15" t="s">
        <v>39</v>
      </c>
      <c r="H16" s="22">
        <v>14516</v>
      </c>
      <c r="I16" s="15" t="s">
        <v>40</v>
      </c>
      <c r="J16" s="22">
        <v>15714</v>
      </c>
      <c r="K16" s="15" t="s">
        <v>59</v>
      </c>
      <c r="L16" s="22">
        <v>16848</v>
      </c>
      <c r="M16" s="15" t="s">
        <v>70</v>
      </c>
      <c r="N16" s="22">
        <v>17600</v>
      </c>
      <c r="O16" s="15" t="s">
        <v>86</v>
      </c>
      <c r="S16" s="35"/>
      <c r="U16" s="35"/>
      <c r="W16" s="35"/>
    </row>
    <row r="17" spans="1:23" ht="22.5" customHeight="1" x14ac:dyDescent="0.2">
      <c r="A17" s="79" t="s">
        <v>8</v>
      </c>
      <c r="B17" s="82"/>
      <c r="C17" s="82"/>
      <c r="D17" s="82"/>
      <c r="E17" s="82"/>
      <c r="F17" s="22">
        <v>10512</v>
      </c>
      <c r="G17" s="15" t="s">
        <v>41</v>
      </c>
      <c r="H17" s="22">
        <v>8879</v>
      </c>
      <c r="I17" s="15" t="s">
        <v>42</v>
      </c>
      <c r="J17" s="22">
        <v>9628</v>
      </c>
      <c r="K17" s="15" t="s">
        <v>60</v>
      </c>
      <c r="L17" s="22">
        <v>10342</v>
      </c>
      <c r="M17" s="15" t="s">
        <v>71</v>
      </c>
      <c r="N17" s="22">
        <v>10073</v>
      </c>
      <c r="O17" s="15" t="s">
        <v>87</v>
      </c>
      <c r="S17" s="35"/>
      <c r="U17" s="35"/>
      <c r="W17" s="35"/>
    </row>
    <row r="18" spans="1:23" ht="22.5" customHeight="1" x14ac:dyDescent="0.2">
      <c r="A18" s="79" t="s">
        <v>9</v>
      </c>
      <c r="B18" s="82"/>
      <c r="C18" s="82"/>
      <c r="D18" s="82"/>
      <c r="E18" s="82"/>
      <c r="F18" s="22">
        <v>7935</v>
      </c>
      <c r="G18" s="15" t="s">
        <v>43</v>
      </c>
      <c r="H18" s="22">
        <v>7066</v>
      </c>
      <c r="I18" s="15" t="s">
        <v>44</v>
      </c>
      <c r="J18" s="22">
        <v>6841</v>
      </c>
      <c r="K18" s="15" t="s">
        <v>61</v>
      </c>
      <c r="L18" s="22">
        <v>7020</v>
      </c>
      <c r="M18" s="15" t="s">
        <v>72</v>
      </c>
      <c r="N18" s="22">
        <v>7433</v>
      </c>
      <c r="O18" s="15" t="s">
        <v>88</v>
      </c>
      <c r="S18" s="35"/>
      <c r="U18" s="35"/>
      <c r="W18" s="35"/>
    </row>
    <row r="19" spans="1:23" ht="22.5" customHeight="1" x14ac:dyDescent="0.2">
      <c r="A19" s="79" t="s">
        <v>10</v>
      </c>
      <c r="B19" s="82"/>
      <c r="C19" s="82"/>
      <c r="D19" s="82"/>
      <c r="E19" s="82"/>
      <c r="F19" s="22">
        <v>6016</v>
      </c>
      <c r="G19" s="15" t="s">
        <v>45</v>
      </c>
      <c r="H19" s="22">
        <v>5314</v>
      </c>
      <c r="I19" s="15" t="s">
        <v>46</v>
      </c>
      <c r="J19" s="22">
        <v>5351</v>
      </c>
      <c r="K19" s="15" t="s">
        <v>62</v>
      </c>
      <c r="L19" s="22">
        <v>5623</v>
      </c>
      <c r="M19" s="15" t="s">
        <v>73</v>
      </c>
      <c r="N19" s="22">
        <v>6240</v>
      </c>
      <c r="O19" s="15" t="s">
        <v>89</v>
      </c>
      <c r="S19" s="35"/>
      <c r="U19" s="35"/>
      <c r="W19" s="35"/>
    </row>
    <row r="20" spans="1:23" ht="22.5" customHeight="1" x14ac:dyDescent="0.2">
      <c r="A20" s="79" t="s">
        <v>11</v>
      </c>
      <c r="B20" s="82"/>
      <c r="C20" s="82"/>
      <c r="D20" s="82"/>
      <c r="E20" s="82"/>
      <c r="F20" s="22">
        <v>5109</v>
      </c>
      <c r="G20" s="15" t="s">
        <v>47</v>
      </c>
      <c r="H20" s="22">
        <v>4442</v>
      </c>
      <c r="I20" s="15" t="s">
        <v>48</v>
      </c>
      <c r="J20" s="22">
        <v>4149</v>
      </c>
      <c r="K20" s="15" t="s">
        <v>63</v>
      </c>
      <c r="L20" s="22">
        <v>4529</v>
      </c>
      <c r="M20" s="15" t="s">
        <v>74</v>
      </c>
      <c r="N20" s="22">
        <v>4490</v>
      </c>
      <c r="O20" s="15" t="s">
        <v>90</v>
      </c>
      <c r="S20" s="35"/>
      <c r="U20" s="35"/>
      <c r="W20" s="35"/>
    </row>
    <row r="21" spans="1:23" ht="22.5" customHeight="1" x14ac:dyDescent="0.2">
      <c r="A21" s="79" t="s">
        <v>25</v>
      </c>
      <c r="B21" s="82"/>
      <c r="C21" s="82"/>
      <c r="D21" s="82"/>
      <c r="E21" s="82"/>
      <c r="F21" s="27">
        <v>10517</v>
      </c>
      <c r="G21" s="16" t="s">
        <v>49</v>
      </c>
      <c r="H21" s="27">
        <v>10487</v>
      </c>
      <c r="I21" s="16" t="s">
        <v>50</v>
      </c>
      <c r="J21" s="27">
        <v>10242</v>
      </c>
      <c r="K21" s="16" t="s">
        <v>64</v>
      </c>
      <c r="L21" s="27">
        <v>10779</v>
      </c>
      <c r="M21" s="16" t="s">
        <v>75</v>
      </c>
      <c r="N21" s="27">
        <v>10821</v>
      </c>
      <c r="O21" s="16" t="s">
        <v>91</v>
      </c>
      <c r="S21" s="35"/>
      <c r="U21" s="35"/>
      <c r="W21" s="35"/>
    </row>
    <row r="22" spans="1:23" ht="22.5" customHeight="1" thickBot="1" x14ac:dyDescent="0.25">
      <c r="A22" s="94" t="s">
        <v>26</v>
      </c>
      <c r="B22" s="95"/>
      <c r="C22" s="95"/>
      <c r="D22" s="95"/>
      <c r="E22" s="95"/>
      <c r="F22" s="23">
        <v>12167</v>
      </c>
      <c r="G22" s="17" t="s">
        <v>51</v>
      </c>
      <c r="H22" s="23">
        <v>12403</v>
      </c>
      <c r="I22" s="17" t="s">
        <v>52</v>
      </c>
      <c r="J22" s="23">
        <v>12706</v>
      </c>
      <c r="K22" s="17" t="s">
        <v>65</v>
      </c>
      <c r="L22" s="23">
        <v>13749</v>
      </c>
      <c r="M22" s="17" t="s">
        <v>76</v>
      </c>
      <c r="N22" s="23">
        <v>14640</v>
      </c>
      <c r="O22" s="17" t="s">
        <v>92</v>
      </c>
      <c r="S22" s="35"/>
      <c r="U22" s="35"/>
      <c r="W22" s="35"/>
    </row>
    <row r="23" spans="1:23" ht="22.5" customHeight="1" thickTop="1" x14ac:dyDescent="0.2">
      <c r="A23" s="84" t="s">
        <v>2</v>
      </c>
      <c r="B23" s="85"/>
      <c r="C23" s="85"/>
      <c r="D23" s="85"/>
      <c r="E23" s="85"/>
      <c r="F23" s="28">
        <v>86933</v>
      </c>
      <c r="G23" s="18" t="s">
        <v>53</v>
      </c>
      <c r="H23" s="28">
        <v>77022</v>
      </c>
      <c r="I23" s="18" t="s">
        <v>53</v>
      </c>
      <c r="J23" s="28">
        <v>79218</v>
      </c>
      <c r="K23" s="18" t="s">
        <v>53</v>
      </c>
      <c r="L23" s="28">
        <v>84910</v>
      </c>
      <c r="M23" s="18" t="s">
        <v>53</v>
      </c>
      <c r="N23" s="28">
        <v>90144</v>
      </c>
      <c r="O23" s="18" t="s">
        <v>53</v>
      </c>
      <c r="S23" s="35"/>
      <c r="U23" s="35"/>
      <c r="W23" s="35"/>
    </row>
    <row r="24" spans="1:23" ht="11.25" customHeight="1" x14ac:dyDescent="0.2">
      <c r="A24" s="2"/>
      <c r="B24" s="2"/>
      <c r="C24" s="2"/>
      <c r="D24" s="2"/>
      <c r="E24" s="2"/>
    </row>
    <row r="25" spans="1:23" ht="13.5" customHeight="1" x14ac:dyDescent="0.2">
      <c r="A25" s="96" t="s">
        <v>27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8" spans="1:23" x14ac:dyDescent="0.2">
      <c r="A28" s="4" t="s">
        <v>93</v>
      </c>
    </row>
    <row r="30" spans="1:23" ht="23.25" customHeight="1" x14ac:dyDescent="0.2">
      <c r="A30" s="64"/>
      <c r="B30" s="64"/>
      <c r="C30" s="64"/>
      <c r="D30" s="64"/>
      <c r="E30" s="64"/>
      <c r="F30" s="73" t="s">
        <v>31</v>
      </c>
      <c r="G30" s="74"/>
      <c r="H30" s="73" t="s">
        <v>54</v>
      </c>
      <c r="I30" s="74"/>
      <c r="J30" s="73" t="s">
        <v>55</v>
      </c>
      <c r="K30" s="74"/>
      <c r="L30" s="73" t="s">
        <v>66</v>
      </c>
      <c r="M30" s="74"/>
      <c r="N30" s="73" t="s">
        <v>82</v>
      </c>
      <c r="O30" s="74"/>
    </row>
    <row r="31" spans="1:23" ht="23.25" customHeight="1" x14ac:dyDescent="0.2">
      <c r="A31" s="64"/>
      <c r="B31" s="64"/>
      <c r="C31" s="64"/>
      <c r="D31" s="64"/>
      <c r="E31" s="64"/>
      <c r="F31" s="6"/>
      <c r="G31" s="36" t="s">
        <v>3</v>
      </c>
      <c r="H31" s="6"/>
      <c r="I31" s="36" t="s">
        <v>3</v>
      </c>
      <c r="J31" s="6"/>
      <c r="K31" s="36" t="s">
        <v>3</v>
      </c>
      <c r="L31" s="6"/>
      <c r="M31" s="36" t="s">
        <v>3</v>
      </c>
      <c r="N31" s="6"/>
      <c r="O31" s="21" t="s">
        <v>3</v>
      </c>
    </row>
    <row r="32" spans="1:23" ht="23.25" customHeight="1" x14ac:dyDescent="0.2">
      <c r="A32" s="87" t="s">
        <v>13</v>
      </c>
      <c r="B32" s="88"/>
      <c r="C32" s="88"/>
      <c r="D32" s="88"/>
      <c r="E32" s="88"/>
      <c r="F32" s="22">
        <v>23906</v>
      </c>
      <c r="G32" s="7">
        <v>0.27500000000000002</v>
      </c>
      <c r="H32" s="22">
        <v>23592</v>
      </c>
      <c r="I32" s="7">
        <v>0.30599999999999999</v>
      </c>
      <c r="J32" s="22">
        <v>23308</v>
      </c>
      <c r="K32" s="7">
        <v>0.29399999999999998</v>
      </c>
      <c r="L32" s="22">
        <v>24719</v>
      </c>
      <c r="M32" s="7">
        <v>0.29099999999999998</v>
      </c>
      <c r="N32" s="22">
        <v>25060</v>
      </c>
      <c r="O32" s="7">
        <v>0.27800000000000002</v>
      </c>
    </row>
    <row r="33" spans="1:15" ht="23.25" customHeight="1" x14ac:dyDescent="0.2">
      <c r="A33" s="14"/>
      <c r="B33" s="93" t="s">
        <v>106</v>
      </c>
      <c r="C33" s="93"/>
      <c r="D33" s="93"/>
      <c r="E33" s="93"/>
      <c r="F33" s="22">
        <v>17479</v>
      </c>
      <c r="G33" s="7">
        <v>0.20100000000000001</v>
      </c>
      <c r="H33" s="22">
        <v>17565</v>
      </c>
      <c r="I33" s="7">
        <v>0.22800000000000001</v>
      </c>
      <c r="J33" s="22">
        <v>17636</v>
      </c>
      <c r="K33" s="7">
        <v>0.223</v>
      </c>
      <c r="L33" s="22">
        <v>18709</v>
      </c>
      <c r="M33" s="7">
        <v>0.22</v>
      </c>
      <c r="N33" s="22">
        <v>19039</v>
      </c>
      <c r="O33" s="7">
        <v>0.21099999999999999</v>
      </c>
    </row>
    <row r="34" spans="1:15" ht="23.25" customHeight="1" x14ac:dyDescent="0.2">
      <c r="A34" s="88" t="s">
        <v>12</v>
      </c>
      <c r="B34" s="88"/>
      <c r="C34" s="88"/>
      <c r="D34" s="88"/>
      <c r="E34" s="88"/>
      <c r="F34" s="22">
        <v>14335</v>
      </c>
      <c r="G34" s="7">
        <v>0.16500000000000001</v>
      </c>
      <c r="H34" s="22">
        <v>12894</v>
      </c>
      <c r="I34" s="7">
        <v>0.16700000000000001</v>
      </c>
      <c r="J34" s="22">
        <v>12415</v>
      </c>
      <c r="K34" s="7">
        <v>0.157</v>
      </c>
      <c r="L34" s="22">
        <v>12899</v>
      </c>
      <c r="M34" s="7">
        <v>0.152</v>
      </c>
      <c r="N34" s="22">
        <v>13699</v>
      </c>
      <c r="O34" s="7">
        <v>0.152</v>
      </c>
    </row>
    <row r="35" spans="1:15" ht="23.25" customHeight="1" x14ac:dyDescent="0.2">
      <c r="A35" s="88" t="s">
        <v>14</v>
      </c>
      <c r="B35" s="88"/>
      <c r="C35" s="88"/>
      <c r="D35" s="88"/>
      <c r="E35" s="88"/>
      <c r="F35" s="22">
        <v>10244</v>
      </c>
      <c r="G35" s="7">
        <v>0.11799999999999999</v>
      </c>
      <c r="H35" s="22">
        <v>7821</v>
      </c>
      <c r="I35" s="7">
        <v>0.10199999999999999</v>
      </c>
      <c r="J35" s="22">
        <v>8814</v>
      </c>
      <c r="K35" s="7">
        <v>0.111</v>
      </c>
      <c r="L35" s="22">
        <v>9615</v>
      </c>
      <c r="M35" s="7">
        <v>0.113</v>
      </c>
      <c r="N35" s="22">
        <v>9652</v>
      </c>
      <c r="O35" s="7">
        <v>0.107</v>
      </c>
    </row>
    <row r="36" spans="1:15" ht="23.25" customHeight="1" x14ac:dyDescent="0.2">
      <c r="A36" s="91" t="s">
        <v>16</v>
      </c>
      <c r="B36" s="92"/>
      <c r="C36" s="92"/>
      <c r="D36" s="92"/>
      <c r="E36" s="92"/>
      <c r="F36" s="22">
        <v>2105</v>
      </c>
      <c r="G36" s="7">
        <v>2.4E-2</v>
      </c>
      <c r="H36" s="22">
        <v>1688</v>
      </c>
      <c r="I36" s="7">
        <v>2.1999999999999999E-2</v>
      </c>
      <c r="J36" s="22">
        <v>1750</v>
      </c>
      <c r="K36" s="7">
        <v>2.1999999999999999E-2</v>
      </c>
      <c r="L36" s="22">
        <v>1771</v>
      </c>
      <c r="M36" s="7">
        <v>2.1000000000000001E-2</v>
      </c>
      <c r="N36" s="22">
        <v>1954</v>
      </c>
      <c r="O36" s="7">
        <v>2.1999999999999999E-2</v>
      </c>
    </row>
    <row r="37" spans="1:15" ht="23.25" customHeight="1" x14ac:dyDescent="0.2">
      <c r="A37" s="88" t="s">
        <v>15</v>
      </c>
      <c r="B37" s="88"/>
      <c r="C37" s="88"/>
      <c r="D37" s="88"/>
      <c r="E37" s="88"/>
      <c r="F37" s="22">
        <v>1493</v>
      </c>
      <c r="G37" s="7">
        <v>1.7000000000000001E-2</v>
      </c>
      <c r="H37" s="22">
        <v>1307</v>
      </c>
      <c r="I37" s="7">
        <v>1.7000000000000001E-2</v>
      </c>
      <c r="J37" s="22">
        <v>1240</v>
      </c>
      <c r="K37" s="7">
        <v>1.6E-2</v>
      </c>
      <c r="L37" s="22">
        <v>1272</v>
      </c>
      <c r="M37" s="7">
        <v>1.4999999999999999E-2</v>
      </c>
      <c r="N37" s="22">
        <v>1249</v>
      </c>
      <c r="O37" s="7">
        <v>1.4E-2</v>
      </c>
    </row>
    <row r="38" spans="1:15" ht="23.25" customHeight="1" x14ac:dyDescent="0.2">
      <c r="A38" s="88" t="s">
        <v>17</v>
      </c>
      <c r="B38" s="88"/>
      <c r="C38" s="88"/>
      <c r="D38" s="88"/>
      <c r="E38" s="88"/>
      <c r="F38" s="22">
        <v>502</v>
      </c>
      <c r="G38" s="7">
        <v>6.0000000000000001E-3</v>
      </c>
      <c r="H38" s="22">
        <v>415</v>
      </c>
      <c r="I38" s="7">
        <v>5.0000000000000001E-3</v>
      </c>
      <c r="J38" s="22">
        <v>420</v>
      </c>
      <c r="K38" s="7">
        <v>5.0000000000000001E-3</v>
      </c>
      <c r="L38" s="22">
        <v>407</v>
      </c>
      <c r="M38" s="7">
        <v>5.0000000000000001E-3</v>
      </c>
      <c r="N38" s="22">
        <v>479</v>
      </c>
      <c r="O38" s="7">
        <v>5.0000000000000001E-3</v>
      </c>
    </row>
    <row r="39" spans="1:15" ht="23.25" customHeight="1" x14ac:dyDescent="0.2">
      <c r="A39" s="89" t="s">
        <v>18</v>
      </c>
      <c r="B39" s="89"/>
      <c r="C39" s="89"/>
      <c r="D39" s="89"/>
      <c r="E39" s="89"/>
      <c r="F39" s="22">
        <v>17638</v>
      </c>
      <c r="G39" s="7">
        <v>0.20300000000000001</v>
      </c>
      <c r="H39" s="22">
        <v>14649</v>
      </c>
      <c r="I39" s="7">
        <v>0.19</v>
      </c>
      <c r="J39" s="22">
        <v>15477</v>
      </c>
      <c r="K39" s="7">
        <v>0.19500000000000001</v>
      </c>
      <c r="L39" s="22">
        <v>17147</v>
      </c>
      <c r="M39" s="7">
        <v>0.20200000000000001</v>
      </c>
      <c r="N39" s="22">
        <v>19068</v>
      </c>
      <c r="O39" s="7">
        <v>0.21199999999999999</v>
      </c>
    </row>
    <row r="40" spans="1:15" ht="23.25" customHeight="1" thickBot="1" x14ac:dyDescent="0.25">
      <c r="A40" s="90" t="s">
        <v>19</v>
      </c>
      <c r="B40" s="90"/>
      <c r="C40" s="90"/>
      <c r="D40" s="90"/>
      <c r="E40" s="90"/>
      <c r="F40" s="23">
        <v>16710</v>
      </c>
      <c r="G40" s="9">
        <v>0.192</v>
      </c>
      <c r="H40" s="23">
        <v>14656</v>
      </c>
      <c r="I40" s="9">
        <v>0.19</v>
      </c>
      <c r="J40" s="23">
        <v>15794</v>
      </c>
      <c r="K40" s="9">
        <v>0.19900000000000001</v>
      </c>
      <c r="L40" s="23">
        <v>17080</v>
      </c>
      <c r="M40" s="9">
        <v>0.20100000000000001</v>
      </c>
      <c r="N40" s="23">
        <v>18983</v>
      </c>
      <c r="O40" s="9">
        <v>0.21099999999999999</v>
      </c>
    </row>
    <row r="41" spans="1:15" ht="23.25" customHeight="1" thickTop="1" x14ac:dyDescent="0.2">
      <c r="A41" s="66" t="s">
        <v>118</v>
      </c>
      <c r="B41" s="66"/>
      <c r="C41" s="66"/>
      <c r="D41" s="66"/>
      <c r="E41" s="66"/>
      <c r="F41" s="30">
        <v>86933</v>
      </c>
      <c r="G41" s="33">
        <v>1</v>
      </c>
      <c r="H41" s="30">
        <v>77022</v>
      </c>
      <c r="I41" s="33">
        <v>1</v>
      </c>
      <c r="J41" s="30">
        <v>79218</v>
      </c>
      <c r="K41" s="33">
        <v>1</v>
      </c>
      <c r="L41" s="30">
        <v>84910</v>
      </c>
      <c r="M41" s="33">
        <v>1</v>
      </c>
      <c r="N41" s="30">
        <v>90144</v>
      </c>
      <c r="O41" s="33">
        <v>1</v>
      </c>
    </row>
    <row r="42" spans="1:15" x14ac:dyDescent="0.2">
      <c r="N42" s="5"/>
    </row>
    <row r="43" spans="1:15" x14ac:dyDescent="0.2">
      <c r="N43" s="5"/>
    </row>
    <row r="44" spans="1:15" x14ac:dyDescent="0.2">
      <c r="A44" s="4" t="s">
        <v>94</v>
      </c>
      <c r="N44" s="5"/>
    </row>
    <row r="45" spans="1:15" x14ac:dyDescent="0.2">
      <c r="N45" s="5"/>
    </row>
    <row r="46" spans="1:15" ht="22.8" customHeight="1" x14ac:dyDescent="0.2">
      <c r="A46" s="79"/>
      <c r="B46" s="82"/>
      <c r="C46" s="82"/>
      <c r="D46" s="82"/>
      <c r="E46" s="83"/>
      <c r="F46" s="39" t="s">
        <v>95</v>
      </c>
      <c r="G46" s="39" t="s">
        <v>96</v>
      </c>
      <c r="H46" s="39" t="s">
        <v>97</v>
      </c>
      <c r="I46" s="39" t="s">
        <v>98</v>
      </c>
      <c r="J46" s="39" t="s">
        <v>99</v>
      </c>
      <c r="K46" s="39" t="s">
        <v>100</v>
      </c>
      <c r="L46" s="39" t="s">
        <v>101</v>
      </c>
      <c r="M46" s="39" t="s">
        <v>102</v>
      </c>
      <c r="N46" s="39" t="s">
        <v>103</v>
      </c>
    </row>
    <row r="47" spans="1:15" ht="22.8" customHeight="1" x14ac:dyDescent="0.2">
      <c r="A47" s="42" t="s">
        <v>104</v>
      </c>
      <c r="B47" s="41"/>
      <c r="C47" s="43"/>
      <c r="D47" s="45"/>
      <c r="E47" s="44"/>
      <c r="F47" s="60">
        <v>76</v>
      </c>
      <c r="G47" s="60">
        <v>682</v>
      </c>
      <c r="H47" s="60">
        <v>983</v>
      </c>
      <c r="I47" s="60">
        <v>916</v>
      </c>
      <c r="J47" s="60">
        <v>1080</v>
      </c>
      <c r="K47" s="60">
        <v>1095</v>
      </c>
      <c r="L47" s="60">
        <v>1432</v>
      </c>
      <c r="M47" s="60">
        <v>7331</v>
      </c>
      <c r="N47" s="60">
        <v>11465</v>
      </c>
    </row>
    <row r="48" spans="1:15" ht="22.8" customHeight="1" x14ac:dyDescent="0.2">
      <c r="A48" s="49"/>
      <c r="B48" s="50" t="s">
        <v>105</v>
      </c>
      <c r="C48" s="47"/>
      <c r="D48" s="48"/>
      <c r="E48" s="46"/>
      <c r="F48" s="7">
        <f>F47/F65</f>
        <v>6.8161434977578469E-2</v>
      </c>
      <c r="G48" s="7">
        <f>G47/G65</f>
        <v>3.8461538461538464E-2</v>
      </c>
      <c r="H48" s="7">
        <f t="shared" ref="H48:N48" si="2">H47/H65</f>
        <v>5.585227272727273E-2</v>
      </c>
      <c r="I48" s="7">
        <f t="shared" si="2"/>
        <v>9.0936165988285522E-2</v>
      </c>
      <c r="J48" s="7">
        <f t="shared" si="2"/>
        <v>0.14529799542580385</v>
      </c>
      <c r="K48" s="7">
        <f t="shared" si="2"/>
        <v>0.17548076923076922</v>
      </c>
      <c r="L48" s="7">
        <f t="shared" si="2"/>
        <v>0.31893095768374163</v>
      </c>
      <c r="M48" s="7">
        <f t="shared" si="2"/>
        <v>0.67747897606505869</v>
      </c>
      <c r="N48" s="7">
        <f t="shared" si="2"/>
        <v>0.78312841530054644</v>
      </c>
    </row>
    <row r="49" spans="1:14" ht="22.8" customHeight="1" x14ac:dyDescent="0.2">
      <c r="A49" s="49"/>
      <c r="B49" s="49"/>
      <c r="C49" s="50" t="s">
        <v>106</v>
      </c>
      <c r="D49" s="47"/>
      <c r="E49" s="46"/>
      <c r="F49" s="60">
        <v>0</v>
      </c>
      <c r="G49" s="60">
        <v>0</v>
      </c>
      <c r="H49" s="60">
        <v>0</v>
      </c>
      <c r="I49" s="60">
        <v>2</v>
      </c>
      <c r="J49" s="60">
        <v>9</v>
      </c>
      <c r="K49" s="60">
        <v>140</v>
      </c>
      <c r="L49" s="60">
        <v>826</v>
      </c>
      <c r="M49" s="60">
        <v>6838</v>
      </c>
      <c r="N49" s="60">
        <v>11224</v>
      </c>
    </row>
    <row r="50" spans="1:14" ht="22.8" customHeight="1" x14ac:dyDescent="0.2">
      <c r="A50" s="6"/>
      <c r="B50" s="6"/>
      <c r="C50" s="6"/>
      <c r="D50" s="40" t="s">
        <v>105</v>
      </c>
      <c r="E50" s="40"/>
      <c r="F50" s="7">
        <f>F49/F65</f>
        <v>0</v>
      </c>
      <c r="G50" s="7">
        <f t="shared" ref="G50:N50" si="3">G49/G65</f>
        <v>0</v>
      </c>
      <c r="H50" s="7">
        <f t="shared" si="3"/>
        <v>0</v>
      </c>
      <c r="I50" s="7">
        <f t="shared" si="3"/>
        <v>1.9855058076044871E-4</v>
      </c>
      <c r="J50" s="7">
        <f t="shared" si="3"/>
        <v>1.2108166285483655E-3</v>
      </c>
      <c r="K50" s="7">
        <f t="shared" si="3"/>
        <v>2.2435897435897436E-2</v>
      </c>
      <c r="L50" s="7">
        <f t="shared" si="3"/>
        <v>0.18396436525612472</v>
      </c>
      <c r="M50" s="7">
        <f t="shared" si="3"/>
        <v>0.63191941595046663</v>
      </c>
      <c r="N50" s="7">
        <f t="shared" si="3"/>
        <v>0.76666666666666672</v>
      </c>
    </row>
    <row r="51" spans="1:14" ht="22.8" customHeight="1" x14ac:dyDescent="0.2">
      <c r="A51" s="50" t="s">
        <v>107</v>
      </c>
      <c r="B51" s="40"/>
      <c r="C51" s="47"/>
      <c r="D51" s="48"/>
      <c r="E51" s="46"/>
      <c r="F51" s="60">
        <v>362</v>
      </c>
      <c r="G51" s="60">
        <v>6228</v>
      </c>
      <c r="H51" s="60">
        <v>1993</v>
      </c>
      <c r="I51" s="60">
        <v>1373</v>
      </c>
      <c r="J51" s="60">
        <v>1200</v>
      </c>
      <c r="K51" s="60">
        <v>918</v>
      </c>
      <c r="L51" s="60">
        <v>483</v>
      </c>
      <c r="M51" s="60">
        <v>674</v>
      </c>
      <c r="N51" s="60">
        <v>468</v>
      </c>
    </row>
    <row r="52" spans="1:14" ht="22.8" customHeight="1" x14ac:dyDescent="0.2">
      <c r="A52" s="6"/>
      <c r="B52" s="40" t="s">
        <v>105</v>
      </c>
      <c r="C52" s="47"/>
      <c r="D52" s="48"/>
      <c r="E52" s="46"/>
      <c r="F52" s="7">
        <f>F51/F65</f>
        <v>0.32466367713004485</v>
      </c>
      <c r="G52" s="7">
        <f t="shared" ref="G52:N52" si="4">G51/G65</f>
        <v>0.35122941574554478</v>
      </c>
      <c r="H52" s="7">
        <f t="shared" si="4"/>
        <v>0.11323863636363636</v>
      </c>
      <c r="I52" s="7">
        <f t="shared" si="4"/>
        <v>0.13630497369204805</v>
      </c>
      <c r="J52" s="7">
        <f t="shared" si="4"/>
        <v>0.16144221713978205</v>
      </c>
      <c r="K52" s="7">
        <f t="shared" si="4"/>
        <v>0.14711538461538462</v>
      </c>
      <c r="L52" s="7">
        <f t="shared" si="4"/>
        <v>0.10757238307349666</v>
      </c>
      <c r="M52" s="7">
        <f t="shared" si="4"/>
        <v>6.2286295166805283E-2</v>
      </c>
      <c r="N52" s="7">
        <f t="shared" si="4"/>
        <v>3.1967213114754096E-2</v>
      </c>
    </row>
    <row r="53" spans="1:14" ht="22.8" customHeight="1" x14ac:dyDescent="0.2">
      <c r="A53" s="50" t="s">
        <v>108</v>
      </c>
      <c r="B53" s="40"/>
      <c r="C53" s="40"/>
      <c r="D53" s="47"/>
      <c r="E53" s="46"/>
      <c r="F53" s="60">
        <v>10</v>
      </c>
      <c r="G53" s="60">
        <v>427</v>
      </c>
      <c r="H53" s="60">
        <v>4571</v>
      </c>
      <c r="I53" s="60">
        <v>2435</v>
      </c>
      <c r="J53" s="60">
        <v>1106</v>
      </c>
      <c r="K53" s="60">
        <v>693</v>
      </c>
      <c r="L53" s="60">
        <v>259</v>
      </c>
      <c r="M53" s="60">
        <v>92</v>
      </c>
      <c r="N53" s="60">
        <v>59</v>
      </c>
    </row>
    <row r="54" spans="1:14" ht="22.8" customHeight="1" x14ac:dyDescent="0.2">
      <c r="A54" s="6"/>
      <c r="B54" s="40" t="s">
        <v>105</v>
      </c>
      <c r="C54" s="47"/>
      <c r="D54" s="48"/>
      <c r="E54" s="46"/>
      <c r="F54" s="7">
        <f>F53/F65</f>
        <v>8.9686098654708519E-3</v>
      </c>
      <c r="G54" s="7">
        <f t="shared" ref="G54:N54" si="5">G53/G65</f>
        <v>2.4080757951725693E-2</v>
      </c>
      <c r="H54" s="7">
        <f t="shared" si="5"/>
        <v>0.25971590909090908</v>
      </c>
      <c r="I54" s="7">
        <f t="shared" si="5"/>
        <v>0.24173533207584633</v>
      </c>
      <c r="J54" s="7">
        <f t="shared" si="5"/>
        <v>0.14879591013049911</v>
      </c>
      <c r="K54" s="7">
        <f t="shared" si="5"/>
        <v>0.1110576923076923</v>
      </c>
      <c r="L54" s="7">
        <f t="shared" si="5"/>
        <v>5.7683741648106905E-2</v>
      </c>
      <c r="M54" s="7">
        <f t="shared" si="5"/>
        <v>8.5019868773680805E-3</v>
      </c>
      <c r="N54" s="7">
        <f t="shared" si="5"/>
        <v>4.0300546448087428E-3</v>
      </c>
    </row>
    <row r="55" spans="1:14" ht="22.8" customHeight="1" x14ac:dyDescent="0.2">
      <c r="A55" s="50" t="s">
        <v>109</v>
      </c>
      <c r="B55" s="40"/>
      <c r="C55" s="47"/>
      <c r="D55" s="48"/>
      <c r="E55" s="46"/>
      <c r="F55" s="60">
        <v>33</v>
      </c>
      <c r="G55" s="60">
        <v>1583</v>
      </c>
      <c r="H55" s="60">
        <v>314</v>
      </c>
      <c r="I55" s="60">
        <v>16</v>
      </c>
      <c r="J55" s="60">
        <v>4</v>
      </c>
      <c r="K55" s="60">
        <v>2</v>
      </c>
      <c r="L55" s="60">
        <v>1</v>
      </c>
      <c r="M55" s="60">
        <v>0</v>
      </c>
      <c r="N55" s="60">
        <v>1</v>
      </c>
    </row>
    <row r="56" spans="1:14" ht="22.8" customHeight="1" x14ac:dyDescent="0.2">
      <c r="A56" s="6"/>
      <c r="B56" s="40" t="s">
        <v>105</v>
      </c>
      <c r="C56" s="47"/>
      <c r="D56" s="48"/>
      <c r="E56" s="46"/>
      <c r="F56" s="7">
        <f>F55/F65</f>
        <v>2.9596412556053813E-2</v>
      </c>
      <c r="G56" s="7">
        <f t="shared" ref="G56:N56" si="6">G55/G65</f>
        <v>8.9273629596210241E-2</v>
      </c>
      <c r="H56" s="7">
        <f t="shared" si="6"/>
        <v>1.7840909090909091E-2</v>
      </c>
      <c r="I56" s="7">
        <f t="shared" si="6"/>
        <v>1.5884046460835897E-3</v>
      </c>
      <c r="J56" s="7">
        <f t="shared" si="6"/>
        <v>5.3814072379927355E-4</v>
      </c>
      <c r="K56" s="7">
        <f t="shared" si="6"/>
        <v>3.2051282051282051E-4</v>
      </c>
      <c r="L56" s="7">
        <f t="shared" si="6"/>
        <v>2.2271714922048998E-4</v>
      </c>
      <c r="M56" s="7">
        <f t="shared" si="6"/>
        <v>0</v>
      </c>
      <c r="N56" s="7">
        <f t="shared" si="6"/>
        <v>6.8306010928961749E-5</v>
      </c>
    </row>
    <row r="57" spans="1:14" ht="22.8" customHeight="1" x14ac:dyDescent="0.2">
      <c r="A57" s="50" t="s">
        <v>110</v>
      </c>
      <c r="B57" s="40"/>
      <c r="C57" s="47"/>
      <c r="D57" s="48"/>
      <c r="E57" s="46"/>
      <c r="F57" s="60">
        <v>2</v>
      </c>
      <c r="G57" s="60">
        <v>422</v>
      </c>
      <c r="H57" s="60">
        <v>494</v>
      </c>
      <c r="I57" s="60">
        <v>169</v>
      </c>
      <c r="J57" s="60">
        <v>102</v>
      </c>
      <c r="K57" s="60">
        <v>36</v>
      </c>
      <c r="L57" s="60">
        <v>9</v>
      </c>
      <c r="M57" s="60">
        <v>10</v>
      </c>
      <c r="N57" s="60">
        <v>5</v>
      </c>
    </row>
    <row r="58" spans="1:14" ht="22.8" customHeight="1" x14ac:dyDescent="0.2">
      <c r="A58" s="6"/>
      <c r="B58" s="40" t="s">
        <v>105</v>
      </c>
      <c r="C58" s="47"/>
      <c r="D58" s="48"/>
      <c r="E58" s="46"/>
      <c r="F58" s="7">
        <f>F57/F65</f>
        <v>1.7937219730941704E-3</v>
      </c>
      <c r="G58" s="7">
        <f t="shared" ref="G58:N58" si="7">G57/G65</f>
        <v>2.3798781863297994E-2</v>
      </c>
      <c r="H58" s="7">
        <f t="shared" si="7"/>
        <v>2.8068181818181819E-2</v>
      </c>
      <c r="I58" s="7">
        <f t="shared" si="7"/>
        <v>1.6777524074257918E-2</v>
      </c>
      <c r="J58" s="7">
        <f t="shared" si="7"/>
        <v>1.3722588456881474E-2</v>
      </c>
      <c r="K58" s="7">
        <f t="shared" si="7"/>
        <v>5.7692307692307696E-3</v>
      </c>
      <c r="L58" s="7">
        <f t="shared" si="7"/>
        <v>2.0044543429844097E-3</v>
      </c>
      <c r="M58" s="7">
        <f t="shared" si="7"/>
        <v>9.2412900840957402E-4</v>
      </c>
      <c r="N58" s="7">
        <f t="shared" si="7"/>
        <v>3.4153005464480874E-4</v>
      </c>
    </row>
    <row r="59" spans="1:14" ht="22.8" customHeight="1" x14ac:dyDescent="0.2">
      <c r="A59" s="50" t="s">
        <v>111</v>
      </c>
      <c r="B59" s="40"/>
      <c r="C59" s="47"/>
      <c r="D59" s="48"/>
      <c r="E59" s="46"/>
      <c r="F59" s="60">
        <v>6</v>
      </c>
      <c r="G59" s="60">
        <v>109</v>
      </c>
      <c r="H59" s="60">
        <v>129</v>
      </c>
      <c r="I59" s="60">
        <v>78</v>
      </c>
      <c r="J59" s="60">
        <v>72</v>
      </c>
      <c r="K59" s="60">
        <v>38</v>
      </c>
      <c r="L59" s="60">
        <v>22</v>
      </c>
      <c r="M59" s="60">
        <v>21</v>
      </c>
      <c r="N59" s="60">
        <v>4</v>
      </c>
    </row>
    <row r="60" spans="1:14" ht="22.8" customHeight="1" x14ac:dyDescent="0.2">
      <c r="A60" s="6"/>
      <c r="B60" s="40" t="s">
        <v>105</v>
      </c>
      <c r="C60" s="47"/>
      <c r="D60" s="48"/>
      <c r="E60" s="46"/>
      <c r="F60" s="7">
        <f>F59/F65</f>
        <v>5.3811659192825115E-3</v>
      </c>
      <c r="G60" s="7">
        <f t="shared" ref="G60:N60" si="8">G59/G65</f>
        <v>6.1470787277238892E-3</v>
      </c>
      <c r="H60" s="7">
        <f t="shared" si="8"/>
        <v>7.3295454545454549E-3</v>
      </c>
      <c r="I60" s="7">
        <f t="shared" si="8"/>
        <v>7.7434726496575E-3</v>
      </c>
      <c r="J60" s="7">
        <f t="shared" si="8"/>
        <v>9.6865330283869237E-3</v>
      </c>
      <c r="K60" s="7">
        <f t="shared" si="8"/>
        <v>6.0897435897435898E-3</v>
      </c>
      <c r="L60" s="7">
        <f t="shared" si="8"/>
        <v>4.8997772828507794E-3</v>
      </c>
      <c r="M60" s="7">
        <f t="shared" si="8"/>
        <v>1.9406709176601053E-3</v>
      </c>
      <c r="N60" s="7">
        <f t="shared" si="8"/>
        <v>2.7322404371584699E-4</v>
      </c>
    </row>
    <row r="61" spans="1:14" ht="22.8" customHeight="1" x14ac:dyDescent="0.2">
      <c r="A61" s="50" t="s">
        <v>112</v>
      </c>
      <c r="B61" s="47"/>
      <c r="C61" s="48"/>
      <c r="D61" s="48"/>
      <c r="E61" s="46"/>
      <c r="F61" s="60">
        <v>331</v>
      </c>
      <c r="G61" s="60">
        <v>4749</v>
      </c>
      <c r="H61" s="60">
        <v>4662</v>
      </c>
      <c r="I61" s="60">
        <v>2577</v>
      </c>
      <c r="J61" s="60">
        <v>1861</v>
      </c>
      <c r="K61" s="60">
        <v>1631</v>
      </c>
      <c r="L61" s="60">
        <v>1002</v>
      </c>
      <c r="M61" s="60">
        <v>1155</v>
      </c>
      <c r="N61" s="60">
        <v>1100</v>
      </c>
    </row>
    <row r="62" spans="1:14" ht="22.8" customHeight="1" x14ac:dyDescent="0.2">
      <c r="A62" s="6"/>
      <c r="B62" s="40" t="s">
        <v>105</v>
      </c>
      <c r="C62" s="47"/>
      <c r="D62" s="48"/>
      <c r="E62" s="46"/>
      <c r="F62" s="7">
        <f>F61/F65</f>
        <v>0.2968609865470852</v>
      </c>
      <c r="G62" s="7">
        <f t="shared" ref="G62:N62" si="9">G61/G65</f>
        <v>0.26782088878863075</v>
      </c>
      <c r="H62" s="7">
        <f t="shared" si="9"/>
        <v>0.26488636363636364</v>
      </c>
      <c r="I62" s="7">
        <f t="shared" si="9"/>
        <v>0.25583242330983819</v>
      </c>
      <c r="J62" s="7">
        <f t="shared" si="9"/>
        <v>0.250369971747612</v>
      </c>
      <c r="K62" s="7">
        <f t="shared" si="9"/>
        <v>0.26137820512820514</v>
      </c>
      <c r="L62" s="7">
        <f t="shared" si="9"/>
        <v>0.22316258351893095</v>
      </c>
      <c r="M62" s="7">
        <f t="shared" si="9"/>
        <v>0.1067369004713058</v>
      </c>
      <c r="N62" s="7">
        <f t="shared" si="9"/>
        <v>7.5136612021857924E-2</v>
      </c>
    </row>
    <row r="63" spans="1:14" ht="22.8" customHeight="1" x14ac:dyDescent="0.2">
      <c r="A63" s="50" t="s">
        <v>113</v>
      </c>
      <c r="B63" s="47"/>
      <c r="C63" s="48"/>
      <c r="D63" s="48"/>
      <c r="E63" s="46"/>
      <c r="F63" s="60">
        <v>295</v>
      </c>
      <c r="G63" s="60">
        <v>3532</v>
      </c>
      <c r="H63" s="60">
        <v>4454</v>
      </c>
      <c r="I63" s="60">
        <v>2509</v>
      </c>
      <c r="J63" s="60">
        <v>2008</v>
      </c>
      <c r="K63" s="60">
        <v>1827</v>
      </c>
      <c r="L63" s="60">
        <v>1282</v>
      </c>
      <c r="M63" s="60">
        <v>1538</v>
      </c>
      <c r="N63" s="60">
        <v>1538</v>
      </c>
    </row>
    <row r="64" spans="1:14" ht="22.8" customHeight="1" thickBot="1" x14ac:dyDescent="0.25">
      <c r="A64" s="51"/>
      <c r="B64" s="52" t="s">
        <v>105</v>
      </c>
      <c r="C64" s="53"/>
      <c r="D64" s="54"/>
      <c r="E64" s="55"/>
      <c r="F64" s="9">
        <f>F63/F65</f>
        <v>0.26457399103139012</v>
      </c>
      <c r="G64" s="9">
        <f t="shared" ref="G64:N64" si="10">G63/G65</f>
        <v>0.19918790886532822</v>
      </c>
      <c r="H64" s="9">
        <f t="shared" si="10"/>
        <v>0.2530681818181818</v>
      </c>
      <c r="I64" s="9">
        <f t="shared" si="10"/>
        <v>0.24908170356398293</v>
      </c>
      <c r="J64" s="9">
        <f t="shared" si="10"/>
        <v>0.27014664334723532</v>
      </c>
      <c r="K64" s="9">
        <f t="shared" si="10"/>
        <v>0.29278846153846155</v>
      </c>
      <c r="L64" s="9">
        <f t="shared" si="10"/>
        <v>0.28552338530066818</v>
      </c>
      <c r="M64" s="9">
        <f t="shared" si="10"/>
        <v>0.14213104149339248</v>
      </c>
      <c r="N64" s="9">
        <f t="shared" si="10"/>
        <v>0.10505464480874317</v>
      </c>
    </row>
    <row r="65" spans="1:16" ht="22.8" customHeight="1" thickTop="1" x14ac:dyDescent="0.2">
      <c r="A65" s="84" t="s">
        <v>2</v>
      </c>
      <c r="B65" s="85"/>
      <c r="C65" s="85"/>
      <c r="D65" s="85"/>
      <c r="E65" s="86"/>
      <c r="F65" s="61">
        <f>SUM(F47,F51,F53,F55,F57,F59,F61,F63)</f>
        <v>1115</v>
      </c>
      <c r="G65" s="61">
        <f t="shared" ref="G65:N65" si="11">SUM(G47,G51,G53,G55,G57,G59,G61,G63)</f>
        <v>17732</v>
      </c>
      <c r="H65" s="61">
        <f t="shared" si="11"/>
        <v>17600</v>
      </c>
      <c r="I65" s="61">
        <f t="shared" si="11"/>
        <v>10073</v>
      </c>
      <c r="J65" s="61">
        <f t="shared" si="11"/>
        <v>7433</v>
      </c>
      <c r="K65" s="61">
        <f t="shared" si="11"/>
        <v>6240</v>
      </c>
      <c r="L65" s="61">
        <f t="shared" si="11"/>
        <v>4490</v>
      </c>
      <c r="M65" s="61">
        <f t="shared" si="11"/>
        <v>10821</v>
      </c>
      <c r="N65" s="61">
        <f t="shared" si="11"/>
        <v>14640</v>
      </c>
    </row>
    <row r="66" spans="1:16" ht="12" customHeight="1" x14ac:dyDescent="0.2">
      <c r="N66" s="5"/>
    </row>
    <row r="67" spans="1:16" ht="12" customHeight="1" x14ac:dyDescent="0.2"/>
    <row r="68" spans="1:16" x14ac:dyDescent="0.2">
      <c r="A68" s="4" t="s">
        <v>119</v>
      </c>
    </row>
    <row r="70" spans="1:16" ht="22.5" customHeight="1" x14ac:dyDescent="0.2">
      <c r="A70" s="64"/>
      <c r="B70" s="64"/>
      <c r="C70" s="64"/>
      <c r="D70" s="64"/>
      <c r="E70" s="64"/>
      <c r="F70" s="73" t="s">
        <v>31</v>
      </c>
      <c r="G70" s="74"/>
      <c r="H70" s="73" t="s">
        <v>54</v>
      </c>
      <c r="I70" s="74"/>
      <c r="J70" s="73" t="s">
        <v>55</v>
      </c>
      <c r="K70" s="74"/>
      <c r="L70" s="73" t="s">
        <v>66</v>
      </c>
      <c r="M70" s="74"/>
      <c r="N70" s="73" t="s">
        <v>82</v>
      </c>
      <c r="O70" s="74"/>
    </row>
    <row r="71" spans="1:16" ht="22.5" customHeight="1" x14ac:dyDescent="0.2">
      <c r="A71" s="64"/>
      <c r="B71" s="64"/>
      <c r="C71" s="64"/>
      <c r="D71" s="64"/>
      <c r="E71" s="64"/>
      <c r="F71" s="6"/>
      <c r="G71" s="36" t="s">
        <v>3</v>
      </c>
      <c r="H71" s="6"/>
      <c r="I71" s="36" t="s">
        <v>3</v>
      </c>
      <c r="J71" s="6"/>
      <c r="K71" s="36" t="s">
        <v>3</v>
      </c>
      <c r="L71" s="6"/>
      <c r="M71" s="36" t="s">
        <v>3</v>
      </c>
      <c r="N71" s="6"/>
      <c r="O71" s="21" t="s">
        <v>3</v>
      </c>
    </row>
    <row r="72" spans="1:16" ht="22.5" customHeight="1" x14ac:dyDescent="0.2">
      <c r="A72" s="64" t="s">
        <v>0</v>
      </c>
      <c r="B72" s="64"/>
      <c r="C72" s="64"/>
      <c r="D72" s="64"/>
      <c r="E72" s="64"/>
      <c r="F72" s="22">
        <v>53584</v>
      </c>
      <c r="G72" s="7">
        <f>F72/F74</f>
        <v>0.63516749247291437</v>
      </c>
      <c r="H72" s="22">
        <v>50881</v>
      </c>
      <c r="I72" s="7">
        <f>H72/H74</f>
        <v>0.63888749372174791</v>
      </c>
      <c r="J72" s="22">
        <v>49053</v>
      </c>
      <c r="K72" s="7">
        <f>J72/J74</f>
        <v>0.62869117194709323</v>
      </c>
      <c r="L72" s="22">
        <v>50799</v>
      </c>
      <c r="M72" s="7">
        <f>L72/L74</f>
        <v>0.62984637893196782</v>
      </c>
      <c r="N72" s="22">
        <v>56268</v>
      </c>
      <c r="O72" s="7">
        <f>N72/N74</f>
        <v>0.6360122075279756</v>
      </c>
    </row>
    <row r="73" spans="1:16" ht="22.5" customHeight="1" thickBot="1" x14ac:dyDescent="0.25">
      <c r="A73" s="75" t="s">
        <v>1</v>
      </c>
      <c r="B73" s="75"/>
      <c r="C73" s="75"/>
      <c r="D73" s="75"/>
      <c r="E73" s="75"/>
      <c r="F73" s="23">
        <v>30778</v>
      </c>
      <c r="G73" s="9">
        <f>F73/F74</f>
        <v>0.36483250752708568</v>
      </c>
      <c r="H73" s="23">
        <v>28759</v>
      </c>
      <c r="I73" s="9">
        <f>H73/H74</f>
        <v>0.36111250627825214</v>
      </c>
      <c r="J73" s="23">
        <v>28971</v>
      </c>
      <c r="K73" s="9">
        <f>J73/J74</f>
        <v>0.37130882805290683</v>
      </c>
      <c r="L73" s="23">
        <v>29854</v>
      </c>
      <c r="M73" s="9">
        <f>L73/L74</f>
        <v>0.37015362106803218</v>
      </c>
      <c r="N73" s="23">
        <v>32202</v>
      </c>
      <c r="O73" s="9">
        <f>N73/N74</f>
        <v>0.3639877924720244</v>
      </c>
    </row>
    <row r="74" spans="1:16" ht="22.5" customHeight="1" thickTop="1" x14ac:dyDescent="0.2">
      <c r="A74" s="66" t="s">
        <v>2</v>
      </c>
      <c r="B74" s="66"/>
      <c r="C74" s="66"/>
      <c r="D74" s="66"/>
      <c r="E74" s="66"/>
      <c r="F74" s="31">
        <f t="shared" ref="F74:G74" si="12">SUM(F72,F73)</f>
        <v>84362</v>
      </c>
      <c r="G74" s="8">
        <f t="shared" si="12"/>
        <v>1</v>
      </c>
      <c r="H74" s="31">
        <f>SUM(H72,H73)</f>
        <v>79640</v>
      </c>
      <c r="I74" s="8">
        <f>SUM(I72,I73)</f>
        <v>1</v>
      </c>
      <c r="J74" s="31">
        <f>SUM(J72:J73)</f>
        <v>78024</v>
      </c>
      <c r="K74" s="8">
        <f>SUM(K72,K73)</f>
        <v>1</v>
      </c>
      <c r="L74" s="31">
        <f>SUM(L72:L73)</f>
        <v>80653</v>
      </c>
      <c r="M74" s="8">
        <f>SUM(M72,M73)</f>
        <v>1</v>
      </c>
      <c r="N74" s="31">
        <f>SUM(N72:N73)</f>
        <v>88470</v>
      </c>
      <c r="O74" s="8">
        <f>SUM(O72,O73)</f>
        <v>1</v>
      </c>
    </row>
    <row r="75" spans="1:16" x14ac:dyDescent="0.2">
      <c r="N75" s="5"/>
    </row>
    <row r="77" spans="1:16" x14ac:dyDescent="0.2">
      <c r="A77" s="4" t="s">
        <v>120</v>
      </c>
    </row>
    <row r="79" spans="1:16" ht="22.5" customHeight="1" x14ac:dyDescent="0.2">
      <c r="A79" s="64" t="s">
        <v>20</v>
      </c>
      <c r="B79" s="64"/>
      <c r="C79" s="64"/>
      <c r="D79" s="64"/>
      <c r="E79" s="64"/>
      <c r="F79" s="79" t="s">
        <v>2</v>
      </c>
      <c r="G79" s="76" t="s">
        <v>30</v>
      </c>
      <c r="H79" s="77"/>
      <c r="I79" s="77"/>
      <c r="J79" s="77"/>
      <c r="K79" s="77"/>
      <c r="L79" s="77"/>
      <c r="M79" s="77"/>
      <c r="N79" s="77"/>
      <c r="O79" s="77"/>
      <c r="P79" s="78"/>
    </row>
    <row r="80" spans="1:16" ht="15" customHeight="1" thickBot="1" x14ac:dyDescent="0.25">
      <c r="A80" s="64"/>
      <c r="B80" s="64"/>
      <c r="C80" s="64"/>
      <c r="D80" s="64"/>
      <c r="E80" s="64"/>
      <c r="F80" s="64"/>
      <c r="G80" s="68" t="s">
        <v>23</v>
      </c>
      <c r="H80" s="69" t="s">
        <v>114</v>
      </c>
      <c r="I80" s="80" t="s">
        <v>115</v>
      </c>
      <c r="J80" s="67" t="s">
        <v>24</v>
      </c>
      <c r="K80" s="67" t="s">
        <v>77</v>
      </c>
      <c r="L80" s="67" t="s">
        <v>78</v>
      </c>
      <c r="M80" s="67" t="s">
        <v>79</v>
      </c>
      <c r="N80" s="67" t="s">
        <v>80</v>
      </c>
      <c r="O80" s="67" t="s">
        <v>81</v>
      </c>
      <c r="P80" s="67" t="s">
        <v>22</v>
      </c>
    </row>
    <row r="81" spans="1:16" ht="15" customHeight="1" thickTop="1" x14ac:dyDescent="0.2">
      <c r="A81" s="64"/>
      <c r="B81" s="64"/>
      <c r="C81" s="64"/>
      <c r="D81" s="64"/>
      <c r="E81" s="64"/>
      <c r="F81" s="64"/>
      <c r="G81" s="64"/>
      <c r="H81" s="70"/>
      <c r="I81" s="81"/>
      <c r="J81" s="68"/>
      <c r="K81" s="68"/>
      <c r="L81" s="68"/>
      <c r="M81" s="68"/>
      <c r="N81" s="68"/>
      <c r="O81" s="68"/>
      <c r="P81" s="68"/>
    </row>
    <row r="82" spans="1:16" ht="22.5" customHeight="1" x14ac:dyDescent="0.2">
      <c r="A82" s="64" t="s">
        <v>29</v>
      </c>
      <c r="B82" s="64"/>
      <c r="C82" s="64"/>
      <c r="D82" s="64"/>
      <c r="E82" s="64"/>
      <c r="F82" s="29">
        <f>SUM(G82:P82)</f>
        <v>72357</v>
      </c>
      <c r="G82" s="29">
        <v>36797</v>
      </c>
      <c r="H82" s="60">
        <v>19876</v>
      </c>
      <c r="I82" s="56">
        <v>4340</v>
      </c>
      <c r="J82" s="29">
        <v>2116</v>
      </c>
      <c r="K82" s="29">
        <v>1833</v>
      </c>
      <c r="L82" s="29">
        <v>2085</v>
      </c>
      <c r="M82" s="29">
        <v>1193</v>
      </c>
      <c r="N82" s="29">
        <v>1310</v>
      </c>
      <c r="O82" s="29">
        <v>953</v>
      </c>
      <c r="P82" s="29">
        <v>1854</v>
      </c>
    </row>
    <row r="83" spans="1:16" ht="22.5" customHeight="1" x14ac:dyDescent="0.2">
      <c r="A83" s="64" t="s">
        <v>21</v>
      </c>
      <c r="B83" s="64"/>
      <c r="C83" s="64"/>
      <c r="D83" s="64"/>
      <c r="E83" s="64"/>
      <c r="F83" s="29">
        <f>SUM(G83:P83)</f>
        <v>3955</v>
      </c>
      <c r="G83" s="29">
        <v>911</v>
      </c>
      <c r="H83" s="61">
        <v>1192</v>
      </c>
      <c r="I83" s="56">
        <v>554</v>
      </c>
      <c r="J83" s="29">
        <v>291</v>
      </c>
      <c r="K83" s="29">
        <v>274</v>
      </c>
      <c r="L83" s="29">
        <v>301</v>
      </c>
      <c r="M83" s="29">
        <v>104</v>
      </c>
      <c r="N83" s="29">
        <v>104</v>
      </c>
      <c r="O83" s="29">
        <v>52</v>
      </c>
      <c r="P83" s="29">
        <v>172</v>
      </c>
    </row>
    <row r="84" spans="1:16" ht="22.5" customHeight="1" thickBot="1" x14ac:dyDescent="0.25">
      <c r="A84" s="65" t="s">
        <v>18</v>
      </c>
      <c r="B84" s="65"/>
      <c r="C84" s="65"/>
      <c r="D84" s="65"/>
      <c r="E84" s="65"/>
      <c r="F84" s="32">
        <f>SUM(G84:P84)</f>
        <v>12158</v>
      </c>
      <c r="G84" s="32">
        <v>745</v>
      </c>
      <c r="H84" s="62">
        <v>606</v>
      </c>
      <c r="I84" s="57">
        <v>367</v>
      </c>
      <c r="J84" s="32">
        <v>278</v>
      </c>
      <c r="K84" s="32">
        <v>338</v>
      </c>
      <c r="L84" s="32">
        <v>688</v>
      </c>
      <c r="M84" s="32">
        <v>737</v>
      </c>
      <c r="N84" s="32">
        <v>2875</v>
      </c>
      <c r="O84" s="32">
        <v>1457</v>
      </c>
      <c r="P84" s="32">
        <v>4067</v>
      </c>
    </row>
    <row r="85" spans="1:16" ht="22.5" customHeight="1" thickTop="1" x14ac:dyDescent="0.2">
      <c r="A85" s="66" t="s">
        <v>2</v>
      </c>
      <c r="B85" s="66"/>
      <c r="C85" s="66"/>
      <c r="D85" s="66"/>
      <c r="E85" s="66"/>
      <c r="F85" s="31">
        <f>SUM(G85:P85)</f>
        <v>88470</v>
      </c>
      <c r="G85" s="31">
        <f t="shared" ref="G85" si="13">SUM(G82:G84)</f>
        <v>38453</v>
      </c>
      <c r="H85" s="63">
        <f t="shared" ref="H85:P85" si="14">SUM(H82:H84)</f>
        <v>21674</v>
      </c>
      <c r="I85" s="58">
        <f t="shared" si="14"/>
        <v>5261</v>
      </c>
      <c r="J85" s="31">
        <f t="shared" si="14"/>
        <v>2685</v>
      </c>
      <c r="K85" s="31">
        <f t="shared" si="14"/>
        <v>2445</v>
      </c>
      <c r="L85" s="31">
        <f t="shared" si="14"/>
        <v>3074</v>
      </c>
      <c r="M85" s="31">
        <f t="shared" si="14"/>
        <v>2034</v>
      </c>
      <c r="N85" s="31">
        <f t="shared" si="14"/>
        <v>4289</v>
      </c>
      <c r="O85" s="31">
        <f t="shared" si="14"/>
        <v>2462</v>
      </c>
      <c r="P85" s="31">
        <f t="shared" si="14"/>
        <v>6093</v>
      </c>
    </row>
    <row r="88" spans="1:16" ht="22.2" customHeight="1" x14ac:dyDescent="0.2">
      <c r="A88" s="4" t="s">
        <v>121</v>
      </c>
    </row>
    <row r="89" spans="1:16" ht="12" customHeight="1" x14ac:dyDescent="0.2"/>
    <row r="90" spans="1:16" ht="22.2" customHeight="1" x14ac:dyDescent="0.2">
      <c r="A90" s="64"/>
      <c r="B90" s="64"/>
      <c r="C90" s="64"/>
      <c r="D90" s="64"/>
      <c r="E90" s="64"/>
      <c r="F90" s="73" t="s">
        <v>31</v>
      </c>
      <c r="G90" s="74"/>
      <c r="H90" s="73" t="s">
        <v>54</v>
      </c>
      <c r="I90" s="74"/>
      <c r="J90" s="73" t="s">
        <v>55</v>
      </c>
      <c r="K90" s="74"/>
      <c r="L90" s="73" t="s">
        <v>66</v>
      </c>
      <c r="M90" s="74"/>
      <c r="N90" s="73" t="s">
        <v>82</v>
      </c>
      <c r="O90" s="74"/>
    </row>
    <row r="91" spans="1:16" ht="22.2" customHeight="1" x14ac:dyDescent="0.2">
      <c r="A91" s="64"/>
      <c r="B91" s="64"/>
      <c r="C91" s="64"/>
      <c r="D91" s="64"/>
      <c r="E91" s="64"/>
      <c r="F91" s="6"/>
      <c r="G91" s="38" t="s">
        <v>3</v>
      </c>
      <c r="H91" s="6"/>
      <c r="I91" s="38" t="s">
        <v>3</v>
      </c>
      <c r="J91" s="6"/>
      <c r="K91" s="38" t="s">
        <v>3</v>
      </c>
      <c r="L91" s="6"/>
      <c r="M91" s="38" t="s">
        <v>3</v>
      </c>
      <c r="N91" s="6"/>
      <c r="O91" s="38" t="s">
        <v>3</v>
      </c>
    </row>
    <row r="92" spans="1:16" ht="22.2" customHeight="1" x14ac:dyDescent="0.2">
      <c r="A92" s="64" t="s">
        <v>0</v>
      </c>
      <c r="B92" s="64"/>
      <c r="C92" s="64"/>
      <c r="D92" s="64"/>
      <c r="E92" s="64"/>
      <c r="F92" s="22">
        <v>9503</v>
      </c>
      <c r="G92" s="7">
        <f>F92/F94</f>
        <v>0.54368098861490932</v>
      </c>
      <c r="H92" s="22">
        <v>9749</v>
      </c>
      <c r="I92" s="7">
        <f>H92/H94</f>
        <v>0.55502419584400797</v>
      </c>
      <c r="J92" s="22">
        <v>9631</v>
      </c>
      <c r="K92" s="7">
        <f>J92/J94</f>
        <v>0.54609888863687917</v>
      </c>
      <c r="L92" s="22">
        <v>10314</v>
      </c>
      <c r="M92" s="7">
        <f>L92/L94</f>
        <v>0.55128547757763646</v>
      </c>
      <c r="N92" s="22">
        <v>10597</v>
      </c>
      <c r="O92" s="7">
        <f>N92/N94</f>
        <v>0.55659435894742371</v>
      </c>
    </row>
    <row r="93" spans="1:16" ht="22.2" customHeight="1" thickBot="1" x14ac:dyDescent="0.25">
      <c r="A93" s="75" t="s">
        <v>1</v>
      </c>
      <c r="B93" s="75"/>
      <c r="C93" s="75"/>
      <c r="D93" s="75"/>
      <c r="E93" s="75"/>
      <c r="F93" s="23">
        <v>7976</v>
      </c>
      <c r="G93" s="9">
        <f>F93/F94</f>
        <v>0.45631901138509068</v>
      </c>
      <c r="H93" s="23">
        <v>7816</v>
      </c>
      <c r="I93" s="9">
        <f>H93/H94</f>
        <v>0.44497580415599203</v>
      </c>
      <c r="J93" s="23">
        <v>8005</v>
      </c>
      <c r="K93" s="9">
        <f>J93/J94</f>
        <v>0.45390111136312089</v>
      </c>
      <c r="L93" s="23">
        <v>8395</v>
      </c>
      <c r="M93" s="9">
        <f>L93/L94</f>
        <v>0.44871452242236359</v>
      </c>
      <c r="N93" s="23">
        <v>8442</v>
      </c>
      <c r="O93" s="9">
        <f>N93/N94</f>
        <v>0.44340564105257629</v>
      </c>
    </row>
    <row r="94" spans="1:16" ht="22.2" customHeight="1" thickTop="1" x14ac:dyDescent="0.2">
      <c r="A94" s="66" t="s">
        <v>2</v>
      </c>
      <c r="B94" s="66"/>
      <c r="C94" s="66"/>
      <c r="D94" s="66"/>
      <c r="E94" s="66"/>
      <c r="F94" s="31">
        <f t="shared" ref="F94:G94" si="15">SUM(F92,F93)</f>
        <v>17479</v>
      </c>
      <c r="G94" s="8">
        <f t="shared" si="15"/>
        <v>1</v>
      </c>
      <c r="H94" s="31">
        <f>SUM(H92,H93)</f>
        <v>17565</v>
      </c>
      <c r="I94" s="8">
        <f>SUM(I92,I93)</f>
        <v>1</v>
      </c>
      <c r="J94" s="31">
        <f>SUM(J92:J93)</f>
        <v>17636</v>
      </c>
      <c r="K94" s="8">
        <f>SUM(K92,K93)</f>
        <v>1</v>
      </c>
      <c r="L94" s="31">
        <f>SUM(L92:L93)</f>
        <v>18709</v>
      </c>
      <c r="M94" s="8">
        <f>SUM(M92,M93)</f>
        <v>1</v>
      </c>
      <c r="N94" s="31">
        <v>19039</v>
      </c>
      <c r="O94" s="8">
        <f>SUM(O92,O93)</f>
        <v>1</v>
      </c>
    </row>
    <row r="95" spans="1:16" ht="12.6" customHeight="1" x14ac:dyDescent="0.2"/>
    <row r="96" spans="1:16" ht="12.6" customHeight="1" x14ac:dyDescent="0.2"/>
    <row r="97" spans="1:16" ht="22.2" customHeight="1" x14ac:dyDescent="0.2">
      <c r="A97" s="4" t="s">
        <v>122</v>
      </c>
    </row>
    <row r="98" spans="1:16" ht="12" customHeight="1" x14ac:dyDescent="0.2"/>
    <row r="99" spans="1:16" ht="22.2" customHeight="1" x14ac:dyDescent="0.2">
      <c r="A99" s="64" t="s">
        <v>20</v>
      </c>
      <c r="B99" s="64"/>
      <c r="C99" s="64"/>
      <c r="D99" s="64"/>
      <c r="E99" s="64"/>
      <c r="F99" s="64" t="s">
        <v>2</v>
      </c>
      <c r="G99" s="64" t="s">
        <v>123</v>
      </c>
      <c r="H99" s="64"/>
      <c r="I99" s="64"/>
      <c r="J99" s="64"/>
      <c r="K99" s="64"/>
      <c r="L99" s="64"/>
      <c r="M99" s="64"/>
      <c r="N99" s="64"/>
      <c r="O99" s="64"/>
      <c r="P99" s="64"/>
    </row>
    <row r="100" spans="1:16" ht="22.2" customHeight="1" x14ac:dyDescent="0.2">
      <c r="A100" s="64"/>
      <c r="B100" s="64"/>
      <c r="C100" s="64"/>
      <c r="D100" s="64"/>
      <c r="E100" s="64"/>
      <c r="F100" s="64"/>
      <c r="G100" s="72" t="s">
        <v>23</v>
      </c>
      <c r="H100" s="72" t="s">
        <v>116</v>
      </c>
      <c r="I100" s="72" t="s">
        <v>115</v>
      </c>
      <c r="J100" s="71" t="s">
        <v>24</v>
      </c>
      <c r="K100" s="71" t="s">
        <v>77</v>
      </c>
      <c r="L100" s="71" t="s">
        <v>78</v>
      </c>
      <c r="M100" s="71" t="s">
        <v>79</v>
      </c>
      <c r="N100" s="71" t="s">
        <v>80</v>
      </c>
      <c r="O100" s="71" t="s">
        <v>81</v>
      </c>
      <c r="P100" s="71" t="s">
        <v>22</v>
      </c>
    </row>
    <row r="101" spans="1:16" ht="22.2" customHeight="1" x14ac:dyDescent="0.2">
      <c r="A101" s="64"/>
      <c r="B101" s="64"/>
      <c r="C101" s="64"/>
      <c r="D101" s="64"/>
      <c r="E101" s="64"/>
      <c r="F101" s="64"/>
      <c r="G101" s="64"/>
      <c r="H101" s="72"/>
      <c r="I101" s="72"/>
      <c r="J101" s="68"/>
      <c r="K101" s="68"/>
      <c r="L101" s="68"/>
      <c r="M101" s="68"/>
      <c r="N101" s="68"/>
      <c r="O101" s="68"/>
      <c r="P101" s="68"/>
    </row>
    <row r="102" spans="1:16" ht="22.2" customHeight="1" x14ac:dyDescent="0.2">
      <c r="A102" s="64" t="s">
        <v>29</v>
      </c>
      <c r="B102" s="64"/>
      <c r="C102" s="64"/>
      <c r="D102" s="64"/>
      <c r="E102" s="64"/>
      <c r="F102" s="29">
        <f>SUM(G102:P102)</f>
        <v>18221</v>
      </c>
      <c r="G102" s="29">
        <v>13517</v>
      </c>
      <c r="H102" s="29">
        <v>4471</v>
      </c>
      <c r="I102" s="29">
        <v>131</v>
      </c>
      <c r="J102" s="29">
        <v>33</v>
      </c>
      <c r="K102" s="29">
        <v>30</v>
      </c>
      <c r="L102" s="29">
        <v>23</v>
      </c>
      <c r="M102" s="29">
        <v>8</v>
      </c>
      <c r="N102" s="29">
        <v>6</v>
      </c>
      <c r="O102" s="29">
        <v>1</v>
      </c>
      <c r="P102" s="40">
        <v>1</v>
      </c>
    </row>
    <row r="103" spans="1:16" ht="22.2" customHeight="1" x14ac:dyDescent="0.2">
      <c r="A103" s="64" t="s">
        <v>21</v>
      </c>
      <c r="B103" s="64"/>
      <c r="C103" s="64"/>
      <c r="D103" s="64"/>
      <c r="E103" s="64"/>
      <c r="F103" s="29">
        <f>SUM(G103:P103)</f>
        <v>553</v>
      </c>
      <c r="G103" s="29">
        <v>118</v>
      </c>
      <c r="H103" s="29">
        <v>192</v>
      </c>
      <c r="I103" s="29">
        <v>68</v>
      </c>
      <c r="J103" s="29">
        <v>37</v>
      </c>
      <c r="K103" s="29">
        <v>48</v>
      </c>
      <c r="L103" s="29">
        <v>42</v>
      </c>
      <c r="M103" s="29">
        <v>17</v>
      </c>
      <c r="N103" s="29">
        <v>21</v>
      </c>
      <c r="O103" s="29">
        <v>4</v>
      </c>
      <c r="P103" s="40">
        <v>6</v>
      </c>
    </row>
    <row r="104" spans="1:16" ht="22.2" customHeight="1" thickBot="1" x14ac:dyDescent="0.25">
      <c r="A104" s="65" t="s">
        <v>18</v>
      </c>
      <c r="B104" s="65"/>
      <c r="C104" s="65"/>
      <c r="D104" s="65"/>
      <c r="E104" s="65"/>
      <c r="F104" s="32">
        <f>SUM(G104:P104)</f>
        <v>185</v>
      </c>
      <c r="G104" s="32">
        <v>63</v>
      </c>
      <c r="H104" s="32">
        <v>37</v>
      </c>
      <c r="I104" s="32">
        <v>4</v>
      </c>
      <c r="J104" s="32">
        <v>4</v>
      </c>
      <c r="K104" s="32">
        <v>4</v>
      </c>
      <c r="L104" s="32">
        <v>2</v>
      </c>
      <c r="M104" s="32">
        <v>2</v>
      </c>
      <c r="N104" s="32">
        <v>2</v>
      </c>
      <c r="O104" s="32">
        <v>0</v>
      </c>
      <c r="P104" s="50">
        <v>67</v>
      </c>
    </row>
    <row r="105" spans="1:16" ht="22.2" customHeight="1" thickTop="1" x14ac:dyDescent="0.2">
      <c r="A105" s="66" t="s">
        <v>2</v>
      </c>
      <c r="B105" s="66"/>
      <c r="C105" s="66"/>
      <c r="D105" s="66"/>
      <c r="E105" s="66"/>
      <c r="F105" s="31">
        <f>SUM(F102:F104)</f>
        <v>18959</v>
      </c>
      <c r="G105" s="31">
        <f t="shared" ref="G105:O105" si="16">SUM(G102:G104)</f>
        <v>13698</v>
      </c>
      <c r="H105" s="31">
        <f t="shared" si="16"/>
        <v>4700</v>
      </c>
      <c r="I105" s="31">
        <f t="shared" si="16"/>
        <v>203</v>
      </c>
      <c r="J105" s="31">
        <f t="shared" si="16"/>
        <v>74</v>
      </c>
      <c r="K105" s="31">
        <f t="shared" si="16"/>
        <v>82</v>
      </c>
      <c r="L105" s="31">
        <f t="shared" si="16"/>
        <v>67</v>
      </c>
      <c r="M105" s="31">
        <f t="shared" si="16"/>
        <v>27</v>
      </c>
      <c r="N105" s="31">
        <f t="shared" si="16"/>
        <v>29</v>
      </c>
      <c r="O105" s="31">
        <f t="shared" si="16"/>
        <v>5</v>
      </c>
      <c r="P105" s="59">
        <f>SUM(P102:P104)</f>
        <v>74</v>
      </c>
    </row>
  </sheetData>
  <mergeCells count="96">
    <mergeCell ref="A21:E21"/>
    <mergeCell ref="H3:I3"/>
    <mergeCell ref="A3:E4"/>
    <mergeCell ref="A5:E5"/>
    <mergeCell ref="A6:E6"/>
    <mergeCell ref="A7:E7"/>
    <mergeCell ref="A12:E13"/>
    <mergeCell ref="A18:E18"/>
    <mergeCell ref="A19:E19"/>
    <mergeCell ref="A20:E20"/>
    <mergeCell ref="A17:E17"/>
    <mergeCell ref="F12:G12"/>
    <mergeCell ref="H12:I12"/>
    <mergeCell ref="N3:O3"/>
    <mergeCell ref="A14:E14"/>
    <mergeCell ref="A15:E15"/>
    <mergeCell ref="A16:E16"/>
    <mergeCell ref="F3:G3"/>
    <mergeCell ref="L3:M3"/>
    <mergeCell ref="J3:K3"/>
    <mergeCell ref="J12:K12"/>
    <mergeCell ref="L12:M12"/>
    <mergeCell ref="N12:O12"/>
    <mergeCell ref="A30:E31"/>
    <mergeCell ref="A22:E22"/>
    <mergeCell ref="A23:E23"/>
    <mergeCell ref="A35:E35"/>
    <mergeCell ref="A25:N25"/>
    <mergeCell ref="N30:O30"/>
    <mergeCell ref="L30:M30"/>
    <mergeCell ref="F30:G30"/>
    <mergeCell ref="H30:I30"/>
    <mergeCell ref="J30:K30"/>
    <mergeCell ref="A46:E46"/>
    <mergeCell ref="A65:E65"/>
    <mergeCell ref="O80:O81"/>
    <mergeCell ref="A41:E41"/>
    <mergeCell ref="A32:E32"/>
    <mergeCell ref="A37:E37"/>
    <mergeCell ref="A39:E39"/>
    <mergeCell ref="A38:E38"/>
    <mergeCell ref="A40:E40"/>
    <mergeCell ref="A34:E34"/>
    <mergeCell ref="A36:E36"/>
    <mergeCell ref="B33:E33"/>
    <mergeCell ref="J80:J81"/>
    <mergeCell ref="K80:K81"/>
    <mergeCell ref="L80:L81"/>
    <mergeCell ref="M80:M81"/>
    <mergeCell ref="A85:E85"/>
    <mergeCell ref="F79:F81"/>
    <mergeCell ref="I80:I81"/>
    <mergeCell ref="A82:E82"/>
    <mergeCell ref="A83:E83"/>
    <mergeCell ref="A84:E84"/>
    <mergeCell ref="G80:G81"/>
    <mergeCell ref="N70:O70"/>
    <mergeCell ref="A72:E72"/>
    <mergeCell ref="A73:E73"/>
    <mergeCell ref="A74:E74"/>
    <mergeCell ref="A79:E81"/>
    <mergeCell ref="L70:M70"/>
    <mergeCell ref="F70:G70"/>
    <mergeCell ref="H70:I70"/>
    <mergeCell ref="J70:K70"/>
    <mergeCell ref="A70:E71"/>
    <mergeCell ref="G79:P79"/>
    <mergeCell ref="N80:N81"/>
    <mergeCell ref="A94:E94"/>
    <mergeCell ref="A90:E91"/>
    <mergeCell ref="F90:G90"/>
    <mergeCell ref="H90:I90"/>
    <mergeCell ref="J90:K90"/>
    <mergeCell ref="A92:E92"/>
    <mergeCell ref="A93:E93"/>
    <mergeCell ref="K100:K101"/>
    <mergeCell ref="L100:L101"/>
    <mergeCell ref="M100:M101"/>
    <mergeCell ref="N100:N101"/>
    <mergeCell ref="O100:O101"/>
    <mergeCell ref="A102:E102"/>
    <mergeCell ref="A103:E103"/>
    <mergeCell ref="A104:E104"/>
    <mergeCell ref="A105:E105"/>
    <mergeCell ref="P80:P81"/>
    <mergeCell ref="H80:H81"/>
    <mergeCell ref="G99:P99"/>
    <mergeCell ref="P100:P101"/>
    <mergeCell ref="H100:H101"/>
    <mergeCell ref="L90:M90"/>
    <mergeCell ref="N90:O90"/>
    <mergeCell ref="A99:E101"/>
    <mergeCell ref="F99:F101"/>
    <mergeCell ref="G100:G101"/>
    <mergeCell ref="I100:I101"/>
    <mergeCell ref="J100:J101"/>
  </mergeCells>
  <phoneticPr fontId="2"/>
  <pageMargins left="0.70866141732283472" right="0.31496062992125984" top="0.59055118110236227" bottom="0.669291338582677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2024-06-19T05:56:29Z</dcterms:created>
  <dcterms:modified xsi:type="dcterms:W3CDTF">2024-06-24T04:32:37Z</dcterms:modified>
</cp:coreProperties>
</file>