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BC4D1D9E-6704-4887-8A49-FE26C49860A9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H41" i="1"/>
  <c r="F41" i="1"/>
  <c r="D41" i="1"/>
  <c r="J50" i="1" l="1"/>
  <c r="K49" i="1" s="1"/>
  <c r="H50" i="1"/>
  <c r="I49" i="1" s="1"/>
  <c r="F50" i="1"/>
  <c r="G48" i="1" s="1"/>
  <c r="D50" i="1"/>
  <c r="E49" i="1" s="1"/>
  <c r="J23" i="1"/>
  <c r="H23" i="1"/>
  <c r="F23" i="1"/>
  <c r="D23" i="1"/>
  <c r="J7" i="1"/>
  <c r="K6" i="1" s="1"/>
  <c r="H7" i="1"/>
  <c r="I6" i="1" s="1"/>
  <c r="F7" i="1"/>
  <c r="G6" i="1" s="1"/>
  <c r="E6" i="1"/>
  <c r="G5" i="1"/>
  <c r="E5" i="1"/>
  <c r="G49" i="1" l="1"/>
  <c r="E48" i="1"/>
  <c r="E50" i="1" s="1"/>
  <c r="G50" i="1"/>
  <c r="E7" i="1"/>
  <c r="I48" i="1"/>
  <c r="I50" i="1" s="1"/>
  <c r="K48" i="1"/>
  <c r="K50" i="1" s="1"/>
  <c r="G7" i="1"/>
  <c r="K5" i="1"/>
  <c r="K7" i="1" s="1"/>
  <c r="I5" i="1"/>
  <c r="I7" i="1" s="1"/>
  <c r="L23" i="1" l="1"/>
  <c r="L7" i="1"/>
  <c r="M6" i="1" l="1"/>
  <c r="M5" i="1"/>
  <c r="M7" i="1" l="1"/>
  <c r="E61" i="1"/>
  <c r="F61" i="1"/>
  <c r="G61" i="1"/>
  <c r="H61" i="1"/>
  <c r="I61" i="1"/>
  <c r="J61" i="1"/>
  <c r="K61" i="1"/>
  <c r="L61" i="1"/>
  <c r="M61" i="1"/>
  <c r="D59" i="1"/>
  <c r="D60" i="1"/>
  <c r="D58" i="1"/>
  <c r="L50" i="1"/>
  <c r="N50" i="1"/>
  <c r="M49" i="1" l="1"/>
  <c r="D61" i="1"/>
  <c r="M48" i="1"/>
  <c r="M50" i="1" l="1"/>
</calcChain>
</file>

<file path=xl/sharedStrings.xml><?xml version="1.0" encoding="utf-8"?>
<sst xmlns="http://schemas.openxmlformats.org/spreadsheetml/2006/main" count="140" uniqueCount="96">
  <si>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</si>
  <si>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</si>
  <si>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</si>
  <si>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</si>
  <si>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平成26年</t>
    <rPh sb="0" eb="2">
      <t>ヘイセイ</t>
    </rPh>
    <rPh sb="4" eb="5">
      <t>ネン</t>
    </rPh>
    <phoneticPr fontId="2"/>
  </si>
  <si>
    <t>年齢別</t>
    <rPh sb="0" eb="3">
      <t>ネンレイベツ</t>
    </rPh>
    <phoneticPr fontId="2"/>
  </si>
  <si>
    <t>９歳以下</t>
    <rPh sb="1" eb="2">
      <t>サイ</t>
    </rPh>
    <rPh sb="2" eb="4">
      <t>イカ</t>
    </rPh>
    <phoneticPr fontId="2"/>
  </si>
  <si>
    <t>10歳代</t>
    <rPh sb="2" eb="4">
      <t>サイダイ</t>
    </rPh>
    <phoneticPr fontId="2"/>
  </si>
  <si>
    <t>20歳代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</si>
  <si>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</si>
  <si>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</si>
  <si>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</si>
  <si>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</si>
  <si>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家庭関係</t>
    <rPh sb="0" eb="2">
      <t>カテイ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</si>
  <si>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</si>
  <si>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うち認知症</t>
    <rPh sb="2" eb="5">
      <t>ニンチショウ</t>
    </rPh>
    <phoneticPr fontId="2"/>
  </si>
  <si>
    <t>事業・職業関係</t>
    <rPh sb="0" eb="2">
      <t>ジギョウ</t>
    </rPh>
    <rPh sb="3" eb="5">
      <t>ショクギョウ</t>
    </rPh>
    <rPh sb="5" eb="7">
      <t>カンケイ</t>
    </rPh>
    <phoneticPr fontId="2"/>
  </si>
  <si>
    <t>異性関係</t>
    <rPh sb="0" eb="2">
      <t>イセイ</t>
    </rPh>
    <rPh sb="2" eb="4">
      <t>カンケイ</t>
    </rPh>
    <phoneticPr fontId="2"/>
  </si>
  <si>
    <t>学業関係</t>
    <rPh sb="0" eb="2">
      <t>ガクギョウ</t>
    </rPh>
    <rPh sb="2" eb="4">
      <t>カンケイ</t>
    </rPh>
    <phoneticPr fontId="2"/>
  </si>
  <si>
    <t>犯罪関係</t>
    <rPh sb="0" eb="2">
      <t>ハンザイ</t>
    </rPh>
    <rPh sb="2" eb="4">
      <t>カンケイ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</si>
  <si>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</si>
  <si>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</si>
  <si>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合　　計</t>
    <rPh sb="0" eb="1">
      <t>ア</t>
    </rPh>
    <rPh sb="3" eb="4">
      <t>ケイ</t>
    </rPh>
    <phoneticPr fontId="2"/>
  </si>
  <si>
    <t>区分</t>
    <rPh sb="0" eb="2">
      <t>クブン</t>
    </rPh>
    <phoneticPr fontId="2"/>
  </si>
  <si>
    <t>死亡確認</t>
    <rPh sb="0" eb="2">
      <t>シボウ</t>
    </rPh>
    <rPh sb="2" eb="4">
      <t>カクニン</t>
    </rPh>
    <phoneticPr fontId="2"/>
  </si>
  <si>
    <t>２年～</t>
    <rPh sb="1" eb="2">
      <t>ネン</t>
    </rPh>
    <phoneticPr fontId="2"/>
  </si>
  <si>
    <t>受理
当日</t>
    <rPh sb="0" eb="2">
      <t>ジュリ</t>
    </rPh>
    <rPh sb="3" eb="5">
      <t>トウジツ</t>
    </rPh>
    <phoneticPr fontId="2"/>
  </si>
  <si>
    <t>２日～
７日</t>
    <rPh sb="1" eb="2">
      <t>ニチ</t>
    </rPh>
    <rPh sb="5" eb="6">
      <t>ニチ</t>
    </rPh>
    <phoneticPr fontId="2"/>
  </si>
  <si>
    <t>８日～
14日</t>
    <rPh sb="1" eb="2">
      <t>ニチ</t>
    </rPh>
    <rPh sb="6" eb="7">
      <t>ニチ</t>
    </rPh>
    <phoneticPr fontId="2"/>
  </si>
  <si>
    <t>15日～
１か月</t>
    <rPh sb="2" eb="3">
      <t>ニチ</t>
    </rPh>
    <rPh sb="7" eb="8">
      <t>ゲツ</t>
    </rPh>
    <phoneticPr fontId="2"/>
  </si>
  <si>
    <t>１か月～
３か月</t>
    <rPh sb="2" eb="3">
      <t>ゲツ</t>
    </rPh>
    <rPh sb="7" eb="8">
      <t>ゲツ</t>
    </rPh>
    <phoneticPr fontId="2"/>
  </si>
  <si>
    <t>３か月～
６か月</t>
    <rPh sb="2" eb="3">
      <t>ゲツ</t>
    </rPh>
    <rPh sb="7" eb="8">
      <t>ゲツ</t>
    </rPh>
    <phoneticPr fontId="2"/>
  </si>
  <si>
    <t>６か月～
１年</t>
    <rPh sb="2" eb="3">
      <t>ゲツ</t>
    </rPh>
    <rPh sb="6" eb="7">
      <t>ネン</t>
    </rPh>
    <phoneticPr fontId="2"/>
  </si>
  <si>
    <t>１年～
２年</t>
    <rPh sb="1" eb="2">
      <t>ネン</t>
    </rPh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</si>
  <si>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</si>
  <si>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70歳代</t>
    <rPh sb="2" eb="4">
      <t>サイダイ</t>
    </rPh>
    <phoneticPr fontId="2"/>
  </si>
  <si>
    <t>80歳以上</t>
    <rPh sb="2" eb="3">
      <t>サイ</t>
    </rPh>
    <rPh sb="3" eb="5">
      <t>イジョウ</t>
    </rPh>
    <phoneticPr fontId="2"/>
  </si>
  <si>
    <t>平成28年</t>
    <rPh sb="0" eb="2">
      <t>ヘイセイ</t>
    </rPh>
    <rPh sb="4" eb="5">
      <t>ネン</t>
    </rPh>
    <phoneticPr fontId="2"/>
  </si>
  <si>
    <t>※  各年の人口は、総務省統計局の人口推計による総人口（各年10月1日現在）に基づく。</t>
    <rPh sb="3" eb="5">
      <t>カクトシ</t>
    </rPh>
    <rPh sb="6" eb="8">
      <t>ジンコウ</t>
    </rPh>
    <rPh sb="10" eb="13">
      <t>ソウムショウ</t>
    </rPh>
    <rPh sb="13" eb="16">
      <t>トウケイキョク</t>
    </rPh>
    <rPh sb="17" eb="19">
      <t>ジンコウ</t>
    </rPh>
    <rPh sb="19" eb="21">
      <t>スイケイ</t>
    </rPh>
    <rPh sb="24" eb="27">
      <t>ソウジンコウ</t>
    </rPh>
    <rPh sb="28" eb="30">
      <t>カクネン</t>
    </rPh>
    <rPh sb="32" eb="33">
      <t>ガツ</t>
    </rPh>
    <rPh sb="34" eb="35">
      <t>ニチ</t>
    </rPh>
    <rPh sb="35" eb="37">
      <t>ゲンザイ</t>
    </rPh>
    <rPh sb="39" eb="40">
      <t>モト</t>
    </rPh>
    <phoneticPr fontId="2"/>
  </si>
  <si>
    <t>２　年齢別</t>
    <rPh sb="2" eb="5">
      <t>ネンレイベツ</t>
    </rPh>
    <phoneticPr fontId="2"/>
  </si>
  <si>
    <t>３　原因・動機別</t>
    <rPh sb="2" eb="4">
      <t>ゲンイン</t>
    </rPh>
    <rPh sb="5" eb="7">
      <t>ドウキ</t>
    </rPh>
    <rPh sb="7" eb="8">
      <t>ベツ</t>
    </rPh>
    <phoneticPr fontId="2"/>
  </si>
  <si>
    <t>平成29年</t>
    <rPh sb="0" eb="2">
      <t>ヘイセイ</t>
    </rPh>
    <rPh sb="4" eb="5">
      <t>ネン</t>
    </rPh>
    <phoneticPr fontId="2"/>
  </si>
  <si>
    <t>人口10万人
当たり</t>
    <rPh sb="0" eb="2">
      <t>ジンコウ</t>
    </rPh>
    <rPh sb="4" eb="6">
      <t>マンニン</t>
    </rPh>
    <rPh sb="7" eb="8">
      <t>ア</t>
    </rPh>
    <phoneticPr fontId="2"/>
  </si>
  <si>
    <t>１　男女別</t>
    <rPh sb="2" eb="4">
      <t>ダンジョ</t>
    </rPh>
    <rPh sb="4" eb="5">
      <t>ベツ</t>
    </rPh>
    <phoneticPr fontId="2"/>
  </si>
  <si>
    <t>４　所在確認等数</t>
    <rPh sb="2" eb="4">
      <t>ショザイ</t>
    </rPh>
    <rPh sb="4" eb="6">
      <t>カクニン</t>
    </rPh>
    <rPh sb="6" eb="7">
      <t>トウ</t>
    </rPh>
    <rPh sb="7" eb="8">
      <t>スウ</t>
    </rPh>
    <phoneticPr fontId="2"/>
  </si>
  <si>
    <t>※　所在確認とは、これまで「発見」、「帰宅等確認」として区分していたものを合わせたもの。</t>
    <rPh sb="2" eb="4">
      <t>ショザイ</t>
    </rPh>
    <rPh sb="4" eb="6">
      <t>カクニン</t>
    </rPh>
    <rPh sb="14" eb="16">
      <t>ハッケン</t>
    </rPh>
    <rPh sb="19" eb="21">
      <t>キタク</t>
    </rPh>
    <rPh sb="21" eb="22">
      <t>トウ</t>
    </rPh>
    <rPh sb="22" eb="24">
      <t>カクニン</t>
    </rPh>
    <rPh sb="28" eb="30">
      <t>クブン</t>
    </rPh>
    <rPh sb="37" eb="38">
      <t>ア</t>
    </rPh>
    <phoneticPr fontId="2"/>
  </si>
  <si>
    <t>所在確認</t>
    <rPh sb="0" eb="2">
      <t>ショザイ</t>
    </rPh>
    <rPh sb="2" eb="4">
      <t>カクニン</t>
    </rPh>
    <phoneticPr fontId="2"/>
  </si>
  <si>
    <t>行方不明者届受理から所在確認等までの期間</t>
    <rPh sb="0" eb="2">
      <t>ユクエ</t>
    </rPh>
    <rPh sb="2" eb="5">
      <t>フメイシャ</t>
    </rPh>
    <rPh sb="5" eb="6">
      <t>トドケ</t>
    </rPh>
    <rPh sb="6" eb="8">
      <t>ジュリ</t>
    </rPh>
    <rPh sb="10" eb="12">
      <t>ショザイ</t>
    </rPh>
    <rPh sb="12" eb="14">
      <t>カクニン</t>
    </rPh>
    <rPh sb="14" eb="15">
      <t>トウ</t>
    </rPh>
    <rPh sb="18" eb="20">
      <t>キカン</t>
    </rPh>
    <phoneticPr fontId="2"/>
  </si>
  <si>
    <t>67.0</t>
    <phoneticPr fontId="2"/>
  </si>
  <si>
    <t>-</t>
    <phoneticPr fontId="2"/>
  </si>
  <si>
    <t>9.2</t>
    <phoneticPr fontId="2"/>
  </si>
  <si>
    <t>151.6</t>
    <phoneticPr fontId="2"/>
  </si>
  <si>
    <t>122.8</t>
    <phoneticPr fontId="2"/>
  </si>
  <si>
    <t>48.9</t>
    <phoneticPr fontId="2"/>
  </si>
  <si>
    <t>38.8</t>
    <phoneticPr fontId="2"/>
  </si>
  <si>
    <t>31.2</t>
    <phoneticPr fontId="2"/>
  </si>
  <si>
    <t>56.9</t>
    <phoneticPr fontId="2"/>
  </si>
  <si>
    <t>73.8</t>
    <phoneticPr fontId="2"/>
  </si>
  <si>
    <t>8.7</t>
    <phoneticPr fontId="2"/>
  </si>
  <si>
    <t>146.2</t>
    <phoneticPr fontId="2"/>
  </si>
  <si>
    <t>126.8</t>
    <phoneticPr fontId="2"/>
  </si>
  <si>
    <t>68.5</t>
    <phoneticPr fontId="2"/>
  </si>
  <si>
    <t>48.3</t>
    <phoneticPr fontId="2"/>
  </si>
  <si>
    <t>37.5</t>
    <phoneticPr fontId="2"/>
  </si>
  <si>
    <t>60.5</t>
    <phoneticPr fontId="2"/>
  </si>
  <si>
    <t>81.5</t>
    <phoneticPr fontId="2"/>
  </si>
  <si>
    <t>11.0</t>
    <phoneticPr fontId="2"/>
  </si>
  <si>
    <t>148.2</t>
    <phoneticPr fontId="2"/>
  </si>
  <si>
    <t>127.9</t>
    <phoneticPr fontId="2"/>
  </si>
  <si>
    <t>68.2</t>
    <phoneticPr fontId="2"/>
  </si>
  <si>
    <t>46.2</t>
    <phoneticPr fontId="2"/>
  </si>
  <si>
    <t>36.6</t>
    <phoneticPr fontId="2"/>
  </si>
  <si>
    <t>32.2</t>
    <phoneticPr fontId="2"/>
  </si>
  <si>
    <t>68.8</t>
    <phoneticPr fontId="2"/>
  </si>
  <si>
    <t>97.5</t>
    <phoneticPr fontId="2"/>
  </si>
  <si>
    <t>11.8</t>
    <phoneticPr fontId="2"/>
  </si>
  <si>
    <t>143.6</t>
    <phoneticPr fontId="2"/>
  </si>
  <si>
    <t>136.2</t>
    <phoneticPr fontId="2"/>
  </si>
  <si>
    <t>70.8</t>
    <phoneticPr fontId="2"/>
  </si>
  <si>
    <t>45.0</t>
    <phoneticPr fontId="2"/>
  </si>
  <si>
    <t>35.0</t>
    <phoneticPr fontId="2"/>
  </si>
  <si>
    <t>31.9</t>
    <phoneticPr fontId="2"/>
  </si>
  <si>
    <t>65.0</t>
    <phoneticPr fontId="2"/>
  </si>
  <si>
    <t>平成30年</t>
    <rPh sb="0" eb="2">
      <t>ヘイセイ</t>
    </rPh>
    <rPh sb="4" eb="5">
      <t>ネン</t>
    </rPh>
    <phoneticPr fontId="2"/>
  </si>
  <si>
    <t>《所在が確認等された行方不明者の状況（平成30年）》</t>
    <rPh sb="1" eb="3">
      <t>ショザイ</t>
    </rPh>
    <rPh sb="4" eb="6">
      <t>カクニン</t>
    </rPh>
    <rPh sb="6" eb="7">
      <t>トウ</t>
    </rPh>
    <rPh sb="10" eb="12">
      <t>ユクエ</t>
    </rPh>
    <rPh sb="12" eb="15">
      <t>フメイシャ</t>
    </rPh>
    <rPh sb="16" eb="18">
      <t>ジョウキョウ</t>
    </rPh>
    <rPh sb="19" eb="21">
      <t>ヘイセイ</t>
    </rPh>
    <rPh sb="23" eb="24">
      <t>ネン</t>
    </rPh>
    <phoneticPr fontId="2"/>
  </si>
  <si>
    <t>平成30年</t>
    <rPh sb="0" eb="2">
      <t>ヘイセイ</t>
    </rPh>
    <rPh sb="4" eb="5">
      <t>ネン</t>
    </rPh>
    <phoneticPr fontId="2"/>
  </si>
  <si>
    <t>構成比</t>
    <rPh sb="0" eb="3">
      <t>コウセイヒ</t>
    </rPh>
    <phoneticPr fontId="2"/>
  </si>
  <si>
    <t>12.1</t>
    <phoneticPr fontId="2"/>
  </si>
  <si>
    <t>145.3</t>
    <phoneticPr fontId="2"/>
  </si>
  <si>
    <t>147.6</t>
    <phoneticPr fontId="2"/>
  </si>
  <si>
    <t>75.2</t>
    <phoneticPr fontId="2"/>
  </si>
  <si>
    <t>43.9</t>
    <phoneticPr fontId="2"/>
  </si>
  <si>
    <t>36.0</t>
    <phoneticPr fontId="2"/>
  </si>
  <si>
    <t>32.4</t>
    <phoneticPr fontId="2"/>
  </si>
  <si>
    <t>65.9</t>
    <phoneticPr fontId="2"/>
  </si>
  <si>
    <t>102.6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</si>
</sst>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1" xfId="2" applyNumberFormat="1" applyFont="1" applyBorder="1">
      <alignment vertical="center"/>
    </xf>
    <xf numFmtId="9" fontId="4" fillId="0" borderId="3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9" fontId="4" fillId="0" borderId="3" xfId="2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38" fontId="4" fillId="0" borderId="20" xfId="1" applyFont="1" applyBorder="1" applyAlignment="1">
      <alignment vertical="center"/>
    </xf>
    <xf numFmtId="49" fontId="4" fillId="0" borderId="1" xfId="2" applyNumberFormat="1" applyFont="1" applyBorder="1" applyAlignment="1">
      <alignment horizontal="right" vertical="center"/>
    </xf>
    <xf numFmtId="49" fontId="4" fillId="0" borderId="4" xfId="2" applyNumberFormat="1" applyFont="1" applyBorder="1" applyAlignment="1">
      <alignment horizontal="right" vertical="center"/>
    </xf>
    <xf numFmtId="49" fontId="4" fillId="0" borderId="2" xfId="2" applyNumberFormat="1" applyFont="1" applyBorder="1" applyAlignment="1">
      <alignment horizontal="right" vertical="center"/>
    </xf>
    <xf numFmtId="49" fontId="4" fillId="0" borderId="3" xfId="2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1" xfId="1" applyNumberFormat="1" applyFont="1" applyBorder="1">
      <alignment vertical="center"/>
    </xf>
    <xf numFmtId="177" fontId="4" fillId="0" borderId="3" xfId="1" applyNumberFormat="1" applyFont="1" applyBorder="1" applyAlignment="1">
      <alignment vertical="center"/>
    </xf>
    <xf numFmtId="177" fontId="4" fillId="0" borderId="3" xfId="1" applyNumberFormat="1" applyFont="1" applyBorder="1">
      <alignment vertical="center"/>
    </xf>
    <xf numFmtId="177" fontId="4" fillId="0" borderId="2" xfId="1" applyNumberFormat="1" applyFont="1" applyBorder="1">
      <alignment vertical="center"/>
    </xf>
    <xf numFmtId="9" fontId="4" fillId="0" borderId="3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view="pageBreakPreview" zoomScaleNormal="100" zoomScaleSheetLayoutView="100" workbookViewId="0">
      <selection activeCell="L27" sqref="L27"/>
    </sheetView>
  </sheetViews>
  <sheetFormatPr defaultColWidth="9" defaultRowHeight="12" x14ac:dyDescent="0.2"/>
  <cols>
    <col min="1" max="3" width="4" style="7" customWidth="1"/>
    <col min="4" max="4" width="8.109375" style="7" customWidth="1"/>
    <col min="5" max="5" width="9.6640625" style="7" customWidth="1"/>
    <col min="6" max="6" width="8.109375" style="7" customWidth="1"/>
    <col min="7" max="7" width="9.6640625" style="7" customWidth="1"/>
    <col min="8" max="8" width="8.109375" style="7" customWidth="1"/>
    <col min="9" max="9" width="9.6640625" style="7" customWidth="1"/>
    <col min="10" max="10" width="9.33203125" style="7" customWidth="1"/>
    <col min="11" max="11" width="9.6640625" style="7" customWidth="1"/>
    <col min="12" max="12" width="8.109375" style="7" customWidth="1"/>
    <col min="13" max="13" width="9.6640625" style="7" customWidth="1"/>
    <col min="14" max="15" width="1.21875" style="7" customWidth="1"/>
    <col min="16" max="16384" width="9" style="7"/>
  </cols>
  <sheetData>
    <row r="1" spans="1:14" x14ac:dyDescent="0.2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2.5" customHeight="1" x14ac:dyDescent="0.2">
      <c r="A3" s="40"/>
      <c r="B3" s="66"/>
      <c r="C3" s="41"/>
      <c r="D3" s="40" t="s">
        <v>4</v>
      </c>
      <c r="E3" s="41"/>
      <c r="F3" s="40" t="s">
        <v>34</v>
      </c>
      <c r="G3" s="41"/>
      <c r="H3" s="27" t="s">
        <v>37</v>
      </c>
      <c r="I3" s="26"/>
      <c r="J3" s="47" t="s">
        <v>41</v>
      </c>
      <c r="K3" s="43"/>
      <c r="L3" s="47" t="s">
        <v>83</v>
      </c>
      <c r="M3" s="43"/>
      <c r="N3" s="2"/>
    </row>
    <row r="4" spans="1:14" ht="22.5" customHeight="1" x14ac:dyDescent="0.2">
      <c r="A4" s="67"/>
      <c r="B4" s="68"/>
      <c r="C4" s="69"/>
      <c r="D4" s="25"/>
      <c r="E4" s="26" t="s">
        <v>3</v>
      </c>
      <c r="F4" s="25"/>
      <c r="G4" s="26" t="s">
        <v>3</v>
      </c>
      <c r="H4" s="25"/>
      <c r="I4" s="26" t="s">
        <v>3</v>
      </c>
      <c r="J4" s="25"/>
      <c r="K4" s="26" t="s">
        <v>3</v>
      </c>
      <c r="L4" s="3"/>
      <c r="M4" s="4" t="s">
        <v>3</v>
      </c>
      <c r="N4" s="2"/>
    </row>
    <row r="5" spans="1:14" ht="22.5" customHeight="1" x14ac:dyDescent="0.2">
      <c r="A5" s="63" t="s">
        <v>0</v>
      </c>
      <c r="B5" s="64"/>
      <c r="C5" s="65"/>
      <c r="D5" s="30">
        <v>52736</v>
      </c>
      <c r="E5" s="13">
        <f>D5/D7</f>
        <v>0.64951412067542769</v>
      </c>
      <c r="F5" s="30">
        <v>53319</v>
      </c>
      <c r="G5" s="13">
        <f>F5/F7</f>
        <v>0.64995428780398612</v>
      </c>
      <c r="H5" s="30">
        <v>54664</v>
      </c>
      <c r="I5" s="13">
        <f>H5/H7</f>
        <v>0.64424278137890389</v>
      </c>
      <c r="J5" s="30">
        <v>54574</v>
      </c>
      <c r="K5" s="13">
        <f>J5/J7</f>
        <v>0.64318208603417792</v>
      </c>
      <c r="L5" s="30">
        <v>56379</v>
      </c>
      <c r="M5" s="13">
        <f>L5/L7</f>
        <v>0.64094722721175057</v>
      </c>
      <c r="N5" s="2"/>
    </row>
    <row r="6" spans="1:14" ht="22.5" customHeight="1" thickBot="1" x14ac:dyDescent="0.25">
      <c r="A6" s="56" t="s">
        <v>1</v>
      </c>
      <c r="B6" s="57"/>
      <c r="C6" s="58"/>
      <c r="D6" s="31">
        <v>28457</v>
      </c>
      <c r="E6" s="14">
        <f>D6/D7</f>
        <v>0.35048587932457231</v>
      </c>
      <c r="F6" s="31">
        <v>28716</v>
      </c>
      <c r="G6" s="14">
        <f>F6/F7</f>
        <v>0.35004571219601388</v>
      </c>
      <c r="H6" s="31">
        <v>30186</v>
      </c>
      <c r="I6" s="14">
        <f>H6/H7</f>
        <v>0.35575721862109605</v>
      </c>
      <c r="J6" s="31">
        <v>30276</v>
      </c>
      <c r="K6" s="14">
        <f>J6/J7</f>
        <v>0.35681791396582202</v>
      </c>
      <c r="L6" s="31">
        <v>31583</v>
      </c>
      <c r="M6" s="14">
        <f>L6/L7</f>
        <v>0.35905277278824949</v>
      </c>
      <c r="N6" s="2"/>
    </row>
    <row r="7" spans="1:14" ht="22.5" customHeight="1" thickTop="1" x14ac:dyDescent="0.2">
      <c r="A7" s="59" t="s">
        <v>2</v>
      </c>
      <c r="B7" s="60"/>
      <c r="C7" s="61"/>
      <c r="D7" s="32">
        <v>81193</v>
      </c>
      <c r="E7" s="15">
        <f t="shared" ref="E7:K7" si="0">SUM(E5:E6)</f>
        <v>1</v>
      </c>
      <c r="F7" s="32">
        <f t="shared" si="0"/>
        <v>82035</v>
      </c>
      <c r="G7" s="15">
        <f t="shared" si="0"/>
        <v>1</v>
      </c>
      <c r="H7" s="32">
        <f t="shared" si="0"/>
        <v>84850</v>
      </c>
      <c r="I7" s="15">
        <f t="shared" si="0"/>
        <v>1</v>
      </c>
      <c r="J7" s="32">
        <f t="shared" si="0"/>
        <v>84850</v>
      </c>
      <c r="K7" s="15">
        <f t="shared" si="0"/>
        <v>1</v>
      </c>
      <c r="L7" s="32">
        <f t="shared" ref="L7:M7" si="1">SUM(L5:L6)</f>
        <v>87962</v>
      </c>
      <c r="M7" s="15">
        <f t="shared" si="1"/>
        <v>1</v>
      </c>
      <c r="N7" s="5"/>
    </row>
    <row r="10" spans="1:14" x14ac:dyDescent="0.2">
      <c r="A10" s="16" t="s">
        <v>39</v>
      </c>
      <c r="B10" s="6"/>
      <c r="C10" s="6"/>
    </row>
    <row r="12" spans="1:14" ht="22.5" customHeight="1" x14ac:dyDescent="0.2">
      <c r="A12" s="40" t="s">
        <v>5</v>
      </c>
      <c r="B12" s="66"/>
      <c r="C12" s="41"/>
      <c r="D12" s="40" t="s">
        <v>4</v>
      </c>
      <c r="E12" s="41"/>
      <c r="F12" s="40" t="s">
        <v>34</v>
      </c>
      <c r="G12" s="41"/>
      <c r="H12" s="40" t="s">
        <v>37</v>
      </c>
      <c r="I12" s="41"/>
      <c r="J12" s="47" t="s">
        <v>41</v>
      </c>
      <c r="K12" s="43"/>
      <c r="L12" s="47" t="s">
        <v>83</v>
      </c>
      <c r="M12" s="43"/>
    </row>
    <row r="13" spans="1:14" ht="29.25" customHeight="1" x14ac:dyDescent="0.2">
      <c r="A13" s="67"/>
      <c r="B13" s="68"/>
      <c r="C13" s="69"/>
      <c r="D13" s="9"/>
      <c r="E13" s="24" t="s">
        <v>42</v>
      </c>
      <c r="F13" s="9"/>
      <c r="G13" s="24" t="s">
        <v>42</v>
      </c>
      <c r="H13" s="9"/>
      <c r="I13" s="24" t="s">
        <v>42</v>
      </c>
      <c r="J13" s="9"/>
      <c r="K13" s="24" t="s">
        <v>42</v>
      </c>
      <c r="L13" s="9"/>
      <c r="M13" s="24" t="s">
        <v>42</v>
      </c>
    </row>
    <row r="14" spans="1:14" ht="22.5" customHeight="1" x14ac:dyDescent="0.2">
      <c r="A14" s="63" t="s">
        <v>6</v>
      </c>
      <c r="B14" s="64"/>
      <c r="C14" s="65"/>
      <c r="D14" s="28">
        <v>969</v>
      </c>
      <c r="E14" s="19" t="s">
        <v>50</v>
      </c>
      <c r="F14" s="28">
        <v>900</v>
      </c>
      <c r="G14" s="19" t="s">
        <v>58</v>
      </c>
      <c r="H14" s="35">
        <v>1132</v>
      </c>
      <c r="I14" s="19" t="s">
        <v>66</v>
      </c>
      <c r="J14" s="35">
        <v>1198</v>
      </c>
      <c r="K14" s="19" t="s">
        <v>75</v>
      </c>
      <c r="L14" s="35">
        <v>1216</v>
      </c>
      <c r="M14" s="19" t="s">
        <v>87</v>
      </c>
    </row>
    <row r="15" spans="1:14" ht="22.5" customHeight="1" x14ac:dyDescent="0.2">
      <c r="A15" s="63" t="s">
        <v>7</v>
      </c>
      <c r="B15" s="64"/>
      <c r="C15" s="65"/>
      <c r="D15" s="28">
        <v>17763</v>
      </c>
      <c r="E15" s="19" t="s">
        <v>51</v>
      </c>
      <c r="F15" s="28">
        <v>17071</v>
      </c>
      <c r="G15" s="19" t="s">
        <v>59</v>
      </c>
      <c r="H15" s="28">
        <v>17118</v>
      </c>
      <c r="I15" s="19" t="s">
        <v>67</v>
      </c>
      <c r="J15" s="28">
        <v>16412</v>
      </c>
      <c r="K15" s="19" t="s">
        <v>76</v>
      </c>
      <c r="L15" s="28">
        <v>16418</v>
      </c>
      <c r="M15" s="19" t="s">
        <v>88</v>
      </c>
    </row>
    <row r="16" spans="1:14" ht="22.5" customHeight="1" x14ac:dyDescent="0.2">
      <c r="A16" s="63" t="s">
        <v>8</v>
      </c>
      <c r="B16" s="64"/>
      <c r="C16" s="65"/>
      <c r="D16" s="28">
        <v>15814</v>
      </c>
      <c r="E16" s="19" t="s">
        <v>52</v>
      </c>
      <c r="F16" s="28">
        <v>16005</v>
      </c>
      <c r="G16" s="19" t="s">
        <v>60</v>
      </c>
      <c r="H16" s="28">
        <v>16038</v>
      </c>
      <c r="I16" s="19" t="s">
        <v>68</v>
      </c>
      <c r="J16" s="28">
        <v>17052</v>
      </c>
      <c r="K16" s="19" t="s">
        <v>77</v>
      </c>
      <c r="L16" s="28">
        <v>18518</v>
      </c>
      <c r="M16" s="19" t="s">
        <v>89</v>
      </c>
    </row>
    <row r="17" spans="1:14" ht="22.5" customHeight="1" x14ac:dyDescent="0.2">
      <c r="A17" s="63" t="s">
        <v>9</v>
      </c>
      <c r="B17" s="64"/>
      <c r="C17" s="65"/>
      <c r="D17" s="28">
        <v>10814</v>
      </c>
      <c r="E17" s="19" t="s">
        <v>48</v>
      </c>
      <c r="F17" s="28">
        <v>10827</v>
      </c>
      <c r="G17" s="19" t="s">
        <v>61</v>
      </c>
      <c r="H17" s="28">
        <v>10495</v>
      </c>
      <c r="I17" s="19" t="s">
        <v>69</v>
      </c>
      <c r="J17" s="28">
        <v>10615</v>
      </c>
      <c r="K17" s="19" t="s">
        <v>78</v>
      </c>
      <c r="L17" s="28">
        <v>10996</v>
      </c>
      <c r="M17" s="19" t="s">
        <v>90</v>
      </c>
    </row>
    <row r="18" spans="1:14" ht="22.5" customHeight="1" x14ac:dyDescent="0.2">
      <c r="A18" s="63" t="s">
        <v>10</v>
      </c>
      <c r="B18" s="64"/>
      <c r="C18" s="65"/>
      <c r="D18" s="28">
        <v>8993</v>
      </c>
      <c r="E18" s="19" t="s">
        <v>53</v>
      </c>
      <c r="F18" s="28">
        <v>8980</v>
      </c>
      <c r="G18" s="19" t="s">
        <v>62</v>
      </c>
      <c r="H18" s="28">
        <v>8769</v>
      </c>
      <c r="I18" s="19" t="s">
        <v>70</v>
      </c>
      <c r="J18" s="28">
        <v>8502</v>
      </c>
      <c r="K18" s="19" t="s">
        <v>79</v>
      </c>
      <c r="L18" s="28">
        <v>8239</v>
      </c>
      <c r="M18" s="19" t="s">
        <v>91</v>
      </c>
    </row>
    <row r="19" spans="1:14" ht="22.5" customHeight="1" x14ac:dyDescent="0.2">
      <c r="A19" s="63" t="s">
        <v>11</v>
      </c>
      <c r="B19" s="64"/>
      <c r="C19" s="65"/>
      <c r="D19" s="28">
        <v>5991</v>
      </c>
      <c r="E19" s="19" t="s">
        <v>54</v>
      </c>
      <c r="F19" s="28">
        <v>5856</v>
      </c>
      <c r="G19" s="19" t="s">
        <v>63</v>
      </c>
      <c r="H19" s="28">
        <v>5649</v>
      </c>
      <c r="I19" s="19" t="s">
        <v>71</v>
      </c>
      <c r="J19" s="28">
        <v>5507</v>
      </c>
      <c r="K19" s="19" t="s">
        <v>80</v>
      </c>
      <c r="L19" s="28">
        <v>5761</v>
      </c>
      <c r="M19" s="19" t="s">
        <v>92</v>
      </c>
    </row>
    <row r="20" spans="1:14" ht="22.5" customHeight="1" x14ac:dyDescent="0.2">
      <c r="A20" s="63" t="s">
        <v>12</v>
      </c>
      <c r="B20" s="64"/>
      <c r="C20" s="65"/>
      <c r="D20" s="28">
        <v>5648</v>
      </c>
      <c r="E20" s="19" t="s">
        <v>55</v>
      </c>
      <c r="F20" s="28">
        <v>5715</v>
      </c>
      <c r="G20" s="19" t="s">
        <v>55</v>
      </c>
      <c r="H20" s="28">
        <v>5942</v>
      </c>
      <c r="I20" s="19" t="s">
        <v>72</v>
      </c>
      <c r="J20" s="28">
        <v>5663</v>
      </c>
      <c r="K20" s="19" t="s">
        <v>81</v>
      </c>
      <c r="L20" s="28">
        <v>5488</v>
      </c>
      <c r="M20" s="19" t="s">
        <v>93</v>
      </c>
    </row>
    <row r="21" spans="1:14" ht="22.5" customHeight="1" x14ac:dyDescent="0.2">
      <c r="A21" s="63" t="s">
        <v>35</v>
      </c>
      <c r="B21" s="64"/>
      <c r="C21" s="65"/>
      <c r="D21" s="33">
        <v>8075</v>
      </c>
      <c r="E21" s="20" t="s">
        <v>56</v>
      </c>
      <c r="F21" s="33">
        <v>8558</v>
      </c>
      <c r="G21" s="20" t="s">
        <v>64</v>
      </c>
      <c r="H21" s="33">
        <v>9589</v>
      </c>
      <c r="I21" s="20" t="s">
        <v>73</v>
      </c>
      <c r="J21" s="33">
        <v>9425</v>
      </c>
      <c r="K21" s="20" t="s">
        <v>82</v>
      </c>
      <c r="L21" s="33">
        <v>10000</v>
      </c>
      <c r="M21" s="20" t="s">
        <v>94</v>
      </c>
    </row>
    <row r="22" spans="1:14" ht="22.5" customHeight="1" thickBot="1" x14ac:dyDescent="0.25">
      <c r="A22" s="56" t="s">
        <v>36</v>
      </c>
      <c r="B22" s="57"/>
      <c r="C22" s="58"/>
      <c r="D22" s="29">
        <v>7126</v>
      </c>
      <c r="E22" s="21" t="s">
        <v>57</v>
      </c>
      <c r="F22" s="29">
        <v>8123</v>
      </c>
      <c r="G22" s="21" t="s">
        <v>65</v>
      </c>
      <c r="H22" s="29">
        <v>10118</v>
      </c>
      <c r="I22" s="21" t="s">
        <v>74</v>
      </c>
      <c r="J22" s="29">
        <v>10476</v>
      </c>
      <c r="K22" s="21" t="s">
        <v>74</v>
      </c>
      <c r="L22" s="29">
        <v>11326</v>
      </c>
      <c r="M22" s="21" t="s">
        <v>95</v>
      </c>
    </row>
    <row r="23" spans="1:14" ht="22.5" customHeight="1" thickTop="1" x14ac:dyDescent="0.2">
      <c r="A23" s="59" t="s">
        <v>2</v>
      </c>
      <c r="B23" s="60"/>
      <c r="C23" s="61"/>
      <c r="D23" s="34">
        <f t="shared" ref="D23" si="2">SUM(D14:D22)</f>
        <v>81193</v>
      </c>
      <c r="E23" s="22" t="s">
        <v>49</v>
      </c>
      <c r="F23" s="34">
        <f t="shared" ref="F23" si="3">SUM(F14:F22)</f>
        <v>82035</v>
      </c>
      <c r="G23" s="22" t="s">
        <v>49</v>
      </c>
      <c r="H23" s="34">
        <f t="shared" ref="H23" si="4">SUM(H14:H22)</f>
        <v>84850</v>
      </c>
      <c r="I23" s="22" t="s">
        <v>49</v>
      </c>
      <c r="J23" s="34">
        <f t="shared" ref="J23:L23" si="5">SUM(J14:J22)</f>
        <v>84850</v>
      </c>
      <c r="K23" s="22" t="s">
        <v>49</v>
      </c>
      <c r="L23" s="34">
        <f t="shared" si="5"/>
        <v>87962</v>
      </c>
      <c r="M23" s="22" t="s">
        <v>49</v>
      </c>
    </row>
    <row r="24" spans="1:14" ht="11.25" customHeight="1" x14ac:dyDescent="0.2">
      <c r="A24" s="2"/>
      <c r="B24" s="2"/>
      <c r="C24" s="2"/>
    </row>
    <row r="25" spans="1:14" ht="13.5" customHeight="1" x14ac:dyDescent="0.2">
      <c r="A25" s="62" t="s">
        <v>38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8" spans="1:14" x14ac:dyDescent="0.2">
      <c r="A28" s="7" t="s">
        <v>40</v>
      </c>
    </row>
    <row r="30" spans="1:14" ht="23.25" customHeight="1" x14ac:dyDescent="0.2">
      <c r="A30" s="43"/>
      <c r="B30" s="43"/>
      <c r="C30" s="43"/>
      <c r="D30" s="40" t="s">
        <v>4</v>
      </c>
      <c r="E30" s="41"/>
      <c r="F30" s="40" t="s">
        <v>34</v>
      </c>
      <c r="G30" s="41"/>
      <c r="H30" s="47" t="s">
        <v>37</v>
      </c>
      <c r="I30" s="43"/>
      <c r="J30" s="47" t="s">
        <v>41</v>
      </c>
      <c r="K30" s="43"/>
      <c r="L30" s="47" t="s">
        <v>85</v>
      </c>
      <c r="M30" s="43"/>
    </row>
    <row r="31" spans="1:14" ht="23.25" customHeight="1" x14ac:dyDescent="0.2">
      <c r="A31" s="43"/>
      <c r="B31" s="43"/>
      <c r="C31" s="43"/>
      <c r="D31" s="9"/>
      <c r="E31" s="26" t="s">
        <v>3</v>
      </c>
      <c r="F31" s="9"/>
      <c r="G31" s="26" t="s">
        <v>3</v>
      </c>
      <c r="H31" s="9"/>
      <c r="I31" s="26" t="s">
        <v>3</v>
      </c>
      <c r="J31" s="9"/>
      <c r="K31" s="26" t="s">
        <v>3</v>
      </c>
      <c r="L31" s="9"/>
      <c r="M31" s="4" t="s">
        <v>86</v>
      </c>
    </row>
    <row r="32" spans="1:14" ht="23.25" customHeight="1" x14ac:dyDescent="0.2">
      <c r="A32" s="48" t="s">
        <v>14</v>
      </c>
      <c r="B32" s="49"/>
      <c r="C32" s="49"/>
      <c r="D32" s="28">
        <v>16498</v>
      </c>
      <c r="E32" s="10">
        <v>0.20300000000000001</v>
      </c>
      <c r="F32" s="28">
        <v>18395</v>
      </c>
      <c r="G32" s="10">
        <v>0.224</v>
      </c>
      <c r="H32" s="28">
        <v>21852</v>
      </c>
      <c r="I32" s="10">
        <v>0.25800000000000001</v>
      </c>
      <c r="J32" s="28">
        <v>22162</v>
      </c>
      <c r="K32" s="10">
        <v>0.26100000000000001</v>
      </c>
      <c r="L32" s="28">
        <v>23347</v>
      </c>
      <c r="M32" s="10">
        <v>0.26500000000000001</v>
      </c>
    </row>
    <row r="33" spans="1:15" ht="23.25" customHeight="1" x14ac:dyDescent="0.2">
      <c r="A33" s="17"/>
      <c r="B33" s="55" t="s">
        <v>15</v>
      </c>
      <c r="C33" s="55"/>
      <c r="D33" s="28">
        <v>10783</v>
      </c>
      <c r="E33" s="10">
        <v>0.13300000000000001</v>
      </c>
      <c r="F33" s="28">
        <v>12208</v>
      </c>
      <c r="G33" s="10">
        <v>0.14899999999999999</v>
      </c>
      <c r="H33" s="28">
        <v>15432</v>
      </c>
      <c r="I33" s="10">
        <v>0.182</v>
      </c>
      <c r="J33" s="28">
        <v>15863</v>
      </c>
      <c r="K33" s="10">
        <v>0.187</v>
      </c>
      <c r="L33" s="28">
        <v>16927</v>
      </c>
      <c r="M33" s="10">
        <v>0.192</v>
      </c>
    </row>
    <row r="34" spans="1:15" ht="23.25" customHeight="1" x14ac:dyDescent="0.2">
      <c r="A34" s="49" t="s">
        <v>13</v>
      </c>
      <c r="B34" s="49"/>
      <c r="C34" s="49"/>
      <c r="D34" s="28">
        <v>16369</v>
      </c>
      <c r="E34" s="10">
        <v>0.20200000000000001</v>
      </c>
      <c r="F34" s="28">
        <v>16115</v>
      </c>
      <c r="G34" s="10">
        <v>0.19600000000000001</v>
      </c>
      <c r="H34" s="28">
        <v>16142</v>
      </c>
      <c r="I34" s="10">
        <v>0.19</v>
      </c>
      <c r="J34" s="28">
        <v>14846</v>
      </c>
      <c r="K34" s="10">
        <v>0.17499999999999999</v>
      </c>
      <c r="L34" s="28">
        <v>14866</v>
      </c>
      <c r="M34" s="10">
        <v>0.16900000000000001</v>
      </c>
    </row>
    <row r="35" spans="1:15" ht="23.25" customHeight="1" x14ac:dyDescent="0.2">
      <c r="A35" s="49" t="s">
        <v>16</v>
      </c>
      <c r="B35" s="49"/>
      <c r="C35" s="49"/>
      <c r="D35" s="28">
        <v>8729</v>
      </c>
      <c r="E35" s="10">
        <v>0.108</v>
      </c>
      <c r="F35" s="28">
        <v>9382</v>
      </c>
      <c r="G35" s="10">
        <v>0.114</v>
      </c>
      <c r="H35" s="28">
        <v>9103</v>
      </c>
      <c r="I35" s="10">
        <v>0.107</v>
      </c>
      <c r="J35" s="28">
        <v>9912</v>
      </c>
      <c r="K35" s="10">
        <v>0.11700000000000001</v>
      </c>
      <c r="L35" s="28">
        <v>10980</v>
      </c>
      <c r="M35" s="10">
        <v>0.125</v>
      </c>
    </row>
    <row r="36" spans="1:15" ht="23.25" customHeight="1" x14ac:dyDescent="0.2">
      <c r="A36" s="52" t="s">
        <v>18</v>
      </c>
      <c r="B36" s="53"/>
      <c r="C36" s="54"/>
      <c r="D36" s="28">
        <v>2014</v>
      </c>
      <c r="E36" s="10">
        <v>2.5000000000000001E-2</v>
      </c>
      <c r="F36" s="28">
        <v>2099</v>
      </c>
      <c r="G36" s="10">
        <v>2.5999999999999999E-2</v>
      </c>
      <c r="H36" s="28">
        <v>2320</v>
      </c>
      <c r="I36" s="10">
        <v>2.7E-2</v>
      </c>
      <c r="J36" s="28">
        <v>2342</v>
      </c>
      <c r="K36" s="10">
        <v>2.8000000000000001E-2</v>
      </c>
      <c r="L36" s="28">
        <v>2345</v>
      </c>
      <c r="M36" s="10">
        <v>2.7E-2</v>
      </c>
    </row>
    <row r="37" spans="1:15" ht="23.25" customHeight="1" x14ac:dyDescent="0.2">
      <c r="A37" s="49" t="s">
        <v>17</v>
      </c>
      <c r="B37" s="49"/>
      <c r="C37" s="49"/>
      <c r="D37" s="28">
        <v>1824</v>
      </c>
      <c r="E37" s="10">
        <v>2.1999999999999999E-2</v>
      </c>
      <c r="F37" s="28">
        <v>1669</v>
      </c>
      <c r="G37" s="10">
        <v>0.02</v>
      </c>
      <c r="H37" s="28">
        <v>1737</v>
      </c>
      <c r="I37" s="10">
        <v>0.02</v>
      </c>
      <c r="J37" s="28">
        <v>1643</v>
      </c>
      <c r="K37" s="10">
        <v>1.9E-2</v>
      </c>
      <c r="L37" s="28">
        <v>1569</v>
      </c>
      <c r="M37" s="10">
        <v>1.7999999999999999E-2</v>
      </c>
    </row>
    <row r="38" spans="1:15" ht="23.25" customHeight="1" x14ac:dyDescent="0.2">
      <c r="A38" s="49" t="s">
        <v>19</v>
      </c>
      <c r="B38" s="49"/>
      <c r="C38" s="49"/>
      <c r="D38" s="28">
        <v>612</v>
      </c>
      <c r="E38" s="10">
        <v>8.0000000000000002E-3</v>
      </c>
      <c r="F38" s="28">
        <v>533</v>
      </c>
      <c r="G38" s="10">
        <v>6.0000000000000001E-3</v>
      </c>
      <c r="H38" s="28">
        <v>580</v>
      </c>
      <c r="I38" s="10">
        <v>7.0000000000000001E-3</v>
      </c>
      <c r="J38" s="28">
        <v>623</v>
      </c>
      <c r="K38" s="10">
        <v>7.0000000000000001E-3</v>
      </c>
      <c r="L38" s="28">
        <v>548</v>
      </c>
      <c r="M38" s="10">
        <v>6.0000000000000001E-3</v>
      </c>
    </row>
    <row r="39" spans="1:15" ht="23.25" customHeight="1" x14ac:dyDescent="0.2">
      <c r="A39" s="50" t="s">
        <v>20</v>
      </c>
      <c r="B39" s="50"/>
      <c r="C39" s="50"/>
      <c r="D39" s="28">
        <v>20889</v>
      </c>
      <c r="E39" s="10">
        <v>0.25700000000000001</v>
      </c>
      <c r="F39" s="28">
        <v>20191</v>
      </c>
      <c r="G39" s="10">
        <v>0.246</v>
      </c>
      <c r="H39" s="28">
        <v>19340</v>
      </c>
      <c r="I39" s="10">
        <v>0.22800000000000001</v>
      </c>
      <c r="J39" s="28">
        <v>19054</v>
      </c>
      <c r="K39" s="10">
        <v>0.22500000000000001</v>
      </c>
      <c r="L39" s="28">
        <v>18898</v>
      </c>
      <c r="M39" s="10">
        <v>0.215</v>
      </c>
    </row>
    <row r="40" spans="1:15" ht="23.25" customHeight="1" thickBot="1" x14ac:dyDescent="0.25">
      <c r="A40" s="51" t="s">
        <v>21</v>
      </c>
      <c r="B40" s="51"/>
      <c r="C40" s="51"/>
      <c r="D40" s="29">
        <v>14258</v>
      </c>
      <c r="E40" s="12">
        <v>0.17599999999999999</v>
      </c>
      <c r="F40" s="29">
        <v>13651</v>
      </c>
      <c r="G40" s="12">
        <v>0.16600000000000001</v>
      </c>
      <c r="H40" s="29">
        <v>13776</v>
      </c>
      <c r="I40" s="12">
        <v>0.16200000000000001</v>
      </c>
      <c r="J40" s="29">
        <v>14268</v>
      </c>
      <c r="K40" s="12">
        <v>0.16800000000000001</v>
      </c>
      <c r="L40" s="29">
        <v>15409</v>
      </c>
      <c r="M40" s="12">
        <v>0.17499999999999999</v>
      </c>
    </row>
    <row r="41" spans="1:15" ht="23.25" customHeight="1" thickTop="1" x14ac:dyDescent="0.2">
      <c r="A41" s="42" t="s">
        <v>22</v>
      </c>
      <c r="B41" s="42"/>
      <c r="C41" s="42"/>
      <c r="D41" s="36">
        <f t="shared" ref="D41:J41" si="6">SUM(D32,D34:D40)</f>
        <v>81193</v>
      </c>
      <c r="E41" s="39">
        <v>1</v>
      </c>
      <c r="F41" s="36">
        <f t="shared" si="6"/>
        <v>82035</v>
      </c>
      <c r="G41" s="39">
        <v>1</v>
      </c>
      <c r="H41" s="36">
        <f t="shared" si="6"/>
        <v>84850</v>
      </c>
      <c r="I41" s="39">
        <v>1</v>
      </c>
      <c r="J41" s="36">
        <f t="shared" si="6"/>
        <v>84850</v>
      </c>
      <c r="K41" s="39">
        <v>1</v>
      </c>
      <c r="L41" s="36">
        <v>87962</v>
      </c>
      <c r="M41" s="39">
        <v>1</v>
      </c>
      <c r="N41" s="18"/>
      <c r="O41" s="8"/>
    </row>
    <row r="42" spans="1:15" x14ac:dyDescent="0.2">
      <c r="N42" s="8"/>
    </row>
    <row r="43" spans="1:15" ht="22.5" customHeight="1" x14ac:dyDescent="0.2"/>
    <row r="44" spans="1:15" x14ac:dyDescent="0.2">
      <c r="A44" s="7" t="s">
        <v>44</v>
      </c>
    </row>
    <row r="46" spans="1:15" ht="22.5" customHeight="1" x14ac:dyDescent="0.2">
      <c r="A46" s="43"/>
      <c r="B46" s="43"/>
      <c r="C46" s="43"/>
      <c r="D46" s="40" t="s">
        <v>4</v>
      </c>
      <c r="E46" s="41"/>
      <c r="F46" s="40" t="s">
        <v>34</v>
      </c>
      <c r="G46" s="41"/>
      <c r="H46" s="40" t="s">
        <v>37</v>
      </c>
      <c r="I46" s="41"/>
      <c r="J46" s="47" t="s">
        <v>41</v>
      </c>
      <c r="K46" s="43"/>
      <c r="L46" s="47" t="s">
        <v>83</v>
      </c>
      <c r="M46" s="43"/>
    </row>
    <row r="47" spans="1:15" ht="22.5" customHeight="1" x14ac:dyDescent="0.2">
      <c r="A47" s="43"/>
      <c r="B47" s="43"/>
      <c r="C47" s="43"/>
      <c r="D47" s="9"/>
      <c r="E47" s="26" t="s">
        <v>3</v>
      </c>
      <c r="F47" s="9"/>
      <c r="G47" s="26" t="s">
        <v>3</v>
      </c>
      <c r="H47" s="9"/>
      <c r="I47" s="26" t="s">
        <v>3</v>
      </c>
      <c r="J47" s="9"/>
      <c r="K47" s="26" t="s">
        <v>3</v>
      </c>
      <c r="L47" s="9"/>
      <c r="M47" s="4" t="s">
        <v>3</v>
      </c>
    </row>
    <row r="48" spans="1:15" ht="22.5" customHeight="1" x14ac:dyDescent="0.2">
      <c r="A48" s="43" t="s">
        <v>0</v>
      </c>
      <c r="B48" s="43"/>
      <c r="C48" s="43"/>
      <c r="D48" s="28">
        <v>51189</v>
      </c>
      <c r="E48" s="10">
        <f>D48/D50</f>
        <v>0.64576316088256447</v>
      </c>
      <c r="F48" s="28">
        <v>51994</v>
      </c>
      <c r="G48" s="10">
        <f>F48/F50</f>
        <v>0.64804566756406423</v>
      </c>
      <c r="H48" s="28">
        <v>53915</v>
      </c>
      <c r="I48" s="10">
        <f>H48/H50</f>
        <v>0.64287843558099322</v>
      </c>
      <c r="J48" s="28">
        <v>52369</v>
      </c>
      <c r="K48" s="10">
        <f>J48/J50</f>
        <v>0.63906719058892436</v>
      </c>
      <c r="L48" s="28">
        <v>54023</v>
      </c>
      <c r="M48" s="10">
        <f>L48/L50</f>
        <v>0.63741696459122388</v>
      </c>
    </row>
    <row r="49" spans="1:15" ht="22.5" customHeight="1" thickBot="1" x14ac:dyDescent="0.25">
      <c r="A49" s="45" t="s">
        <v>1</v>
      </c>
      <c r="B49" s="45"/>
      <c r="C49" s="45"/>
      <c r="D49" s="29">
        <v>28080</v>
      </c>
      <c r="E49" s="12">
        <f>D49/D50</f>
        <v>0.35423683911743559</v>
      </c>
      <c r="F49" s="29">
        <v>28238</v>
      </c>
      <c r="G49" s="12">
        <f>F49/F50</f>
        <v>0.35195433243593577</v>
      </c>
      <c r="H49" s="29">
        <v>29950</v>
      </c>
      <c r="I49" s="12">
        <f>H49/H50</f>
        <v>0.35712156441900672</v>
      </c>
      <c r="J49" s="29">
        <v>29577</v>
      </c>
      <c r="K49" s="12">
        <f>J49/J50</f>
        <v>0.36093280941107558</v>
      </c>
      <c r="L49" s="29">
        <v>30730</v>
      </c>
      <c r="M49" s="12">
        <f>L49/L50</f>
        <v>0.36258303540877607</v>
      </c>
    </row>
    <row r="50" spans="1:15" ht="22.5" customHeight="1" thickTop="1" x14ac:dyDescent="0.2">
      <c r="A50" s="42" t="s">
        <v>2</v>
      </c>
      <c r="B50" s="42"/>
      <c r="C50" s="42"/>
      <c r="D50" s="37">
        <f t="shared" ref="D50:K50" si="7">SUM(D48,D49)</f>
        <v>79269</v>
      </c>
      <c r="E50" s="11">
        <f t="shared" si="7"/>
        <v>1</v>
      </c>
      <c r="F50" s="37">
        <f t="shared" si="7"/>
        <v>80232</v>
      </c>
      <c r="G50" s="11">
        <f t="shared" si="7"/>
        <v>1</v>
      </c>
      <c r="H50" s="37">
        <f t="shared" si="7"/>
        <v>83865</v>
      </c>
      <c r="I50" s="11">
        <f t="shared" si="7"/>
        <v>1</v>
      </c>
      <c r="J50" s="37">
        <f t="shared" si="7"/>
        <v>81946</v>
      </c>
      <c r="K50" s="11">
        <f t="shared" si="7"/>
        <v>1</v>
      </c>
      <c r="L50" s="37">
        <f t="shared" ref="L50:N50" si="8">SUM(L48,L49)</f>
        <v>84753</v>
      </c>
      <c r="M50" s="11">
        <f t="shared" si="8"/>
        <v>1</v>
      </c>
      <c r="N50" s="23">
        <f t="shared" si="8"/>
        <v>0</v>
      </c>
      <c r="O50" s="8"/>
    </row>
    <row r="51" spans="1:15" x14ac:dyDescent="0.2">
      <c r="N51" s="8"/>
    </row>
    <row r="53" spans="1:15" x14ac:dyDescent="0.2">
      <c r="A53" s="7" t="s">
        <v>84</v>
      </c>
    </row>
    <row r="55" spans="1:15" ht="22.5" customHeight="1" x14ac:dyDescent="0.2">
      <c r="A55" s="43" t="s">
        <v>23</v>
      </c>
      <c r="B55" s="43"/>
      <c r="C55" s="43"/>
      <c r="D55" s="43" t="s">
        <v>2</v>
      </c>
      <c r="E55" s="43" t="s">
        <v>47</v>
      </c>
      <c r="F55" s="43"/>
      <c r="G55" s="43"/>
      <c r="H55" s="43"/>
      <c r="I55" s="43"/>
      <c r="J55" s="43"/>
      <c r="K55" s="43"/>
      <c r="L55" s="43"/>
      <c r="M55" s="43"/>
    </row>
    <row r="56" spans="1:15" ht="15" customHeight="1" x14ac:dyDescent="0.2">
      <c r="A56" s="43"/>
      <c r="B56" s="43"/>
      <c r="C56" s="43"/>
      <c r="D56" s="43"/>
      <c r="E56" s="44" t="s">
        <v>26</v>
      </c>
      <c r="F56" s="44" t="s">
        <v>27</v>
      </c>
      <c r="G56" s="44" t="s">
        <v>28</v>
      </c>
      <c r="H56" s="44" t="s">
        <v>29</v>
      </c>
      <c r="I56" s="44" t="s">
        <v>30</v>
      </c>
      <c r="J56" s="44" t="s">
        <v>31</v>
      </c>
      <c r="K56" s="44" t="s">
        <v>32</v>
      </c>
      <c r="L56" s="44" t="s">
        <v>33</v>
      </c>
      <c r="M56" s="44" t="s">
        <v>25</v>
      </c>
    </row>
    <row r="57" spans="1:15" ht="15" customHeight="1" x14ac:dyDescent="0.2">
      <c r="A57" s="43"/>
      <c r="B57" s="43"/>
      <c r="C57" s="43"/>
      <c r="D57" s="43"/>
      <c r="E57" s="43"/>
      <c r="F57" s="44"/>
      <c r="G57" s="44"/>
      <c r="H57" s="44"/>
      <c r="I57" s="44"/>
      <c r="J57" s="44"/>
      <c r="K57" s="44"/>
      <c r="L57" s="44"/>
      <c r="M57" s="44"/>
    </row>
    <row r="58" spans="1:15" ht="22.5" customHeight="1" x14ac:dyDescent="0.2">
      <c r="A58" s="43" t="s">
        <v>46</v>
      </c>
      <c r="B58" s="43"/>
      <c r="C58" s="43"/>
      <c r="D58" s="35">
        <f>SUM(E58:M58)</f>
        <v>72949</v>
      </c>
      <c r="E58" s="35">
        <v>34303</v>
      </c>
      <c r="F58" s="35">
        <v>23896</v>
      </c>
      <c r="G58" s="35">
        <v>2791</v>
      </c>
      <c r="H58" s="35">
        <v>2348</v>
      </c>
      <c r="I58" s="35">
        <v>2797</v>
      </c>
      <c r="J58" s="35">
        <v>1603</v>
      </c>
      <c r="K58" s="35">
        <v>1715</v>
      </c>
      <c r="L58" s="35">
        <v>1326</v>
      </c>
      <c r="M58" s="35">
        <v>2170</v>
      </c>
    </row>
    <row r="59" spans="1:15" ht="22.5" customHeight="1" x14ac:dyDescent="0.2">
      <c r="A59" s="43" t="s">
        <v>24</v>
      </c>
      <c r="B59" s="43"/>
      <c r="C59" s="43"/>
      <c r="D59" s="35">
        <f t="shared" ref="D59:D60" si="9">SUM(E59:M59)</f>
        <v>3833</v>
      </c>
      <c r="E59" s="35">
        <v>887</v>
      </c>
      <c r="F59" s="35">
        <v>1644</v>
      </c>
      <c r="G59" s="35">
        <v>288</v>
      </c>
      <c r="H59" s="35">
        <v>245</v>
      </c>
      <c r="I59" s="35">
        <v>252</v>
      </c>
      <c r="J59" s="35">
        <v>140</v>
      </c>
      <c r="K59" s="35">
        <v>97</v>
      </c>
      <c r="L59" s="35">
        <v>76</v>
      </c>
      <c r="M59" s="35">
        <v>204</v>
      </c>
    </row>
    <row r="60" spans="1:15" ht="22.5" customHeight="1" thickBot="1" x14ac:dyDescent="0.25">
      <c r="A60" s="46" t="s">
        <v>20</v>
      </c>
      <c r="B60" s="46"/>
      <c r="C60" s="46"/>
      <c r="D60" s="38">
        <f t="shared" si="9"/>
        <v>7971</v>
      </c>
      <c r="E60" s="38">
        <v>544</v>
      </c>
      <c r="F60" s="38">
        <v>722</v>
      </c>
      <c r="G60" s="38">
        <v>210</v>
      </c>
      <c r="H60" s="38">
        <v>218</v>
      </c>
      <c r="I60" s="38">
        <v>522</v>
      </c>
      <c r="J60" s="38">
        <v>605</v>
      </c>
      <c r="K60" s="38">
        <v>1558</v>
      </c>
      <c r="L60" s="38">
        <v>984</v>
      </c>
      <c r="M60" s="38">
        <v>2608</v>
      </c>
    </row>
    <row r="61" spans="1:15" ht="22.5" customHeight="1" thickTop="1" x14ac:dyDescent="0.2">
      <c r="A61" s="42" t="s">
        <v>2</v>
      </c>
      <c r="B61" s="42"/>
      <c r="C61" s="42"/>
      <c r="D61" s="37">
        <f>SUM(D58:D60)</f>
        <v>84753</v>
      </c>
      <c r="E61" s="37">
        <f t="shared" ref="E61:M61" si="10">SUM(E58:E60)</f>
        <v>35734</v>
      </c>
      <c r="F61" s="37">
        <f t="shared" si="10"/>
        <v>26262</v>
      </c>
      <c r="G61" s="37">
        <f t="shared" si="10"/>
        <v>3289</v>
      </c>
      <c r="H61" s="37">
        <f t="shared" si="10"/>
        <v>2811</v>
      </c>
      <c r="I61" s="37">
        <f t="shared" si="10"/>
        <v>3571</v>
      </c>
      <c r="J61" s="37">
        <f t="shared" si="10"/>
        <v>2348</v>
      </c>
      <c r="K61" s="37">
        <f t="shared" si="10"/>
        <v>3370</v>
      </c>
      <c r="L61" s="37">
        <f t="shared" si="10"/>
        <v>2386</v>
      </c>
      <c r="M61" s="37">
        <f t="shared" si="10"/>
        <v>4982</v>
      </c>
    </row>
    <row r="63" spans="1:15" x14ac:dyDescent="0.2">
      <c r="A63" s="7" t="s">
        <v>45</v>
      </c>
    </row>
  </sheetData>
  <mergeCells count="66">
    <mergeCell ref="L12:M12"/>
    <mergeCell ref="A18:C18"/>
    <mergeCell ref="A19:C19"/>
    <mergeCell ref="A20:C20"/>
    <mergeCell ref="L3:M3"/>
    <mergeCell ref="A17:C17"/>
    <mergeCell ref="A21:C21"/>
    <mergeCell ref="J3:K3"/>
    <mergeCell ref="A3:C4"/>
    <mergeCell ref="A5:C5"/>
    <mergeCell ref="A6:C6"/>
    <mergeCell ref="A7:C7"/>
    <mergeCell ref="A12:C13"/>
    <mergeCell ref="D3:E3"/>
    <mergeCell ref="F3:G3"/>
    <mergeCell ref="D12:E12"/>
    <mergeCell ref="F12:G12"/>
    <mergeCell ref="H12:I12"/>
    <mergeCell ref="J12:K12"/>
    <mergeCell ref="A14:C14"/>
    <mergeCell ref="A15:C15"/>
    <mergeCell ref="A16:C16"/>
    <mergeCell ref="A34:C34"/>
    <mergeCell ref="A36:C36"/>
    <mergeCell ref="B33:C33"/>
    <mergeCell ref="A22:C22"/>
    <mergeCell ref="A23:C23"/>
    <mergeCell ref="A35:C35"/>
    <mergeCell ref="A25:N25"/>
    <mergeCell ref="H46:I46"/>
    <mergeCell ref="J46:K46"/>
    <mergeCell ref="L46:M46"/>
    <mergeCell ref="A30:C31"/>
    <mergeCell ref="A41:C41"/>
    <mergeCell ref="A32:C32"/>
    <mergeCell ref="A37:C37"/>
    <mergeCell ref="A39:C39"/>
    <mergeCell ref="A38:C38"/>
    <mergeCell ref="A46:C47"/>
    <mergeCell ref="F30:G30"/>
    <mergeCell ref="H30:I30"/>
    <mergeCell ref="J30:K30"/>
    <mergeCell ref="L30:M30"/>
    <mergeCell ref="D30:E30"/>
    <mergeCell ref="A40:C40"/>
    <mergeCell ref="I56:I57"/>
    <mergeCell ref="J56:J57"/>
    <mergeCell ref="K56:K57"/>
    <mergeCell ref="L56:L57"/>
    <mergeCell ref="M56:M57"/>
    <mergeCell ref="D46:E46"/>
    <mergeCell ref="A61:C61"/>
    <mergeCell ref="D55:D57"/>
    <mergeCell ref="E56:E57"/>
    <mergeCell ref="F56:F57"/>
    <mergeCell ref="F46:G46"/>
    <mergeCell ref="A48:C48"/>
    <mergeCell ref="A49:C49"/>
    <mergeCell ref="A50:C50"/>
    <mergeCell ref="G56:G57"/>
    <mergeCell ref="A55:C57"/>
    <mergeCell ref="A58:C58"/>
    <mergeCell ref="A59:C59"/>
    <mergeCell ref="A60:C60"/>
    <mergeCell ref="E55:M55"/>
    <mergeCell ref="H56:H57"/>
  </mergeCells>
  <phoneticPr fontId="2"/>
  <pageMargins left="0.70866141732283472" right="0.31496062992125984" top="0.59" bottom="0.67" header="0.31496062992125984" footer="0.31496062992125984"/>
  <pageSetup paperSize="9" scale="91" fitToHeight="0" orientation="portrait" r:id="rId1"/>
  <rowBreaks count="1" manualBreakCount="1">
    <brk id="43" max="16383" man="1"/>
  </rowBreaks>
  <ignoredErrors>
    <ignoredError sqref="M14:M22 E14:E22 G14:G22 I14:I22 K14:K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2022-07-28T05:05:28Z</dcterms:created>
  <dcterms:modified xsi:type="dcterms:W3CDTF">2022-07-28T05:05:28Z</dcterms:modified>
</cp:coreProperties>
</file>