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710D716E-54D1-4346-ABDD-4C8817320E30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H41" i="1"/>
  <c r="J41" i="1"/>
  <c r="L41" i="1"/>
  <c r="D41" i="1"/>
  <c r="M33" i="1" l="1"/>
  <c r="M34" i="1"/>
  <c r="M35" i="1"/>
  <c r="M36" i="1"/>
  <c r="M37" i="1"/>
  <c r="M38" i="1"/>
  <c r="M39" i="1"/>
  <c r="M40" i="1"/>
  <c r="M32" i="1"/>
  <c r="K33" i="1"/>
  <c r="K34" i="1"/>
  <c r="K35" i="1"/>
  <c r="K36" i="1"/>
  <c r="K37" i="1"/>
  <c r="K38" i="1"/>
  <c r="K39" i="1"/>
  <c r="K40" i="1"/>
  <c r="K32" i="1"/>
  <c r="I33" i="1"/>
  <c r="I34" i="1"/>
  <c r="I35" i="1"/>
  <c r="I36" i="1"/>
  <c r="I37" i="1"/>
  <c r="I38" i="1"/>
  <c r="I39" i="1"/>
  <c r="I40" i="1"/>
  <c r="I32" i="1"/>
  <c r="G33" i="1"/>
  <c r="G34" i="1"/>
  <c r="G35" i="1"/>
  <c r="G36" i="1"/>
  <c r="G37" i="1"/>
  <c r="G38" i="1"/>
  <c r="G39" i="1"/>
  <c r="G40" i="1"/>
  <c r="G32" i="1"/>
  <c r="E33" i="1"/>
  <c r="E34" i="1"/>
  <c r="E35" i="1"/>
  <c r="E36" i="1"/>
  <c r="E37" i="1"/>
  <c r="E38" i="1"/>
  <c r="E39" i="1"/>
  <c r="E40" i="1"/>
  <c r="E32" i="1"/>
  <c r="E41" i="1" s="1"/>
  <c r="J7" i="1"/>
  <c r="K6" i="1" s="1"/>
  <c r="H7" i="1"/>
  <c r="I6" i="1" s="1"/>
  <c r="D7" i="1"/>
  <c r="E6" i="1" s="1"/>
  <c r="G6" i="1"/>
  <c r="G5" i="1"/>
  <c r="M41" i="1" l="1"/>
  <c r="G41" i="1"/>
  <c r="I41" i="1"/>
  <c r="K41" i="1"/>
  <c r="E5" i="1"/>
  <c r="E7" i="1" s="1"/>
  <c r="G7" i="1"/>
  <c r="K5" i="1"/>
  <c r="K7" i="1" s="1"/>
  <c r="I5" i="1"/>
  <c r="I7" i="1" s="1"/>
  <c r="J23" i="1"/>
  <c r="H23" i="1"/>
  <c r="F23" i="1"/>
  <c r="D23" i="1"/>
  <c r="L23" i="1" l="1"/>
  <c r="L7" i="1"/>
  <c r="M6" i="1" l="1"/>
  <c r="M5" i="1"/>
  <c r="M7" i="1" l="1"/>
  <c r="E66" i="1"/>
  <c r="F66" i="1"/>
  <c r="G66" i="1"/>
  <c r="H66" i="1"/>
  <c r="I66" i="1"/>
  <c r="J66" i="1"/>
  <c r="K66" i="1"/>
  <c r="L66" i="1"/>
  <c r="M66" i="1"/>
  <c r="D64" i="1"/>
  <c r="D65" i="1"/>
  <c r="D63" i="1"/>
  <c r="F55" i="1"/>
  <c r="H55" i="1"/>
  <c r="J55" i="1"/>
  <c r="L55" i="1"/>
  <c r="N55" i="1"/>
  <c r="D55" i="1"/>
  <c r="G54" i="1" l="1"/>
  <c r="G53" i="1"/>
  <c r="K54" i="1"/>
  <c r="K53" i="1"/>
  <c r="E54" i="1"/>
  <c r="E53" i="1"/>
  <c r="I54" i="1"/>
  <c r="I53" i="1"/>
  <c r="M54" i="1"/>
  <c r="D66" i="1"/>
  <c r="M53" i="1"/>
  <c r="K55" i="1" l="1"/>
  <c r="M55" i="1"/>
  <c r="G55" i="1"/>
  <c r="E55" i="1"/>
  <c r="I55" i="1"/>
</calcChain>
</file>

<file path=xl/sharedStrings.xml><?xml version="1.0" encoding="utf-8"?>
<sst xmlns="http://schemas.openxmlformats.org/spreadsheetml/2006/main" count="139" uniqueCount="92">
  <si>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</si>
  <si>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</si>
  <si>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</si>
  <si>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</si>
  <si>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</si>
  <si>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</si>
  <si>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年齢別</t>
    <rPh sb="0" eb="3">
      <t>ネンレイベツ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</si>
  <si>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</si>
  <si>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</si>
  <si>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</si>
  <si>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</si>
  <si>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</si>
  <si>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</si>
  <si>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</si>
  <si>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</si>
  <si>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</si>
  <si>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</si>
  <si>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</si>
  <si>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</si>
  <si>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</si>
  <si>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</si>
  <si>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</si>
  <si>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</si>
  <si>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</si>
  <si>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</si>
  <si>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死亡確認</t>
    <rPh sb="0" eb="2">
      <t>シボウ</t>
    </rPh>
    <rPh sb="2" eb="4">
      <t>カクニン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</si>
  <si>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</si>
  <si>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</si>
  <si>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</si>
  <si>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</si>
  <si>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</si>
  <si>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</si>
  <si>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</si>
  <si>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</si>
  <si>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</si>
  <si>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</si>
  <si>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</si>
  <si>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</si>
  <si>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平成28年</t>
    <rPh sb="0" eb="2">
      <t>ヘイセイ</t>
    </rPh>
    <rPh sb="4" eb="5">
      <t>ネン</t>
    </rPh>
    <phoneticPr fontId="2"/>
  </si>
  <si>
    <t>※  各年の人口は、総務省統計局の人口推計による総人口（各年10月1日現在）に基づく。</t>
    <rPh sb="3" eb="5">
      <t>カクトシ</t>
    </rPh>
    <rPh sb="6" eb="8">
      <t>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4" eb="27">
      <t>ソウジンコウ</t>
    </rPh>
    <rPh sb="28" eb="30">
      <t>カクネン</t>
    </rPh>
    <rPh sb="32" eb="33">
      <t>ガツ</t>
    </rPh>
    <rPh sb="34" eb="35">
      <t>ニチ</t>
    </rPh>
    <rPh sb="35" eb="37">
      <t>ゲンザイ</t>
    </rPh>
    <rPh sb="39" eb="40">
      <t>モト</t>
    </rPh>
    <phoneticPr fontId="2"/>
  </si>
  <si>
    <t>２　年齢別</t>
    <rPh sb="2" eb="5">
      <t>ネンレイベツ</t>
    </rPh>
    <phoneticPr fontId="2"/>
  </si>
  <si>
    <t>３　原因・動機別</t>
    <rPh sb="2" eb="4">
      <t>ゲンイン</t>
    </rPh>
    <rPh sb="5" eb="7">
      <t>ドウキ</t>
    </rPh>
    <rPh sb="7" eb="8">
      <t>ベツ</t>
    </rPh>
    <phoneticPr fontId="2"/>
  </si>
  <si>
    <t>平成29年</t>
    <rPh sb="0" eb="2">
      <t>ヘイセイ</t>
    </rPh>
    <rPh sb="4" eb="5">
      <t>ネン</t>
    </rPh>
    <phoneticPr fontId="2"/>
  </si>
  <si>
    <t>人口10万人
当たり</t>
    <rPh sb="0" eb="2">
      <t>ジンコウ</t>
    </rPh>
    <rPh sb="4" eb="6">
      <t>マンニン</t>
    </rPh>
    <rPh sb="7" eb="8">
      <t>ア</t>
    </rPh>
    <phoneticPr fontId="2"/>
  </si>
  <si>
    <t>１　男女別</t>
    <rPh sb="2" eb="4">
      <t>ダンジョ</t>
    </rPh>
    <rPh sb="4" eb="5">
      <t>ベツ</t>
    </rPh>
    <phoneticPr fontId="2"/>
  </si>
  <si>
    <t>４　所在確認等数</t>
    <rPh sb="2" eb="4">
      <t>ショザイ</t>
    </rPh>
    <rPh sb="4" eb="6">
      <t>カクニン</t>
    </rPh>
    <rPh sb="6" eb="7">
      <t>トウ</t>
    </rPh>
    <rPh sb="7" eb="8">
      <t>スウ</t>
    </rPh>
    <phoneticPr fontId="2"/>
  </si>
  <si>
    <t>《所在が確認等された行方不明者の状況（平成29年）》</t>
    <rPh sb="1" eb="3">
      <t>ショザイ</t>
    </rPh>
    <rPh sb="4" eb="6">
      <t>カクニン</t>
    </rPh>
    <rPh sb="6" eb="7">
      <t>トウ</t>
    </rPh>
    <rPh sb="10" eb="12">
      <t>ユクエ</t>
    </rPh>
    <rPh sb="12" eb="15">
      <t>フメイシャ</t>
    </rPh>
    <rPh sb="16" eb="18">
      <t>ジョウキョウ</t>
    </rPh>
    <rPh sb="19" eb="21">
      <t>ヘイセイ</t>
    </rPh>
    <rPh sb="23" eb="24">
      <t>ネン</t>
    </rPh>
    <phoneticPr fontId="2"/>
  </si>
  <si>
    <t>※　所在確認とは、これまで「発見」、「帰宅等確認」として区分していたものを合わせたもの。</t>
    <rPh sb="2" eb="4">
      <t>ショザイ</t>
    </rPh>
    <rPh sb="4" eb="6">
      <t>カクニン</t>
    </rPh>
    <rPh sb="14" eb="16">
      <t>ハッケン</t>
    </rPh>
    <rPh sb="19" eb="21">
      <t>キタク</t>
    </rPh>
    <rPh sb="21" eb="22">
      <t>トウ</t>
    </rPh>
    <rPh sb="22" eb="24">
      <t>カクニン</t>
    </rPh>
    <rPh sb="28" eb="30">
      <t>クブン</t>
    </rPh>
    <rPh sb="37" eb="38">
      <t>ア</t>
    </rPh>
    <phoneticPr fontId="2"/>
  </si>
  <si>
    <t>所在確認</t>
    <rPh sb="0" eb="2">
      <t>ショザイ</t>
    </rPh>
    <rPh sb="2" eb="4">
      <t>カクニン</t>
    </rPh>
    <phoneticPr fontId="2"/>
  </si>
  <si>
    <t>行方不明者届受理から所在確認等までの期間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4" eb="15">
      <t>トウ</t>
    </rPh>
    <rPh sb="18" eb="20">
      <t>キカン</t>
    </rPh>
    <phoneticPr fontId="2"/>
  </si>
  <si>
    <t>167.7</t>
    <phoneticPr fontId="2"/>
  </si>
  <si>
    <t>114.3</t>
    <phoneticPr fontId="2"/>
  </si>
  <si>
    <t>67.0</t>
    <phoneticPr fontId="2"/>
  </si>
  <si>
    <t>51.2</t>
    <phoneticPr fontId="2"/>
  </si>
  <si>
    <t>42.0</t>
    <phoneticPr fontId="2"/>
  </si>
  <si>
    <t>33.3</t>
    <phoneticPr fontId="2"/>
  </si>
  <si>
    <t>59.3</t>
    <phoneticPr fontId="2"/>
  </si>
  <si>
    <t>74.4</t>
    <phoneticPr fontId="2"/>
  </si>
  <si>
    <t>-</t>
    <phoneticPr fontId="2"/>
  </si>
  <si>
    <t>9.2</t>
    <phoneticPr fontId="2"/>
  </si>
  <si>
    <t>151.6</t>
    <phoneticPr fontId="2"/>
  </si>
  <si>
    <t>122.8</t>
    <phoneticPr fontId="2"/>
  </si>
  <si>
    <t>48.9</t>
    <phoneticPr fontId="2"/>
  </si>
  <si>
    <t>38.8</t>
    <phoneticPr fontId="2"/>
  </si>
  <si>
    <t>31.2</t>
    <phoneticPr fontId="2"/>
  </si>
  <si>
    <t>56.9</t>
    <phoneticPr fontId="2"/>
  </si>
  <si>
    <t>73.8</t>
    <phoneticPr fontId="2"/>
  </si>
  <si>
    <t>8.7</t>
    <phoneticPr fontId="2"/>
  </si>
  <si>
    <t>146.2</t>
    <phoneticPr fontId="2"/>
  </si>
  <si>
    <t>126.8</t>
    <phoneticPr fontId="2"/>
  </si>
  <si>
    <t>68.5</t>
    <phoneticPr fontId="2"/>
  </si>
  <si>
    <t>48.3</t>
    <phoneticPr fontId="2"/>
  </si>
  <si>
    <t>37.5</t>
    <phoneticPr fontId="2"/>
  </si>
  <si>
    <t>60.5</t>
    <phoneticPr fontId="2"/>
  </si>
  <si>
    <t>81.5</t>
    <phoneticPr fontId="2"/>
  </si>
  <si>
    <t>11.0</t>
    <phoneticPr fontId="2"/>
  </si>
  <si>
    <t>148.2</t>
    <phoneticPr fontId="2"/>
  </si>
  <si>
    <t>127.9</t>
    <phoneticPr fontId="2"/>
  </si>
  <si>
    <t>68.2</t>
    <phoneticPr fontId="2"/>
  </si>
  <si>
    <t>46.2</t>
    <phoneticPr fontId="2"/>
  </si>
  <si>
    <t>36.6</t>
    <phoneticPr fontId="2"/>
  </si>
  <si>
    <t>32.2</t>
    <phoneticPr fontId="2"/>
  </si>
  <si>
    <t>68.8</t>
    <phoneticPr fontId="2"/>
  </si>
  <si>
    <t>97.5</t>
    <phoneticPr fontId="2"/>
  </si>
  <si>
    <t>11.8</t>
    <phoneticPr fontId="2"/>
  </si>
  <si>
    <t>143.6</t>
    <phoneticPr fontId="2"/>
  </si>
  <si>
    <t>136.2</t>
    <phoneticPr fontId="2"/>
  </si>
  <si>
    <t>70.8</t>
    <phoneticPr fontId="2"/>
  </si>
  <si>
    <t>45.0</t>
    <phoneticPr fontId="2"/>
  </si>
  <si>
    <t>35.0</t>
    <phoneticPr fontId="2"/>
  </si>
  <si>
    <t>31.9</t>
    <phoneticPr fontId="2"/>
  </si>
  <si>
    <t>65.0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</si>
</sst>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_);[Red]\(0\)"/>
    <numFmt numFmtId="178" formatCode="#,##0_);[Red]\(#,##0\)"/>
    <numFmt numFmtId="179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20" xfId="1" applyFont="1" applyBorder="1" applyAlignment="1">
      <alignment vertical="center"/>
    </xf>
    <xf numFmtId="49" fontId="4" fillId="0" borderId="1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49" fontId="4" fillId="0" borderId="2" xfId="2" applyNumberFormat="1" applyFont="1" applyBorder="1" applyAlignment="1">
      <alignment horizontal="right" vertical="center"/>
    </xf>
    <xf numFmtId="177" fontId="4" fillId="0" borderId="3" xfId="2" applyNumberFormat="1" applyFont="1" applyBorder="1" applyAlignment="1">
      <alignment horizontal="right" vertical="center"/>
    </xf>
    <xf numFmtId="49" fontId="4" fillId="0" borderId="3" xfId="2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8" fontId="4" fillId="0" borderId="4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3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9" fontId="4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workbookViewId="0">
      <selection activeCell="R55" sqref="R55"/>
    </sheetView>
  </sheetViews>
  <sheetFormatPr defaultColWidth="9" defaultRowHeight="12" x14ac:dyDescent="0.2"/>
  <cols>
    <col min="1" max="3" width="4" style="7" customWidth="1"/>
    <col min="4" max="4" width="8.109375" style="7" customWidth="1"/>
    <col min="5" max="5" width="9.6640625" style="7" customWidth="1"/>
    <col min="6" max="6" width="8.109375" style="7" customWidth="1"/>
    <col min="7" max="7" width="9.6640625" style="7" customWidth="1"/>
    <col min="8" max="8" width="8.77734375" style="7" customWidth="1"/>
    <col min="9" max="11" width="9.6640625" style="7" customWidth="1"/>
    <col min="12" max="12" width="8.109375" style="7" customWidth="1"/>
    <col min="13" max="13" width="9.6640625" style="7" customWidth="1"/>
    <col min="14" max="15" width="1.21875" style="7" customWidth="1"/>
    <col min="16" max="16384" width="9" style="7"/>
  </cols>
  <sheetData>
    <row r="1" spans="1:14" x14ac:dyDescent="0.2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2.5" customHeight="1" x14ac:dyDescent="0.2">
      <c r="A3" s="45"/>
      <c r="B3" s="47"/>
      <c r="C3" s="46"/>
      <c r="D3" s="45" t="s">
        <v>4</v>
      </c>
      <c r="E3" s="46"/>
      <c r="F3" s="45" t="s">
        <v>5</v>
      </c>
      <c r="G3" s="46"/>
      <c r="H3" s="45" t="s">
        <v>35</v>
      </c>
      <c r="I3" s="46"/>
      <c r="J3" s="40" t="s">
        <v>38</v>
      </c>
      <c r="K3" s="41"/>
      <c r="L3" s="40" t="s">
        <v>42</v>
      </c>
      <c r="M3" s="41"/>
      <c r="N3" s="2"/>
    </row>
    <row r="4" spans="1:14" ht="22.5" customHeight="1" x14ac:dyDescent="0.2">
      <c r="A4" s="48"/>
      <c r="B4" s="49"/>
      <c r="C4" s="50"/>
      <c r="D4" s="19"/>
      <c r="E4" s="18" t="s">
        <v>3</v>
      </c>
      <c r="F4" s="19"/>
      <c r="G4" s="18" t="s">
        <v>3</v>
      </c>
      <c r="H4" s="19"/>
      <c r="I4" s="18" t="s">
        <v>3</v>
      </c>
      <c r="J4" s="19"/>
      <c r="K4" s="18" t="s">
        <v>3</v>
      </c>
      <c r="L4" s="3"/>
      <c r="M4" s="4" t="s">
        <v>3</v>
      </c>
      <c r="N4" s="2"/>
    </row>
    <row r="5" spans="1:14" ht="22.5" customHeight="1" x14ac:dyDescent="0.2">
      <c r="A5" s="42" t="s">
        <v>0</v>
      </c>
      <c r="B5" s="43"/>
      <c r="C5" s="44"/>
      <c r="D5" s="30">
        <v>53916</v>
      </c>
      <c r="E5" s="13">
        <f>D5/D7</f>
        <v>0.64225472911802539</v>
      </c>
      <c r="F5" s="30">
        <v>52736</v>
      </c>
      <c r="G5" s="13">
        <f>F5/F7</f>
        <v>0.64951412067542769</v>
      </c>
      <c r="H5" s="30">
        <v>53319</v>
      </c>
      <c r="I5" s="13">
        <f>H5/H7</f>
        <v>0.64995428780398612</v>
      </c>
      <c r="J5" s="30">
        <v>54664</v>
      </c>
      <c r="K5" s="13">
        <f>J5/J7</f>
        <v>0.64424278137890389</v>
      </c>
      <c r="L5" s="30">
        <v>54574</v>
      </c>
      <c r="M5" s="13">
        <f>L5/L7</f>
        <v>0.64318208603417792</v>
      </c>
      <c r="N5" s="2"/>
    </row>
    <row r="6" spans="1:14" ht="22.5" customHeight="1" thickBot="1" x14ac:dyDescent="0.25">
      <c r="A6" s="51" t="s">
        <v>1</v>
      </c>
      <c r="B6" s="52"/>
      <c r="C6" s="53"/>
      <c r="D6" s="31">
        <v>30032</v>
      </c>
      <c r="E6" s="14">
        <f>D6/D7</f>
        <v>0.35774527088197455</v>
      </c>
      <c r="F6" s="31">
        <v>28457</v>
      </c>
      <c r="G6" s="14">
        <f>F6/F7</f>
        <v>0.35048587932457231</v>
      </c>
      <c r="H6" s="31">
        <v>28716</v>
      </c>
      <c r="I6" s="14">
        <f>H6/H7</f>
        <v>0.35004571219601388</v>
      </c>
      <c r="J6" s="31">
        <v>30186</v>
      </c>
      <c r="K6" s="14">
        <f>J6/J7</f>
        <v>0.35575721862109605</v>
      </c>
      <c r="L6" s="31">
        <v>30276</v>
      </c>
      <c r="M6" s="14">
        <f>L6/L7</f>
        <v>0.35681791396582202</v>
      </c>
      <c r="N6" s="2"/>
    </row>
    <row r="7" spans="1:14" ht="22.5" customHeight="1" thickTop="1" x14ac:dyDescent="0.2">
      <c r="A7" s="54" t="s">
        <v>2</v>
      </c>
      <c r="B7" s="55"/>
      <c r="C7" s="56"/>
      <c r="D7" s="32">
        <f t="shared" ref="D7:E7" si="0">SUM(D5:D6)</f>
        <v>83948</v>
      </c>
      <c r="E7" s="15">
        <f t="shared" si="0"/>
        <v>1</v>
      </c>
      <c r="F7" s="32">
        <v>81193</v>
      </c>
      <c r="G7" s="15">
        <f t="shared" ref="G7:I7" si="1">SUM(G5:G6)</f>
        <v>1</v>
      </c>
      <c r="H7" s="32">
        <f t="shared" si="1"/>
        <v>82035</v>
      </c>
      <c r="I7" s="15">
        <f t="shared" si="1"/>
        <v>1</v>
      </c>
      <c r="J7" s="32">
        <f t="shared" ref="J7:K7" si="2">SUM(J5:J6)</f>
        <v>84850</v>
      </c>
      <c r="K7" s="15">
        <f t="shared" si="2"/>
        <v>1</v>
      </c>
      <c r="L7" s="32">
        <f t="shared" ref="L7:M7" si="3">SUM(L5:L6)</f>
        <v>84850</v>
      </c>
      <c r="M7" s="15">
        <f t="shared" si="3"/>
        <v>1</v>
      </c>
      <c r="N7" s="5"/>
    </row>
    <row r="10" spans="1:14" x14ac:dyDescent="0.2">
      <c r="A10" s="16" t="s">
        <v>40</v>
      </c>
      <c r="B10" s="6"/>
      <c r="C10" s="6"/>
    </row>
    <row r="12" spans="1:14" ht="22.5" customHeight="1" x14ac:dyDescent="0.2">
      <c r="A12" s="45" t="s">
        <v>6</v>
      </c>
      <c r="B12" s="47"/>
      <c r="C12" s="46"/>
      <c r="D12" s="45" t="s">
        <v>4</v>
      </c>
      <c r="E12" s="46"/>
      <c r="F12" s="45" t="s">
        <v>5</v>
      </c>
      <c r="G12" s="46"/>
      <c r="H12" s="45" t="s">
        <v>35</v>
      </c>
      <c r="I12" s="46"/>
      <c r="J12" s="40" t="s">
        <v>38</v>
      </c>
      <c r="K12" s="41"/>
      <c r="L12" s="40" t="s">
        <v>42</v>
      </c>
      <c r="M12" s="41"/>
    </row>
    <row r="13" spans="1:14" ht="29.25" customHeight="1" x14ac:dyDescent="0.2">
      <c r="A13" s="48"/>
      <c r="B13" s="49"/>
      <c r="C13" s="50"/>
      <c r="D13" s="9"/>
      <c r="E13" s="27" t="s">
        <v>43</v>
      </c>
      <c r="F13" s="9"/>
      <c r="G13" s="27" t="s">
        <v>43</v>
      </c>
      <c r="H13" s="9"/>
      <c r="I13" s="27" t="s">
        <v>43</v>
      </c>
      <c r="J13" s="9"/>
      <c r="K13" s="27" t="s">
        <v>43</v>
      </c>
      <c r="L13" s="9"/>
      <c r="M13" s="27" t="s">
        <v>43</v>
      </c>
    </row>
    <row r="14" spans="1:14" ht="22.5" customHeight="1" x14ac:dyDescent="0.2">
      <c r="A14" s="42" t="s">
        <v>7</v>
      </c>
      <c r="B14" s="43"/>
      <c r="C14" s="44"/>
      <c r="D14" s="28">
        <v>943</v>
      </c>
      <c r="E14" s="21">
        <v>8.9</v>
      </c>
      <c r="F14" s="28">
        <v>969</v>
      </c>
      <c r="G14" s="21" t="s">
        <v>59</v>
      </c>
      <c r="H14" s="28">
        <v>900</v>
      </c>
      <c r="I14" s="21" t="s">
        <v>67</v>
      </c>
      <c r="J14" s="35">
        <v>1132</v>
      </c>
      <c r="K14" s="21" t="s">
        <v>75</v>
      </c>
      <c r="L14" s="35">
        <v>1198</v>
      </c>
      <c r="M14" s="21" t="s">
        <v>84</v>
      </c>
    </row>
    <row r="15" spans="1:14" ht="22.5" customHeight="1" x14ac:dyDescent="0.2">
      <c r="A15" s="42" t="s">
        <v>8</v>
      </c>
      <c r="B15" s="43"/>
      <c r="C15" s="44"/>
      <c r="D15" s="28">
        <v>19858</v>
      </c>
      <c r="E15" s="21" t="s">
        <v>50</v>
      </c>
      <c r="F15" s="28">
        <v>17763</v>
      </c>
      <c r="G15" s="21" t="s">
        <v>60</v>
      </c>
      <c r="H15" s="28">
        <v>17071</v>
      </c>
      <c r="I15" s="21" t="s">
        <v>68</v>
      </c>
      <c r="J15" s="28">
        <v>17118</v>
      </c>
      <c r="K15" s="21" t="s">
        <v>76</v>
      </c>
      <c r="L15" s="28">
        <v>16412</v>
      </c>
      <c r="M15" s="21" t="s">
        <v>85</v>
      </c>
    </row>
    <row r="16" spans="1:14" ht="22.5" customHeight="1" x14ac:dyDescent="0.2">
      <c r="A16" s="42" t="s">
        <v>9</v>
      </c>
      <c r="B16" s="43"/>
      <c r="C16" s="44"/>
      <c r="D16" s="28">
        <v>14952</v>
      </c>
      <c r="E16" s="21" t="s">
        <v>51</v>
      </c>
      <c r="F16" s="28">
        <v>15814</v>
      </c>
      <c r="G16" s="21" t="s">
        <v>61</v>
      </c>
      <c r="H16" s="28">
        <v>16005</v>
      </c>
      <c r="I16" s="21" t="s">
        <v>69</v>
      </c>
      <c r="J16" s="28">
        <v>16038</v>
      </c>
      <c r="K16" s="21" t="s">
        <v>77</v>
      </c>
      <c r="L16" s="28">
        <v>17052</v>
      </c>
      <c r="M16" s="21" t="s">
        <v>86</v>
      </c>
    </row>
    <row r="17" spans="1:14" ht="22.5" customHeight="1" x14ac:dyDescent="0.2">
      <c r="A17" s="42" t="s">
        <v>10</v>
      </c>
      <c r="B17" s="43"/>
      <c r="C17" s="44"/>
      <c r="D17" s="28">
        <v>11179</v>
      </c>
      <c r="E17" s="21" t="s">
        <v>52</v>
      </c>
      <c r="F17" s="28">
        <v>10814</v>
      </c>
      <c r="G17" s="21" t="s">
        <v>52</v>
      </c>
      <c r="H17" s="28">
        <v>10827</v>
      </c>
      <c r="I17" s="21" t="s">
        <v>70</v>
      </c>
      <c r="J17" s="28">
        <v>10495</v>
      </c>
      <c r="K17" s="21" t="s">
        <v>78</v>
      </c>
      <c r="L17" s="28">
        <v>10615</v>
      </c>
      <c r="M17" s="21" t="s">
        <v>87</v>
      </c>
    </row>
    <row r="18" spans="1:14" ht="22.5" customHeight="1" x14ac:dyDescent="0.2">
      <c r="A18" s="42" t="s">
        <v>11</v>
      </c>
      <c r="B18" s="43"/>
      <c r="C18" s="44"/>
      <c r="D18" s="28">
        <v>9248</v>
      </c>
      <c r="E18" s="21" t="s">
        <v>53</v>
      </c>
      <c r="F18" s="28">
        <v>8993</v>
      </c>
      <c r="G18" s="21" t="s">
        <v>62</v>
      </c>
      <c r="H18" s="28">
        <v>8980</v>
      </c>
      <c r="I18" s="21" t="s">
        <v>71</v>
      </c>
      <c r="J18" s="28">
        <v>8769</v>
      </c>
      <c r="K18" s="21" t="s">
        <v>79</v>
      </c>
      <c r="L18" s="28">
        <v>8502</v>
      </c>
      <c r="M18" s="21" t="s">
        <v>88</v>
      </c>
    </row>
    <row r="19" spans="1:14" ht="22.5" customHeight="1" x14ac:dyDescent="0.2">
      <c r="A19" s="42" t="s">
        <v>12</v>
      </c>
      <c r="B19" s="43"/>
      <c r="C19" s="44"/>
      <c r="D19" s="28">
        <v>6493</v>
      </c>
      <c r="E19" s="21" t="s">
        <v>54</v>
      </c>
      <c r="F19" s="28">
        <v>5991</v>
      </c>
      <c r="G19" s="21" t="s">
        <v>63</v>
      </c>
      <c r="H19" s="28">
        <v>5856</v>
      </c>
      <c r="I19" s="21" t="s">
        <v>72</v>
      </c>
      <c r="J19" s="28">
        <v>5649</v>
      </c>
      <c r="K19" s="21" t="s">
        <v>80</v>
      </c>
      <c r="L19" s="28">
        <v>5507</v>
      </c>
      <c r="M19" s="21" t="s">
        <v>89</v>
      </c>
    </row>
    <row r="20" spans="1:14" ht="22.5" customHeight="1" x14ac:dyDescent="0.2">
      <c r="A20" s="42" t="s">
        <v>13</v>
      </c>
      <c r="B20" s="43"/>
      <c r="C20" s="44"/>
      <c r="D20" s="28">
        <v>6115</v>
      </c>
      <c r="E20" s="21" t="s">
        <v>55</v>
      </c>
      <c r="F20" s="28">
        <v>5648</v>
      </c>
      <c r="G20" s="21" t="s">
        <v>64</v>
      </c>
      <c r="H20" s="28">
        <v>5715</v>
      </c>
      <c r="I20" s="21" t="s">
        <v>64</v>
      </c>
      <c r="J20" s="28">
        <v>5942</v>
      </c>
      <c r="K20" s="21" t="s">
        <v>81</v>
      </c>
      <c r="L20" s="28">
        <v>5663</v>
      </c>
      <c r="M20" s="21" t="s">
        <v>90</v>
      </c>
    </row>
    <row r="21" spans="1:14" ht="22.5" customHeight="1" x14ac:dyDescent="0.2">
      <c r="A21" s="42" t="s">
        <v>36</v>
      </c>
      <c r="B21" s="43"/>
      <c r="C21" s="44"/>
      <c r="D21" s="33">
        <v>8237</v>
      </c>
      <c r="E21" s="22" t="s">
        <v>56</v>
      </c>
      <c r="F21" s="33">
        <v>8075</v>
      </c>
      <c r="G21" s="22" t="s">
        <v>65</v>
      </c>
      <c r="H21" s="33">
        <v>8558</v>
      </c>
      <c r="I21" s="22" t="s">
        <v>73</v>
      </c>
      <c r="J21" s="33">
        <v>9589</v>
      </c>
      <c r="K21" s="22" t="s">
        <v>82</v>
      </c>
      <c r="L21" s="33">
        <v>9425</v>
      </c>
      <c r="M21" s="22" t="s">
        <v>91</v>
      </c>
    </row>
    <row r="22" spans="1:14" ht="22.5" customHeight="1" thickBot="1" x14ac:dyDescent="0.25">
      <c r="A22" s="51" t="s">
        <v>37</v>
      </c>
      <c r="B22" s="52"/>
      <c r="C22" s="53"/>
      <c r="D22" s="29">
        <v>6923</v>
      </c>
      <c r="E22" s="23" t="s">
        <v>57</v>
      </c>
      <c r="F22" s="29">
        <v>7126</v>
      </c>
      <c r="G22" s="23" t="s">
        <v>66</v>
      </c>
      <c r="H22" s="29">
        <v>8123</v>
      </c>
      <c r="I22" s="23" t="s">
        <v>74</v>
      </c>
      <c r="J22" s="29">
        <v>10118</v>
      </c>
      <c r="K22" s="23" t="s">
        <v>83</v>
      </c>
      <c r="L22" s="29">
        <v>10476</v>
      </c>
      <c r="M22" s="23" t="s">
        <v>83</v>
      </c>
    </row>
    <row r="23" spans="1:14" ht="22.5" customHeight="1" thickTop="1" x14ac:dyDescent="0.2">
      <c r="A23" s="54" t="s">
        <v>2</v>
      </c>
      <c r="B23" s="55"/>
      <c r="C23" s="56"/>
      <c r="D23" s="34">
        <f t="shared" ref="D23:J23" si="4">SUM(D14:D22)</f>
        <v>83948</v>
      </c>
      <c r="E23" s="24" t="s">
        <v>58</v>
      </c>
      <c r="F23" s="34">
        <f t="shared" si="4"/>
        <v>81193</v>
      </c>
      <c r="G23" s="25" t="s">
        <v>58</v>
      </c>
      <c r="H23" s="34">
        <f t="shared" si="4"/>
        <v>82035</v>
      </c>
      <c r="I23" s="25" t="s">
        <v>58</v>
      </c>
      <c r="J23" s="34">
        <f t="shared" si="4"/>
        <v>84850</v>
      </c>
      <c r="K23" s="25" t="s">
        <v>58</v>
      </c>
      <c r="L23" s="34">
        <f t="shared" ref="L23" si="5">SUM(L14:L22)</f>
        <v>84850</v>
      </c>
      <c r="M23" s="25" t="s">
        <v>58</v>
      </c>
    </row>
    <row r="24" spans="1:14" ht="11.25" customHeight="1" x14ac:dyDescent="0.2">
      <c r="A24" s="2"/>
      <c r="B24" s="2"/>
      <c r="C24" s="2"/>
    </row>
    <row r="25" spans="1:14" ht="13.5" customHeight="1" x14ac:dyDescent="0.2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8" spans="1:14" x14ac:dyDescent="0.2">
      <c r="A28" s="7" t="s">
        <v>41</v>
      </c>
    </row>
    <row r="30" spans="1:14" ht="23.25" customHeight="1" x14ac:dyDescent="0.2">
      <c r="A30" s="41"/>
      <c r="B30" s="41"/>
      <c r="C30" s="41"/>
      <c r="D30" s="45" t="s">
        <v>4</v>
      </c>
      <c r="E30" s="46"/>
      <c r="F30" s="45" t="s">
        <v>5</v>
      </c>
      <c r="G30" s="46"/>
      <c r="H30" s="45" t="s">
        <v>35</v>
      </c>
      <c r="I30" s="46"/>
      <c r="J30" s="40" t="s">
        <v>38</v>
      </c>
      <c r="K30" s="41"/>
      <c r="L30" s="40" t="s">
        <v>42</v>
      </c>
      <c r="M30" s="41"/>
    </row>
    <row r="31" spans="1:14" ht="23.25" customHeight="1" x14ac:dyDescent="0.2">
      <c r="A31" s="41"/>
      <c r="B31" s="41"/>
      <c r="C31" s="41"/>
      <c r="D31" s="9"/>
      <c r="E31" s="18" t="s">
        <v>3</v>
      </c>
      <c r="F31" s="9"/>
      <c r="G31" s="18" t="s">
        <v>3</v>
      </c>
      <c r="H31" s="9"/>
      <c r="I31" s="18" t="s">
        <v>3</v>
      </c>
      <c r="J31" s="9"/>
      <c r="K31" s="18" t="s">
        <v>3</v>
      </c>
      <c r="L31" s="9"/>
      <c r="M31" s="4" t="s">
        <v>3</v>
      </c>
    </row>
    <row r="32" spans="1:14" ht="23.25" customHeight="1" x14ac:dyDescent="0.2">
      <c r="A32" s="66" t="s">
        <v>15</v>
      </c>
      <c r="B32" s="57"/>
      <c r="C32" s="57"/>
      <c r="D32" s="28">
        <v>16245</v>
      </c>
      <c r="E32" s="10">
        <f>D32/$D$41</f>
        <v>0.19351265068852147</v>
      </c>
      <c r="F32" s="28">
        <v>16498</v>
      </c>
      <c r="G32" s="10">
        <f>F32/$F$41</f>
        <v>0.20319485669946916</v>
      </c>
      <c r="H32" s="28">
        <v>18395</v>
      </c>
      <c r="I32" s="10">
        <f>H32/$H$41</f>
        <v>0.22423355884683366</v>
      </c>
      <c r="J32" s="28">
        <v>21852</v>
      </c>
      <c r="K32" s="10">
        <f>J32/$J$41</f>
        <v>0.25753682969946967</v>
      </c>
      <c r="L32" s="28">
        <v>22162</v>
      </c>
      <c r="M32" s="10">
        <f>L32/$L$41</f>
        <v>0.26119033588685914</v>
      </c>
    </row>
    <row r="33" spans="1:15" ht="23.25" customHeight="1" x14ac:dyDescent="0.2">
      <c r="A33" s="17"/>
      <c r="B33" s="65" t="s">
        <v>16</v>
      </c>
      <c r="C33" s="65"/>
      <c r="D33" s="28">
        <v>10322</v>
      </c>
      <c r="E33" s="10">
        <f t="shared" ref="E33:E40" si="6">D33/$D$41</f>
        <v>0.12295706866155239</v>
      </c>
      <c r="F33" s="28">
        <v>10783</v>
      </c>
      <c r="G33" s="10">
        <f t="shared" ref="G33:G40" si="7">F33/$F$41</f>
        <v>0.13280701538309952</v>
      </c>
      <c r="H33" s="28">
        <v>12208</v>
      </c>
      <c r="I33" s="10">
        <f t="shared" ref="I33:I40" si="8">H33/$H$41</f>
        <v>0.14881453038337294</v>
      </c>
      <c r="J33" s="28">
        <v>15432</v>
      </c>
      <c r="K33" s="10">
        <f t="shared" ref="K33:K40" si="9">J33/$J$41</f>
        <v>0.18187389510901592</v>
      </c>
      <c r="L33" s="28">
        <v>15863</v>
      </c>
      <c r="M33" s="10">
        <f t="shared" ref="M33:M40" si="10">L33/$L$41</f>
        <v>0.18695344725987037</v>
      </c>
    </row>
    <row r="34" spans="1:15" ht="23.25" customHeight="1" x14ac:dyDescent="0.2">
      <c r="A34" s="57" t="s">
        <v>14</v>
      </c>
      <c r="B34" s="57"/>
      <c r="C34" s="57"/>
      <c r="D34" s="28">
        <v>17919</v>
      </c>
      <c r="E34" s="10">
        <f t="shared" si="6"/>
        <v>0.21345356649354363</v>
      </c>
      <c r="F34" s="28">
        <v>16369</v>
      </c>
      <c r="G34" s="10">
        <f t="shared" si="7"/>
        <v>0.20160604978261673</v>
      </c>
      <c r="H34" s="28">
        <v>16115</v>
      </c>
      <c r="I34" s="10">
        <f t="shared" si="8"/>
        <v>0.1964405436703846</v>
      </c>
      <c r="J34" s="28">
        <v>16142</v>
      </c>
      <c r="K34" s="10">
        <f t="shared" si="9"/>
        <v>0.19024160282852093</v>
      </c>
      <c r="L34" s="28">
        <v>14846</v>
      </c>
      <c r="M34" s="10">
        <f t="shared" si="10"/>
        <v>0.1749675898644667</v>
      </c>
    </row>
    <row r="35" spans="1:15" ht="23.25" customHeight="1" x14ac:dyDescent="0.2">
      <c r="A35" s="57" t="s">
        <v>17</v>
      </c>
      <c r="B35" s="57"/>
      <c r="C35" s="57"/>
      <c r="D35" s="28">
        <v>9095</v>
      </c>
      <c r="E35" s="10">
        <f t="shared" si="6"/>
        <v>0.10834087768618669</v>
      </c>
      <c r="F35" s="28">
        <v>8729</v>
      </c>
      <c r="G35" s="10">
        <f t="shared" si="7"/>
        <v>0.1075092680403483</v>
      </c>
      <c r="H35" s="28">
        <v>9382</v>
      </c>
      <c r="I35" s="10">
        <f t="shared" si="8"/>
        <v>0.11436581946730054</v>
      </c>
      <c r="J35" s="28">
        <v>9103</v>
      </c>
      <c r="K35" s="10">
        <f t="shared" si="9"/>
        <v>0.10728344136711844</v>
      </c>
      <c r="L35" s="28">
        <v>9912</v>
      </c>
      <c r="M35" s="10">
        <f t="shared" si="10"/>
        <v>0.11681791396582204</v>
      </c>
    </row>
    <row r="36" spans="1:15" ht="23.25" customHeight="1" x14ac:dyDescent="0.2">
      <c r="A36" s="62" t="s">
        <v>19</v>
      </c>
      <c r="B36" s="63"/>
      <c r="C36" s="64"/>
      <c r="D36" s="28">
        <v>2386</v>
      </c>
      <c r="E36" s="10">
        <f t="shared" si="6"/>
        <v>2.8422356697002906E-2</v>
      </c>
      <c r="F36" s="28">
        <v>2014</v>
      </c>
      <c r="G36" s="10">
        <f t="shared" si="7"/>
        <v>2.4805094035200079E-2</v>
      </c>
      <c r="H36" s="28">
        <v>2099</v>
      </c>
      <c r="I36" s="10">
        <f t="shared" si="8"/>
        <v>2.5586639848845006E-2</v>
      </c>
      <c r="J36" s="28">
        <v>2320</v>
      </c>
      <c r="K36" s="10">
        <f t="shared" si="9"/>
        <v>2.734236888626989E-2</v>
      </c>
      <c r="L36" s="28">
        <v>2342</v>
      </c>
      <c r="M36" s="10">
        <f t="shared" si="10"/>
        <v>2.7601649970536241E-2</v>
      </c>
    </row>
    <row r="37" spans="1:15" ht="23.25" customHeight="1" x14ac:dyDescent="0.2">
      <c r="A37" s="57" t="s">
        <v>18</v>
      </c>
      <c r="B37" s="57"/>
      <c r="C37" s="57"/>
      <c r="D37" s="28">
        <v>1968</v>
      </c>
      <c r="E37" s="10">
        <f t="shared" si="6"/>
        <v>2.3443083813789487E-2</v>
      </c>
      <c r="F37" s="28">
        <v>1824</v>
      </c>
      <c r="G37" s="10">
        <f t="shared" si="7"/>
        <v>2.2464990824332148E-2</v>
      </c>
      <c r="H37" s="28">
        <v>1669</v>
      </c>
      <c r="I37" s="10">
        <f t="shared" si="8"/>
        <v>2.0344974705918204E-2</v>
      </c>
      <c r="J37" s="28">
        <v>1737</v>
      </c>
      <c r="K37" s="10">
        <f t="shared" si="9"/>
        <v>2.0471420153211548E-2</v>
      </c>
      <c r="L37" s="28">
        <v>1643</v>
      </c>
      <c r="M37" s="10">
        <f t="shared" si="10"/>
        <v>1.9363582793164406E-2</v>
      </c>
    </row>
    <row r="38" spans="1:15" ht="23.25" customHeight="1" x14ac:dyDescent="0.2">
      <c r="A38" s="57" t="s">
        <v>20</v>
      </c>
      <c r="B38" s="57"/>
      <c r="C38" s="57"/>
      <c r="D38" s="28">
        <v>700</v>
      </c>
      <c r="E38" s="10">
        <f t="shared" si="6"/>
        <v>8.3384952589698382E-3</v>
      </c>
      <c r="F38" s="28">
        <v>612</v>
      </c>
      <c r="G38" s="10">
        <f t="shared" si="7"/>
        <v>7.5375956055324968E-3</v>
      </c>
      <c r="H38" s="28">
        <v>533</v>
      </c>
      <c r="I38" s="10">
        <f t="shared" si="8"/>
        <v>6.4972267934418236E-3</v>
      </c>
      <c r="J38" s="28">
        <v>580</v>
      </c>
      <c r="K38" s="10">
        <f t="shared" si="9"/>
        <v>6.8355922215674724E-3</v>
      </c>
      <c r="L38" s="28">
        <v>623</v>
      </c>
      <c r="M38" s="10">
        <f t="shared" si="10"/>
        <v>7.3423688862698884E-3</v>
      </c>
    </row>
    <row r="39" spans="1:15" ht="23.25" customHeight="1" x14ac:dyDescent="0.2">
      <c r="A39" s="67" t="s">
        <v>21</v>
      </c>
      <c r="B39" s="67"/>
      <c r="C39" s="67"/>
      <c r="D39" s="28">
        <v>21635</v>
      </c>
      <c r="E39" s="10">
        <f t="shared" si="6"/>
        <v>0.25771906418258922</v>
      </c>
      <c r="F39" s="28">
        <v>20889</v>
      </c>
      <c r="G39" s="10">
        <f t="shared" si="7"/>
        <v>0.25727587353589593</v>
      </c>
      <c r="H39" s="28">
        <v>20191</v>
      </c>
      <c r="I39" s="10">
        <f t="shared" si="8"/>
        <v>0.24612665325775585</v>
      </c>
      <c r="J39" s="28">
        <v>19340</v>
      </c>
      <c r="K39" s="10">
        <f t="shared" si="9"/>
        <v>0.22793164407778432</v>
      </c>
      <c r="L39" s="28">
        <v>19054</v>
      </c>
      <c r="M39" s="10">
        <f t="shared" si="10"/>
        <v>0.22456098998232174</v>
      </c>
    </row>
    <row r="40" spans="1:15" ht="23.25" customHeight="1" thickBot="1" x14ac:dyDescent="0.25">
      <c r="A40" s="61" t="s">
        <v>22</v>
      </c>
      <c r="B40" s="61"/>
      <c r="C40" s="61"/>
      <c r="D40" s="29">
        <v>14000</v>
      </c>
      <c r="E40" s="12">
        <f t="shared" si="6"/>
        <v>0.16676990517939677</v>
      </c>
      <c r="F40" s="29">
        <v>14258</v>
      </c>
      <c r="G40" s="12">
        <f t="shared" si="7"/>
        <v>0.17560627147660512</v>
      </c>
      <c r="H40" s="29">
        <v>13651</v>
      </c>
      <c r="I40" s="12">
        <f t="shared" si="8"/>
        <v>0.16640458340952033</v>
      </c>
      <c r="J40" s="29">
        <v>13776</v>
      </c>
      <c r="K40" s="12">
        <f t="shared" si="9"/>
        <v>0.16235710076605775</v>
      </c>
      <c r="L40" s="29">
        <v>14268</v>
      </c>
      <c r="M40" s="12">
        <f t="shared" si="10"/>
        <v>0.16815556865055981</v>
      </c>
    </row>
    <row r="41" spans="1:15" ht="23.25" customHeight="1" thickTop="1" x14ac:dyDescent="0.2">
      <c r="A41" s="60" t="s">
        <v>23</v>
      </c>
      <c r="B41" s="60"/>
      <c r="C41" s="60"/>
      <c r="D41" s="36">
        <f>SUM(D32,D34:D40)</f>
        <v>83948</v>
      </c>
      <c r="E41" s="39">
        <f t="shared" ref="E41:M41" si="11">SUM(E32,E34:E40)</f>
        <v>0.99999999999999978</v>
      </c>
      <c r="F41" s="36">
        <f t="shared" si="11"/>
        <v>81193</v>
      </c>
      <c r="G41" s="39">
        <f t="shared" si="11"/>
        <v>1</v>
      </c>
      <c r="H41" s="36">
        <f t="shared" si="11"/>
        <v>82035</v>
      </c>
      <c r="I41" s="39">
        <f t="shared" si="11"/>
        <v>1</v>
      </c>
      <c r="J41" s="36">
        <f t="shared" si="11"/>
        <v>84850</v>
      </c>
      <c r="K41" s="39">
        <f t="shared" si="11"/>
        <v>1</v>
      </c>
      <c r="L41" s="36">
        <f t="shared" si="11"/>
        <v>84850</v>
      </c>
      <c r="M41" s="39">
        <f t="shared" si="11"/>
        <v>1</v>
      </c>
      <c r="N41" s="20"/>
      <c r="O41" s="8"/>
    </row>
    <row r="42" spans="1:15" x14ac:dyDescent="0.2">
      <c r="N42" s="8"/>
    </row>
    <row r="43" spans="1:15" x14ac:dyDescent="0.2">
      <c r="N43" s="8"/>
    </row>
    <row r="44" spans="1:15" x14ac:dyDescent="0.2">
      <c r="N44" s="8"/>
    </row>
    <row r="45" spans="1:15" x14ac:dyDescent="0.2">
      <c r="N45" s="8"/>
    </row>
    <row r="46" spans="1:15" x14ac:dyDescent="0.2">
      <c r="N46" s="8"/>
    </row>
    <row r="47" spans="1:15" x14ac:dyDescent="0.2">
      <c r="N47" s="8"/>
    </row>
    <row r="49" spans="1:15" x14ac:dyDescent="0.2">
      <c r="A49" s="7" t="s">
        <v>45</v>
      </c>
    </row>
    <row r="51" spans="1:15" ht="22.5" customHeight="1" x14ac:dyDescent="0.2">
      <c r="A51" s="41"/>
      <c r="B51" s="41"/>
      <c r="C51" s="41"/>
      <c r="D51" s="45" t="s">
        <v>4</v>
      </c>
      <c r="E51" s="46"/>
      <c r="F51" s="45" t="s">
        <v>5</v>
      </c>
      <c r="G51" s="46"/>
      <c r="H51" s="45" t="s">
        <v>35</v>
      </c>
      <c r="I51" s="46"/>
      <c r="J51" s="40" t="s">
        <v>38</v>
      </c>
      <c r="K51" s="41"/>
      <c r="L51" s="40" t="s">
        <v>42</v>
      </c>
      <c r="M51" s="41"/>
    </row>
    <row r="52" spans="1:15" ht="22.5" customHeight="1" x14ac:dyDescent="0.2">
      <c r="A52" s="41"/>
      <c r="B52" s="41"/>
      <c r="C52" s="41"/>
      <c r="D52" s="9"/>
      <c r="E52" s="18" t="s">
        <v>3</v>
      </c>
      <c r="F52" s="9"/>
      <c r="G52" s="18" t="s">
        <v>3</v>
      </c>
      <c r="H52" s="9"/>
      <c r="I52" s="18" t="s">
        <v>3</v>
      </c>
      <c r="J52" s="9"/>
      <c r="K52" s="18" t="s">
        <v>3</v>
      </c>
      <c r="L52" s="9"/>
      <c r="M52" s="4" t="s">
        <v>3</v>
      </c>
    </row>
    <row r="53" spans="1:15" ht="22.5" customHeight="1" x14ac:dyDescent="0.2">
      <c r="A53" s="41" t="s">
        <v>0</v>
      </c>
      <c r="B53" s="41"/>
      <c r="C53" s="41"/>
      <c r="D53" s="28">
        <v>52457</v>
      </c>
      <c r="E53" s="10">
        <f>D53/D55</f>
        <v>0.63830279136550583</v>
      </c>
      <c r="F53" s="28">
        <v>51189</v>
      </c>
      <c r="G53" s="10">
        <f>F53/F55</f>
        <v>0.64576316088256447</v>
      </c>
      <c r="H53" s="28">
        <v>51994</v>
      </c>
      <c r="I53" s="10">
        <f>H53/H55</f>
        <v>0.64804566756406423</v>
      </c>
      <c r="J53" s="28">
        <v>53915</v>
      </c>
      <c r="K53" s="10">
        <f>J53/J55</f>
        <v>0.64287843558099322</v>
      </c>
      <c r="L53" s="28">
        <v>52369</v>
      </c>
      <c r="M53" s="10">
        <f>L53/L55</f>
        <v>0.63906719058892436</v>
      </c>
    </row>
    <row r="54" spans="1:15" ht="22.5" customHeight="1" thickBot="1" x14ac:dyDescent="0.25">
      <c r="A54" s="59" t="s">
        <v>1</v>
      </c>
      <c r="B54" s="59"/>
      <c r="C54" s="59"/>
      <c r="D54" s="29">
        <v>29725</v>
      </c>
      <c r="E54" s="12">
        <f>D54/D55</f>
        <v>0.36169720863449417</v>
      </c>
      <c r="F54" s="29">
        <v>28080</v>
      </c>
      <c r="G54" s="12">
        <f>F54/F55</f>
        <v>0.35423683911743559</v>
      </c>
      <c r="H54" s="29">
        <v>28238</v>
      </c>
      <c r="I54" s="12">
        <f>H54/H55</f>
        <v>0.35195433243593577</v>
      </c>
      <c r="J54" s="29">
        <v>29950</v>
      </c>
      <c r="K54" s="12">
        <f>J54/J55</f>
        <v>0.35712156441900672</v>
      </c>
      <c r="L54" s="29">
        <v>29577</v>
      </c>
      <c r="M54" s="12">
        <f>L54/L55</f>
        <v>0.36093280941107558</v>
      </c>
    </row>
    <row r="55" spans="1:15" ht="22.5" customHeight="1" thickTop="1" x14ac:dyDescent="0.2">
      <c r="A55" s="60" t="s">
        <v>2</v>
      </c>
      <c r="B55" s="60"/>
      <c r="C55" s="60"/>
      <c r="D55" s="37">
        <f>SUM(D53,D54)</f>
        <v>82182</v>
      </c>
      <c r="E55" s="11">
        <f t="shared" ref="E55:N55" si="12">SUM(E53,E54)</f>
        <v>1</v>
      </c>
      <c r="F55" s="37">
        <f t="shared" si="12"/>
        <v>79269</v>
      </c>
      <c r="G55" s="11">
        <f t="shared" si="12"/>
        <v>1</v>
      </c>
      <c r="H55" s="37">
        <f t="shared" si="12"/>
        <v>80232</v>
      </c>
      <c r="I55" s="11">
        <f t="shared" si="12"/>
        <v>1</v>
      </c>
      <c r="J55" s="37">
        <f t="shared" si="12"/>
        <v>83865</v>
      </c>
      <c r="K55" s="11">
        <f t="shared" si="12"/>
        <v>1</v>
      </c>
      <c r="L55" s="37">
        <f t="shared" si="12"/>
        <v>81946</v>
      </c>
      <c r="M55" s="11">
        <f t="shared" si="12"/>
        <v>1</v>
      </c>
      <c r="N55" s="26">
        <f t="shared" si="12"/>
        <v>0</v>
      </c>
      <c r="O55" s="8"/>
    </row>
    <row r="56" spans="1:15" x14ac:dyDescent="0.2">
      <c r="N56" s="8"/>
    </row>
    <row r="58" spans="1:15" x14ac:dyDescent="0.2">
      <c r="A58" s="7" t="s">
        <v>46</v>
      </c>
    </row>
    <row r="60" spans="1:15" ht="22.5" customHeight="1" x14ac:dyDescent="0.2">
      <c r="A60" s="41" t="s">
        <v>24</v>
      </c>
      <c r="B60" s="41"/>
      <c r="C60" s="41"/>
      <c r="D60" s="41" t="s">
        <v>2</v>
      </c>
      <c r="E60" s="41" t="s">
        <v>49</v>
      </c>
      <c r="F60" s="41"/>
      <c r="G60" s="41"/>
      <c r="H60" s="41"/>
      <c r="I60" s="41"/>
      <c r="J60" s="41"/>
      <c r="K60" s="41"/>
      <c r="L60" s="41"/>
      <c r="M60" s="41"/>
    </row>
    <row r="61" spans="1:15" ht="15" customHeight="1" x14ac:dyDescent="0.2">
      <c r="A61" s="41"/>
      <c r="B61" s="41"/>
      <c r="C61" s="41"/>
      <c r="D61" s="41"/>
      <c r="E61" s="68" t="s">
        <v>27</v>
      </c>
      <c r="F61" s="68" t="s">
        <v>28</v>
      </c>
      <c r="G61" s="68" t="s">
        <v>29</v>
      </c>
      <c r="H61" s="68" t="s">
        <v>30</v>
      </c>
      <c r="I61" s="68" t="s">
        <v>31</v>
      </c>
      <c r="J61" s="68" t="s">
        <v>32</v>
      </c>
      <c r="K61" s="68" t="s">
        <v>33</v>
      </c>
      <c r="L61" s="68" t="s">
        <v>34</v>
      </c>
      <c r="M61" s="68" t="s">
        <v>26</v>
      </c>
    </row>
    <row r="62" spans="1:15" ht="15" customHeight="1" x14ac:dyDescent="0.2">
      <c r="A62" s="41"/>
      <c r="B62" s="41"/>
      <c r="C62" s="41"/>
      <c r="D62" s="41"/>
      <c r="E62" s="41"/>
      <c r="F62" s="68"/>
      <c r="G62" s="68"/>
      <c r="H62" s="68"/>
      <c r="I62" s="68"/>
      <c r="J62" s="68"/>
      <c r="K62" s="68"/>
      <c r="L62" s="68"/>
      <c r="M62" s="68"/>
    </row>
    <row r="63" spans="1:15" ht="22.5" customHeight="1" x14ac:dyDescent="0.2">
      <c r="A63" s="41" t="s">
        <v>48</v>
      </c>
      <c r="B63" s="41"/>
      <c r="C63" s="41"/>
      <c r="D63" s="35">
        <f>SUM(E63:M63)</f>
        <v>71371</v>
      </c>
      <c r="E63" s="35">
        <v>31829</v>
      </c>
      <c r="F63" s="35">
        <v>24394</v>
      </c>
      <c r="G63" s="35">
        <v>2770</v>
      </c>
      <c r="H63" s="35">
        <v>2572</v>
      </c>
      <c r="I63" s="35">
        <v>2811</v>
      </c>
      <c r="J63" s="35">
        <v>1529</v>
      </c>
      <c r="K63" s="35">
        <v>1499</v>
      </c>
      <c r="L63" s="35">
        <v>1279</v>
      </c>
      <c r="M63" s="35">
        <v>2688</v>
      </c>
    </row>
    <row r="64" spans="1:15" ht="22.5" customHeight="1" x14ac:dyDescent="0.2">
      <c r="A64" s="41" t="s">
        <v>25</v>
      </c>
      <c r="B64" s="41"/>
      <c r="C64" s="41"/>
      <c r="D64" s="35">
        <f t="shared" ref="D64:D65" si="13">SUM(E64:M64)</f>
        <v>3837</v>
      </c>
      <c r="E64" s="35">
        <v>789</v>
      </c>
      <c r="F64" s="35">
        <v>1712</v>
      </c>
      <c r="G64" s="35">
        <v>268</v>
      </c>
      <c r="H64" s="35">
        <v>263</v>
      </c>
      <c r="I64" s="35">
        <v>272</v>
      </c>
      <c r="J64" s="35">
        <v>112</v>
      </c>
      <c r="K64" s="35">
        <v>104</v>
      </c>
      <c r="L64" s="35">
        <v>84</v>
      </c>
      <c r="M64" s="35">
        <v>233</v>
      </c>
    </row>
    <row r="65" spans="1:13" ht="22.5" customHeight="1" thickBot="1" x14ac:dyDescent="0.25">
      <c r="A65" s="69" t="s">
        <v>21</v>
      </c>
      <c r="B65" s="69"/>
      <c r="C65" s="69"/>
      <c r="D65" s="38">
        <f t="shared" si="13"/>
        <v>6738</v>
      </c>
      <c r="E65" s="38">
        <v>521</v>
      </c>
      <c r="F65" s="38">
        <v>746</v>
      </c>
      <c r="G65" s="38">
        <v>208</v>
      </c>
      <c r="H65" s="38">
        <v>268</v>
      </c>
      <c r="I65" s="38">
        <v>482</v>
      </c>
      <c r="J65" s="38">
        <v>362</v>
      </c>
      <c r="K65" s="38">
        <v>873</v>
      </c>
      <c r="L65" s="38">
        <v>677</v>
      </c>
      <c r="M65" s="38">
        <v>2601</v>
      </c>
    </row>
    <row r="66" spans="1:13" ht="22.5" customHeight="1" thickTop="1" x14ac:dyDescent="0.2">
      <c r="A66" s="60" t="s">
        <v>2</v>
      </c>
      <c r="B66" s="60"/>
      <c r="C66" s="60"/>
      <c r="D66" s="37">
        <f>SUM(D63:D65)</f>
        <v>81946</v>
      </c>
      <c r="E66" s="37">
        <f t="shared" ref="E66:M66" si="14">SUM(E63:E65)</f>
        <v>33139</v>
      </c>
      <c r="F66" s="37">
        <f t="shared" si="14"/>
        <v>26852</v>
      </c>
      <c r="G66" s="37">
        <f t="shared" si="14"/>
        <v>3246</v>
      </c>
      <c r="H66" s="37">
        <f t="shared" si="14"/>
        <v>3103</v>
      </c>
      <c r="I66" s="37">
        <f t="shared" si="14"/>
        <v>3565</v>
      </c>
      <c r="J66" s="37">
        <f t="shared" si="14"/>
        <v>2003</v>
      </c>
      <c r="K66" s="37">
        <f t="shared" si="14"/>
        <v>2476</v>
      </c>
      <c r="L66" s="37">
        <f t="shared" si="14"/>
        <v>2040</v>
      </c>
      <c r="M66" s="37">
        <f t="shared" si="14"/>
        <v>5522</v>
      </c>
    </row>
    <row r="68" spans="1:13" x14ac:dyDescent="0.2">
      <c r="A68" s="7" t="s">
        <v>47</v>
      </c>
    </row>
  </sheetData>
  <mergeCells count="67">
    <mergeCell ref="A66:C66"/>
    <mergeCell ref="D60:D62"/>
    <mergeCell ref="E61:E62"/>
    <mergeCell ref="F61:F62"/>
    <mergeCell ref="G61:G62"/>
    <mergeCell ref="A60:C62"/>
    <mergeCell ref="A63:C63"/>
    <mergeCell ref="A64:C64"/>
    <mergeCell ref="A65:C65"/>
    <mergeCell ref="E60:M60"/>
    <mergeCell ref="H61:H62"/>
    <mergeCell ref="I61:I62"/>
    <mergeCell ref="J61:J62"/>
    <mergeCell ref="K61:K62"/>
    <mergeCell ref="L61:L62"/>
    <mergeCell ref="M61:M62"/>
    <mergeCell ref="F51:G51"/>
    <mergeCell ref="H51:I51"/>
    <mergeCell ref="J51:K51"/>
    <mergeCell ref="L51:M51"/>
    <mergeCell ref="A30:C31"/>
    <mergeCell ref="A41:C41"/>
    <mergeCell ref="A32:C32"/>
    <mergeCell ref="A37:C37"/>
    <mergeCell ref="A39:C39"/>
    <mergeCell ref="A38:C38"/>
    <mergeCell ref="A51:C52"/>
    <mergeCell ref="F30:G30"/>
    <mergeCell ref="H30:I30"/>
    <mergeCell ref="J30:K30"/>
    <mergeCell ref="L30:M30"/>
    <mergeCell ref="A53:C53"/>
    <mergeCell ref="A54:C54"/>
    <mergeCell ref="A55:C55"/>
    <mergeCell ref="D51:E51"/>
    <mergeCell ref="D30:E30"/>
    <mergeCell ref="A40:C40"/>
    <mergeCell ref="A34:C34"/>
    <mergeCell ref="A36:C36"/>
    <mergeCell ref="B33:C33"/>
    <mergeCell ref="A22:C22"/>
    <mergeCell ref="A23:C23"/>
    <mergeCell ref="A35:C35"/>
    <mergeCell ref="L12:M12"/>
    <mergeCell ref="A25:N25"/>
    <mergeCell ref="D12:E12"/>
    <mergeCell ref="F12:G12"/>
    <mergeCell ref="H12:I12"/>
    <mergeCell ref="J12:K12"/>
    <mergeCell ref="A14:C14"/>
    <mergeCell ref="A15:C15"/>
    <mergeCell ref="A16:C16"/>
    <mergeCell ref="A17:C17"/>
    <mergeCell ref="A18:C18"/>
    <mergeCell ref="A19:C19"/>
    <mergeCell ref="A20:C20"/>
    <mergeCell ref="L3:M3"/>
    <mergeCell ref="A21:C21"/>
    <mergeCell ref="D3:E3"/>
    <mergeCell ref="F3:G3"/>
    <mergeCell ref="H3:I3"/>
    <mergeCell ref="J3:K3"/>
    <mergeCell ref="A3:C4"/>
    <mergeCell ref="A5:C5"/>
    <mergeCell ref="A6:C6"/>
    <mergeCell ref="A7:C7"/>
    <mergeCell ref="A12:C13"/>
  </mergeCells>
  <phoneticPr fontId="2"/>
  <pageMargins left="0.70866141732283472" right="0.31496062992125984" top="0.59" bottom="0.67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2022-07-28T05:05:27Z</dcterms:created>
  <dcterms:modified xsi:type="dcterms:W3CDTF">2022-07-28T05:05:27Z</dcterms:modified>
</cp:coreProperties>
</file>