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CCCF135A-7829-4C8A-B447-55F6DA74E689}" xr6:coauthVersionLast="47" xr6:coauthVersionMax="47" xr10:uidLastSave="{00000000-0000-0000-0000-000000000000}"/>
  <bookViews>
    <workbookView xWindow="-105" yWindow="-16320" windowWidth="29040" windowHeight="16440" xr2:uid="{D1E9A4E7-1C8C-4C07-B3AE-85B7CC501D6F}"/>
  </bookViews>
  <sheets>
    <sheet name="表紙" sheetId="40" r:id="rId1"/>
    <sheet name="目次" sheetId="41" r:id="rId2"/>
    <sheet name="1(1)_01" sheetId="42" r:id="rId3"/>
    <sheet name="1(2)_02" sheetId="43" r:id="rId4"/>
    <sheet name="1(3)ｱ_03" sheetId="44" r:id="rId5"/>
    <sheet name="1(3)ｲ_04" sheetId="45" r:id="rId6"/>
    <sheet name="1(3)ｳ_05" sheetId="46" r:id="rId7"/>
    <sheet name="1(3)ｴ_06" sheetId="47" r:id="rId8"/>
    <sheet name="1(4)_07" sheetId="48" r:id="rId9"/>
    <sheet name="1(5)_08 " sheetId="87" r:id="rId10"/>
    <sheet name="1(6)ｱ_09 " sheetId="88" r:id="rId11"/>
    <sheet name="1(6)ｲ_10 " sheetId="89" r:id="rId12"/>
    <sheet name="2(1)ｱ_11 " sheetId="90" r:id="rId13"/>
    <sheet name="2(1)ｲ_12 " sheetId="95" r:id="rId14"/>
    <sheet name="2(1)ｳ_13" sheetId="94" r:id="rId15"/>
    <sheet name="2(1)ｴ_14 " sheetId="96" r:id="rId16"/>
    <sheet name="2(2)ｱ_15" sheetId="56" r:id="rId17"/>
    <sheet name="2(2)ｲ_16" sheetId="57" r:id="rId18"/>
    <sheet name="2(3)_17" sheetId="58" r:id="rId19"/>
    <sheet name="2(4,5)_18" sheetId="59" r:id="rId20"/>
    <sheet name="2(6)ｱ_19" sheetId="60" r:id="rId21"/>
    <sheet name="2(6)ｲ_20" sheetId="61" r:id="rId22"/>
    <sheet name="3(1)_21" sheetId="81" r:id="rId23"/>
    <sheet name="3(2)_22" sheetId="82" r:id="rId24"/>
    <sheet name="3(2)ｱ_23" sheetId="83" r:id="rId25"/>
    <sheet name="3(2)ｲ_24 " sheetId="84" r:id="rId26"/>
    <sheet name="4(1)_25" sheetId="67" r:id="rId27"/>
    <sheet name="4(2)_26" sheetId="68" r:id="rId28"/>
    <sheet name="4(3)_27" sheetId="69" r:id="rId29"/>
    <sheet name="4(4)_28" sheetId="85" r:id="rId30"/>
    <sheet name="4(5)_29" sheetId="70" r:id="rId31"/>
    <sheet name="5(1,2,3)_30 " sheetId="91" r:id="rId32"/>
    <sheet name="5(4)_31" sheetId="92" r:id="rId33"/>
    <sheet name="5(5)_32 " sheetId="93" r:id="rId34"/>
    <sheet name="6(1,2)_33" sheetId="74" r:id="rId35"/>
    <sheet name="6(3)_34 " sheetId="75" r:id="rId36"/>
    <sheet name="6(4)_35" sheetId="76" r:id="rId37"/>
    <sheet name="6(5)_36" sheetId="77" r:id="rId38"/>
    <sheet name="6(6)_37" sheetId="78" r:id="rId39"/>
    <sheet name="6(8)_38" sheetId="79" r:id="rId40"/>
  </sheets>
  <externalReferences>
    <externalReference r:id="rId41"/>
    <externalReference r:id="rId42"/>
    <externalReference r:id="rId43"/>
  </externalReferences>
  <definedNames>
    <definedName name="_xlnm.Print_Area" localSheetId="2">'1(1)_01'!$A$1:$H$63</definedName>
    <definedName name="_xlnm.Print_Area" localSheetId="3">'1(2)_02'!$A$1:$U$23</definedName>
    <definedName name="_xlnm.Print_Area" localSheetId="4">'1(3)ｱ_03'!$A$1:$L$30</definedName>
    <definedName name="_xlnm.Print_Area" localSheetId="5">'1(3)ｲ_04'!$A$1:$U$30</definedName>
    <definedName name="_xlnm.Print_Area" localSheetId="6">'1(3)ｳ_05'!$A$1:$M$28</definedName>
    <definedName name="_xlnm.Print_Area" localSheetId="7">'1(3)ｴ_06'!$A$1:$M$21</definedName>
    <definedName name="_xlnm.Print_Area" localSheetId="8">'1(4)_07'!$A$1:$V$23</definedName>
    <definedName name="_xlnm.Print_Area" localSheetId="9">'1(5)_08 '!$B$1:$AB$24</definedName>
    <definedName name="_xlnm.Print_Area" localSheetId="10">'1(6)ｱ_09 '!$A$1:$G$23</definedName>
    <definedName name="_xlnm.Print_Area" localSheetId="11">'1(6)ｲ_10 '!$B$2:$T$59</definedName>
    <definedName name="_xlnm.Print_Area" localSheetId="15">'2(1)ｴ_14 '!$A$1:$I$66</definedName>
    <definedName name="_xlnm.Print_Area" localSheetId="16">'2(2)ｱ_15'!$A$1:$C$17</definedName>
    <definedName name="_xlnm.Print_Area" localSheetId="17">'2(2)ｲ_16'!$A$1:$F$67</definedName>
    <definedName name="_xlnm.Print_Area" localSheetId="18">'2(3)_17'!$A$1:$E$12</definedName>
    <definedName name="_xlnm.Print_Area" localSheetId="19">'2(4,5)_18'!$A$1:$M$35</definedName>
    <definedName name="_xlnm.Print_Area" localSheetId="20">'2(6)ｱ_19'!$B$1:$N$68</definedName>
    <definedName name="_xlnm.Print_Area" localSheetId="21">'2(6)ｲ_20'!$B$1:$N$67</definedName>
    <definedName name="_xlnm.Print_Area" localSheetId="22">'3(1)_21'!$A$1:$G$47</definedName>
    <definedName name="_xlnm.Print_Area" localSheetId="23">'3(2)_22'!$B$1:$I$55</definedName>
    <definedName name="_xlnm.Print_Area" localSheetId="24">'3(2)ｱ_23'!$B$1:$N$50</definedName>
    <definedName name="_xlnm.Print_Area" localSheetId="25">'3(2)ｲ_24 '!$B$1:$P$46</definedName>
    <definedName name="_xlnm.Print_Area" localSheetId="27">'4(2)_26'!$C$1:$P$16</definedName>
    <definedName name="_xlnm.Print_Area" localSheetId="28">'4(3)_27'!$A$1:$Y$57</definedName>
    <definedName name="_xlnm.Print_Area" localSheetId="29">'4(4)_28'!$A$1:$AB$41</definedName>
    <definedName name="_xlnm.Print_Area" localSheetId="31">'5(1,2,3)_30 '!$A$1:$I$32</definedName>
    <definedName name="_xlnm.Print_Area" localSheetId="35">'6(3)_34 '!$B$1:$K$22</definedName>
    <definedName name="_xlnm.Print_Area" localSheetId="36">'6(4)_35'!$A$1:$H$60</definedName>
    <definedName name="_xlnm.Print_Area" localSheetId="37">'6(5)_36'!$A$1:$H$59</definedName>
    <definedName name="_xlnm.Print_Area" localSheetId="38">'6(6)_37'!$A$1:$L$63</definedName>
    <definedName name="_xlnm.Print_Area" localSheetId="39">'6(8)_38'!$A$1:$F$60</definedName>
    <definedName name="_xlnm.Print_Area" localSheetId="0">表紙!$A$1:$K$46</definedName>
    <definedName name="_xlnm.Print_Area" localSheetId="1">目次!$A$1:$J$85</definedName>
    <definedName name="_xlnm.Print_Titles" localSheetId="3">'1(2)_02'!$1:$3</definedName>
    <definedName name="_xlnm.Print_Titles" localSheetId="8">'1(4)_07'!$1:$4</definedName>
    <definedName name="_xlnm.Print_Titles" localSheetId="9">'1(5)_08 '!$1:$3</definedName>
    <definedName name="_xlnm.Print_Titles" localSheetId="10">'1(6)ｱ_09 '!$2:$6</definedName>
    <definedName name="_xlnm.Print_Titles" localSheetId="12">'2(1)ｱ_11 '!$1:$6</definedName>
    <definedName name="_xlnm.Print_Titles" localSheetId="14">'2(1)ｳ_13'!$1:$4</definedName>
    <definedName name="_xlnm.Print_Titles" localSheetId="16">'2(2)ｱ_15'!$1:$7</definedName>
    <definedName name="_xlnm.Print_Titles" localSheetId="18">'2(3)_17'!$1:$4</definedName>
    <definedName name="_xlnm.Print_Titles" localSheetId="19">'2(4,5)_18'!$1:$3</definedName>
    <definedName name="処分種別">[1]非表示!$B$22:$B$25</definedName>
    <definedName name="処分理由">[1]非表示!$A$2:$A$16</definedName>
    <definedName name="端緒">[1]非表示!$B$2:$B$18</definedName>
    <definedName name="判断資料">[1]非表示!$A$22:$A$24</definedName>
    <definedName name="不受検種別">[1]非表示!$C$22:$C$25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3" i="96" l="1"/>
  <c r="H63" i="96"/>
  <c r="F63" i="96"/>
  <c r="E63" i="96"/>
  <c r="D63" i="96"/>
  <c r="G63" i="96" s="1"/>
  <c r="G62" i="96"/>
  <c r="G61" i="96"/>
  <c r="G60" i="96"/>
  <c r="G59" i="96"/>
  <c r="G58" i="96"/>
  <c r="G57" i="96"/>
  <c r="G56" i="96"/>
  <c r="G55" i="96"/>
  <c r="I54" i="96"/>
  <c r="H54" i="96"/>
  <c r="F54" i="96"/>
  <c r="E54" i="96"/>
  <c r="G54" i="96" s="1"/>
  <c r="D54" i="96"/>
  <c r="G53" i="96"/>
  <c r="G52" i="96"/>
  <c r="G51" i="96"/>
  <c r="G50" i="96"/>
  <c r="I49" i="96"/>
  <c r="H49" i="96"/>
  <c r="F49" i="96"/>
  <c r="E49" i="96"/>
  <c r="D49" i="96"/>
  <c r="G49" i="96" s="1"/>
  <c r="G48" i="96"/>
  <c r="G47" i="96"/>
  <c r="G46" i="96"/>
  <c r="G45" i="96"/>
  <c r="G44" i="96"/>
  <c r="I43" i="96"/>
  <c r="H43" i="96"/>
  <c r="F43" i="96"/>
  <c r="E43" i="96"/>
  <c r="D43" i="96"/>
  <c r="G43" i="96" s="1"/>
  <c r="G42" i="96"/>
  <c r="G41" i="96"/>
  <c r="G40" i="96"/>
  <c r="G39" i="96"/>
  <c r="G38" i="96"/>
  <c r="G37" i="96"/>
  <c r="I36" i="96"/>
  <c r="H36" i="96"/>
  <c r="F36" i="96"/>
  <c r="E36" i="96"/>
  <c r="D36" i="96"/>
  <c r="G36" i="96" s="1"/>
  <c r="G35" i="96"/>
  <c r="G34" i="96"/>
  <c r="G33" i="96"/>
  <c r="G32" i="96"/>
  <c r="G31" i="96"/>
  <c r="G30" i="96"/>
  <c r="I29" i="96"/>
  <c r="H29" i="96"/>
  <c r="F29" i="96"/>
  <c r="E29" i="96"/>
  <c r="D29" i="96"/>
  <c r="G29" i="96" s="1"/>
  <c r="G28" i="96"/>
  <c r="G27" i="96"/>
  <c r="G26" i="96"/>
  <c r="G25" i="96"/>
  <c r="G24" i="96"/>
  <c r="G23" i="96"/>
  <c r="G22" i="96"/>
  <c r="G21" i="96"/>
  <c r="G20" i="96"/>
  <c r="G19" i="96"/>
  <c r="G18" i="96"/>
  <c r="I17" i="96"/>
  <c r="H17" i="96"/>
  <c r="F17" i="96"/>
  <c r="E17" i="96"/>
  <c r="D17" i="96"/>
  <c r="G17" i="96" s="1"/>
  <c r="G16" i="96"/>
  <c r="G15" i="96"/>
  <c r="G14" i="96"/>
  <c r="G13" i="96"/>
  <c r="G12" i="96"/>
  <c r="G11" i="96"/>
  <c r="I10" i="96"/>
  <c r="I64" i="96" s="1"/>
  <c r="H10" i="96"/>
  <c r="H64" i="96" s="1"/>
  <c r="F10" i="96"/>
  <c r="F64" i="96" s="1"/>
  <c r="E10" i="96"/>
  <c r="E64" i="96" s="1"/>
  <c r="D10" i="96"/>
  <c r="G10" i="96" s="1"/>
  <c r="G9" i="96"/>
  <c r="G8" i="96"/>
  <c r="G7" i="96"/>
  <c r="G6" i="96"/>
  <c r="G5" i="96"/>
  <c r="N20" i="95"/>
  <c r="M20" i="95"/>
  <c r="L20" i="95"/>
  <c r="K20" i="95"/>
  <c r="J20" i="95"/>
  <c r="I20" i="95"/>
  <c r="H20" i="95"/>
  <c r="G20" i="95"/>
  <c r="F20" i="95"/>
  <c r="O19" i="95"/>
  <c r="O18" i="95"/>
  <c r="O20" i="95" s="1"/>
  <c r="Q19" i="94"/>
  <c r="K19" i="94"/>
  <c r="W19" i="94" s="1"/>
  <c r="J19" i="94"/>
  <c r="I19" i="94"/>
  <c r="H19" i="94"/>
  <c r="G19" i="94"/>
  <c r="F19" i="94"/>
  <c r="W18" i="94"/>
  <c r="W17" i="94"/>
  <c r="G64" i="96" l="1"/>
  <c r="K56" i="93" l="1"/>
  <c r="J56" i="93"/>
  <c r="H56" i="93"/>
  <c r="G56" i="93"/>
  <c r="F56" i="93"/>
  <c r="E56" i="93"/>
  <c r="L55" i="93"/>
  <c r="I55" i="93"/>
  <c r="M55" i="93" s="1"/>
  <c r="L54" i="93"/>
  <c r="I54" i="93"/>
  <c r="M54" i="93" s="1"/>
  <c r="M53" i="93"/>
  <c r="L53" i="93"/>
  <c r="I53" i="93"/>
  <c r="L52" i="93"/>
  <c r="I52" i="93"/>
  <c r="M52" i="93" s="1"/>
  <c r="L51" i="93"/>
  <c r="I51" i="93"/>
  <c r="M51" i="93" s="1"/>
  <c r="L50" i="93"/>
  <c r="I50" i="93"/>
  <c r="M50" i="93" s="1"/>
  <c r="M49" i="93"/>
  <c r="L49" i="93"/>
  <c r="I49" i="93"/>
  <c r="L48" i="93"/>
  <c r="I48" i="93"/>
  <c r="M48" i="93" s="1"/>
  <c r="L47" i="93"/>
  <c r="I47" i="93"/>
  <c r="M47" i="93" s="1"/>
  <c r="L46" i="93"/>
  <c r="I46" i="93"/>
  <c r="M46" i="93" s="1"/>
  <c r="M45" i="93"/>
  <c r="L45" i="93"/>
  <c r="I45" i="93"/>
  <c r="L44" i="93"/>
  <c r="I44" i="93"/>
  <c r="M44" i="93" s="1"/>
  <c r="L43" i="93"/>
  <c r="I43" i="93"/>
  <c r="M43" i="93" s="1"/>
  <c r="L42" i="93"/>
  <c r="I42" i="93"/>
  <c r="M42" i="93" s="1"/>
  <c r="M41" i="93"/>
  <c r="L41" i="93"/>
  <c r="I41" i="93"/>
  <c r="L40" i="93"/>
  <c r="I40" i="93"/>
  <c r="M40" i="93" s="1"/>
  <c r="L39" i="93"/>
  <c r="I39" i="93"/>
  <c r="M39" i="93" s="1"/>
  <c r="L38" i="93"/>
  <c r="I38" i="93"/>
  <c r="M38" i="93" s="1"/>
  <c r="M37" i="93"/>
  <c r="L37" i="93"/>
  <c r="I37" i="93"/>
  <c r="L36" i="93"/>
  <c r="I36" i="93"/>
  <c r="M36" i="93" s="1"/>
  <c r="L35" i="93"/>
  <c r="I35" i="93"/>
  <c r="M35" i="93" s="1"/>
  <c r="L34" i="93"/>
  <c r="I34" i="93"/>
  <c r="M34" i="93" s="1"/>
  <c r="M33" i="93"/>
  <c r="L33" i="93"/>
  <c r="I33" i="93"/>
  <c r="L32" i="93"/>
  <c r="I32" i="93"/>
  <c r="M32" i="93" s="1"/>
  <c r="L31" i="93"/>
  <c r="I31" i="93"/>
  <c r="M31" i="93" s="1"/>
  <c r="L30" i="93"/>
  <c r="I30" i="93"/>
  <c r="M30" i="93" s="1"/>
  <c r="M29" i="93"/>
  <c r="L29" i="93"/>
  <c r="I29" i="93"/>
  <c r="L28" i="93"/>
  <c r="I28" i="93"/>
  <c r="M28" i="93" s="1"/>
  <c r="L27" i="93"/>
  <c r="I27" i="93"/>
  <c r="M27" i="93" s="1"/>
  <c r="L26" i="93"/>
  <c r="I26" i="93"/>
  <c r="M26" i="93" s="1"/>
  <c r="M25" i="93"/>
  <c r="L25" i="93"/>
  <c r="I25" i="93"/>
  <c r="L24" i="93"/>
  <c r="I24" i="93"/>
  <c r="M24" i="93" s="1"/>
  <c r="L23" i="93"/>
  <c r="I23" i="93"/>
  <c r="M23" i="93" s="1"/>
  <c r="L22" i="93"/>
  <c r="I22" i="93"/>
  <c r="M22" i="93" s="1"/>
  <c r="M21" i="93"/>
  <c r="L21" i="93"/>
  <c r="I21" i="93"/>
  <c r="L20" i="93"/>
  <c r="I20" i="93"/>
  <c r="M20" i="93" s="1"/>
  <c r="L19" i="93"/>
  <c r="I19" i="93"/>
  <c r="M19" i="93" s="1"/>
  <c r="L18" i="93"/>
  <c r="I18" i="93"/>
  <c r="M18" i="93" s="1"/>
  <c r="M17" i="93"/>
  <c r="L17" i="93"/>
  <c r="I17" i="93"/>
  <c r="L16" i="93"/>
  <c r="I16" i="93"/>
  <c r="M16" i="93" s="1"/>
  <c r="L15" i="93"/>
  <c r="I15" i="93"/>
  <c r="M15" i="93" s="1"/>
  <c r="L14" i="93"/>
  <c r="I14" i="93"/>
  <c r="M14" i="93" s="1"/>
  <c r="M13" i="93"/>
  <c r="L13" i="93"/>
  <c r="I13" i="93"/>
  <c r="L12" i="93"/>
  <c r="I12" i="93"/>
  <c r="M12" i="93" s="1"/>
  <c r="L11" i="93"/>
  <c r="I11" i="93"/>
  <c r="M11" i="93" s="1"/>
  <c r="L10" i="93"/>
  <c r="I10" i="93"/>
  <c r="M10" i="93" s="1"/>
  <c r="M9" i="93"/>
  <c r="L9" i="93"/>
  <c r="I9" i="93"/>
  <c r="L8" i="93"/>
  <c r="I8" i="93"/>
  <c r="M8" i="93" s="1"/>
  <c r="L7" i="93"/>
  <c r="I7" i="93"/>
  <c r="M7" i="93" s="1"/>
  <c r="L6" i="93"/>
  <c r="I6" i="93"/>
  <c r="M6" i="93" s="1"/>
  <c r="M5" i="93"/>
  <c r="L5" i="93"/>
  <c r="L56" i="93" s="1"/>
  <c r="I5" i="93"/>
  <c r="I56" i="93" s="1"/>
  <c r="Y56" i="92"/>
  <c r="X56" i="92"/>
  <c r="W56" i="92"/>
  <c r="V56" i="92"/>
  <c r="U56" i="92"/>
  <c r="T56" i="92"/>
  <c r="S56" i="92"/>
  <c r="R56" i="92"/>
  <c r="Q56" i="92"/>
  <c r="P56" i="92"/>
  <c r="O56" i="92"/>
  <c r="N56" i="92"/>
  <c r="M56" i="92"/>
  <c r="L56" i="92"/>
  <c r="K56" i="92"/>
  <c r="J56" i="92"/>
  <c r="I56" i="92"/>
  <c r="H56" i="92"/>
  <c r="G56" i="92"/>
  <c r="F56" i="92"/>
  <c r="E56" i="92"/>
  <c r="Z56" i="92" s="1"/>
  <c r="Z55" i="92"/>
  <c r="Z54" i="92"/>
  <c r="Z53" i="92"/>
  <c r="Z52" i="92"/>
  <c r="Z51" i="92"/>
  <c r="Z50" i="92"/>
  <c r="Z49" i="92"/>
  <c r="Z48" i="92"/>
  <c r="Z47" i="92"/>
  <c r="Z46" i="92"/>
  <c r="Z45" i="92"/>
  <c r="Z44" i="92"/>
  <c r="Z43" i="92"/>
  <c r="Z42" i="92"/>
  <c r="Z41" i="92"/>
  <c r="Z40" i="92"/>
  <c r="Z39" i="92"/>
  <c r="Z38" i="92"/>
  <c r="Z37" i="92"/>
  <c r="Z36" i="92"/>
  <c r="Z35" i="92"/>
  <c r="Z34" i="92"/>
  <c r="Z33" i="92"/>
  <c r="Z32" i="92"/>
  <c r="Z31" i="92"/>
  <c r="Z30" i="92"/>
  <c r="Z29" i="92"/>
  <c r="Z28" i="92"/>
  <c r="Z27" i="92"/>
  <c r="Z26" i="92"/>
  <c r="Z25" i="92"/>
  <c r="Z24" i="92"/>
  <c r="Z23" i="92"/>
  <c r="Z22" i="92"/>
  <c r="Z21" i="92"/>
  <c r="Z20" i="92"/>
  <c r="Z19" i="92"/>
  <c r="Z18" i="92"/>
  <c r="Z17" i="92"/>
  <c r="Z16" i="92"/>
  <c r="Z15" i="92"/>
  <c r="Z14" i="92"/>
  <c r="Z13" i="92"/>
  <c r="Z12" i="92"/>
  <c r="Z11" i="92"/>
  <c r="Z10" i="92"/>
  <c r="Z9" i="92"/>
  <c r="Z8" i="92"/>
  <c r="Z7" i="92"/>
  <c r="Z6" i="92"/>
  <c r="Z5" i="92"/>
  <c r="F32" i="91"/>
  <c r="E32" i="91"/>
  <c r="D32" i="91"/>
  <c r="G32" i="91" s="1"/>
  <c r="I22" i="91"/>
  <c r="H22" i="91"/>
  <c r="G22" i="91"/>
  <c r="F22" i="91"/>
  <c r="E22" i="91"/>
  <c r="D22" i="91"/>
  <c r="H9" i="91"/>
  <c r="G9" i="91"/>
  <c r="F9" i="91"/>
  <c r="E9" i="91"/>
  <c r="D9" i="91"/>
  <c r="I9" i="91" s="1"/>
  <c r="M56" i="93" l="1"/>
  <c r="K11" i="90" l="1"/>
  <c r="I57" i="89"/>
  <c r="I56" i="89"/>
  <c r="I55" i="89"/>
  <c r="I54" i="89"/>
  <c r="I53" i="89"/>
  <c r="I52" i="89"/>
  <c r="I51" i="89"/>
  <c r="I50" i="89"/>
  <c r="I49" i="89"/>
  <c r="I48" i="89"/>
  <c r="I47" i="89"/>
  <c r="I46" i="89"/>
  <c r="I45" i="89"/>
  <c r="I44" i="89"/>
  <c r="I43" i="89"/>
  <c r="I42" i="89"/>
  <c r="I41" i="89"/>
  <c r="I40" i="89"/>
  <c r="I39" i="89"/>
  <c r="I38" i="89"/>
  <c r="I37" i="89"/>
  <c r="I36" i="89"/>
  <c r="I35" i="89"/>
  <c r="I34" i="89"/>
  <c r="I33" i="89"/>
  <c r="I32" i="89"/>
  <c r="I31" i="89"/>
  <c r="I30" i="89"/>
  <c r="I29" i="89"/>
  <c r="I28" i="89"/>
  <c r="I27" i="89"/>
  <c r="I26" i="89"/>
  <c r="I25" i="89"/>
  <c r="I24" i="89"/>
  <c r="I23" i="89"/>
  <c r="I22" i="89"/>
  <c r="I21" i="89"/>
  <c r="I20" i="89"/>
  <c r="I19" i="89"/>
  <c r="I18" i="89"/>
  <c r="I17" i="89"/>
  <c r="I16" i="89"/>
  <c r="I15" i="89"/>
  <c r="I14" i="89"/>
  <c r="I13" i="89"/>
  <c r="I12" i="89"/>
  <c r="I11" i="89"/>
  <c r="I10" i="89"/>
  <c r="I9" i="89"/>
  <c r="I8" i="89"/>
  <c r="I7" i="89"/>
  <c r="I6" i="89"/>
  <c r="G16" i="88"/>
  <c r="AA14" i="87"/>
  <c r="W14" i="87"/>
  <c r="L14" i="87"/>
  <c r="G14" i="87"/>
  <c r="Z34" i="85" l="1"/>
  <c r="AB34" i="85" s="1"/>
  <c r="Y34" i="85"/>
  <c r="Y33" i="85" s="1"/>
  <c r="X34" i="85"/>
  <c r="X33" i="85" s="1"/>
  <c r="Z32" i="85"/>
  <c r="AB32" i="85" s="1"/>
  <c r="Y32" i="85"/>
  <c r="X32" i="85"/>
  <c r="Z31" i="85"/>
  <c r="Y31" i="85"/>
  <c r="AA31" i="85" s="1"/>
  <c r="Z30" i="85"/>
  <c r="Y30" i="85"/>
  <c r="X30" i="85"/>
  <c r="AA30" i="85" s="1"/>
  <c r="Z29" i="85"/>
  <c r="Y29" i="85"/>
  <c r="X29" i="85"/>
  <c r="Z28" i="85"/>
  <c r="Y28" i="85"/>
  <c r="X28" i="85"/>
  <c r="Z27" i="85"/>
  <c r="Y27" i="85"/>
  <c r="X27" i="85"/>
  <c r="AA27" i="85" s="1"/>
  <c r="Z26" i="85"/>
  <c r="Y26" i="85"/>
  <c r="X26" i="85"/>
  <c r="AA26" i="85" s="1"/>
  <c r="Z25" i="85"/>
  <c r="Y25" i="85"/>
  <c r="X25" i="85"/>
  <c r="Z24" i="85"/>
  <c r="Y24" i="85"/>
  <c r="X24" i="85"/>
  <c r="AA24" i="85" s="1"/>
  <c r="Z23" i="85"/>
  <c r="Y23" i="85"/>
  <c r="X23" i="85"/>
  <c r="H40" i="84"/>
  <c r="P39" i="84"/>
  <c r="O39" i="84"/>
  <c r="O40" i="84" s="1"/>
  <c r="N39" i="84"/>
  <c r="M39" i="84"/>
  <c r="L39" i="84"/>
  <c r="K39" i="84"/>
  <c r="J39" i="84"/>
  <c r="I39" i="84"/>
  <c r="H39" i="84"/>
  <c r="G39" i="84"/>
  <c r="P38" i="84"/>
  <c r="O38" i="84"/>
  <c r="N38" i="84"/>
  <c r="M38" i="84"/>
  <c r="L38" i="84"/>
  <c r="K38" i="84"/>
  <c r="J38" i="84"/>
  <c r="I38" i="84"/>
  <c r="H38" i="84"/>
  <c r="G38" i="84"/>
  <c r="P37" i="84"/>
  <c r="O37" i="84"/>
  <c r="N37" i="84"/>
  <c r="M37" i="84"/>
  <c r="L37" i="84"/>
  <c r="K37" i="84"/>
  <c r="J37" i="84"/>
  <c r="I37" i="84"/>
  <c r="H37" i="84"/>
  <c r="G37" i="84"/>
  <c r="P36" i="84"/>
  <c r="O36" i="84"/>
  <c r="N36" i="84"/>
  <c r="M36" i="84"/>
  <c r="L36" i="84"/>
  <c r="K36" i="84"/>
  <c r="J36" i="84"/>
  <c r="I36" i="84"/>
  <c r="H36" i="84"/>
  <c r="G36" i="84"/>
  <c r="P35" i="84"/>
  <c r="O35" i="84"/>
  <c r="N35" i="84"/>
  <c r="M35" i="84"/>
  <c r="L35" i="84"/>
  <c r="K35" i="84"/>
  <c r="J35" i="84"/>
  <c r="I35" i="84"/>
  <c r="H35" i="84"/>
  <c r="G35" i="84"/>
  <c r="P34" i="84"/>
  <c r="O34" i="84"/>
  <c r="N34" i="84"/>
  <c r="M34" i="84"/>
  <c r="L34" i="84"/>
  <c r="K34" i="84"/>
  <c r="J34" i="84"/>
  <c r="I34" i="84"/>
  <c r="H34" i="84"/>
  <c r="G34" i="84"/>
  <c r="P33" i="84"/>
  <c r="O33" i="84"/>
  <c r="N33" i="84"/>
  <c r="M33" i="84"/>
  <c r="L33" i="84"/>
  <c r="K33" i="84"/>
  <c r="J33" i="84"/>
  <c r="I33" i="84"/>
  <c r="H33" i="84"/>
  <c r="G33" i="84"/>
  <c r="P32" i="84"/>
  <c r="O32" i="84"/>
  <c r="N32" i="84"/>
  <c r="M32" i="84"/>
  <c r="L32" i="84"/>
  <c r="K32" i="84"/>
  <c r="J32" i="84"/>
  <c r="I32" i="84"/>
  <c r="H32" i="84"/>
  <c r="G32" i="84"/>
  <c r="P31" i="84"/>
  <c r="O31" i="84"/>
  <c r="N31" i="84"/>
  <c r="M31" i="84"/>
  <c r="L31" i="84"/>
  <c r="K31" i="84"/>
  <c r="J31" i="84"/>
  <c r="I31" i="84"/>
  <c r="H31" i="84"/>
  <c r="G31" i="84"/>
  <c r="P30" i="84"/>
  <c r="O30" i="84"/>
  <c r="N30" i="84"/>
  <c r="M30" i="84"/>
  <c r="L30" i="84"/>
  <c r="K30" i="84"/>
  <c r="J30" i="84"/>
  <c r="I30" i="84"/>
  <c r="H30" i="84"/>
  <c r="G30" i="84"/>
  <c r="P29" i="84"/>
  <c r="O29" i="84"/>
  <c r="N29" i="84"/>
  <c r="M29" i="84"/>
  <c r="L29" i="84"/>
  <c r="K29" i="84"/>
  <c r="J29" i="84"/>
  <c r="I29" i="84"/>
  <c r="H29" i="84"/>
  <c r="G29" i="84"/>
  <c r="P28" i="84"/>
  <c r="O28" i="84"/>
  <c r="N28" i="84"/>
  <c r="M28" i="84"/>
  <c r="L28" i="84"/>
  <c r="K28" i="84"/>
  <c r="J28" i="84"/>
  <c r="I28" i="84"/>
  <c r="H28" i="84"/>
  <c r="G28" i="84"/>
  <c r="P27" i="84"/>
  <c r="O27" i="84"/>
  <c r="N27" i="84"/>
  <c r="M27" i="84"/>
  <c r="L27" i="84"/>
  <c r="K27" i="84"/>
  <c r="J27" i="84"/>
  <c r="I27" i="84"/>
  <c r="H27" i="84"/>
  <c r="G27" i="84"/>
  <c r="P26" i="84"/>
  <c r="O26" i="84"/>
  <c r="N26" i="84"/>
  <c r="M26" i="84"/>
  <c r="L26" i="84"/>
  <c r="K26" i="84"/>
  <c r="J26" i="84"/>
  <c r="I26" i="84"/>
  <c r="H26" i="84"/>
  <c r="G26" i="84"/>
  <c r="P25" i="84"/>
  <c r="O25" i="84"/>
  <c r="N25" i="84"/>
  <c r="M25" i="84"/>
  <c r="L25" i="84"/>
  <c r="K25" i="84"/>
  <c r="J25" i="84"/>
  <c r="I25" i="84"/>
  <c r="H25" i="84"/>
  <c r="G25" i="84"/>
  <c r="P24" i="84"/>
  <c r="O24" i="84"/>
  <c r="N24" i="84"/>
  <c r="M24" i="84"/>
  <c r="L24" i="84"/>
  <c r="K24" i="84"/>
  <c r="J24" i="84"/>
  <c r="I24" i="84"/>
  <c r="H24" i="84"/>
  <c r="G24" i="84"/>
  <c r="P23" i="84"/>
  <c r="O23" i="84"/>
  <c r="N23" i="84"/>
  <c r="M23" i="84"/>
  <c r="L23" i="84"/>
  <c r="K23" i="84"/>
  <c r="J23" i="84"/>
  <c r="I23" i="84"/>
  <c r="H23" i="84"/>
  <c r="G23" i="84"/>
  <c r="P22" i="84"/>
  <c r="O22" i="84"/>
  <c r="N22" i="84"/>
  <c r="M22" i="84"/>
  <c r="L22" i="84"/>
  <c r="K22" i="84"/>
  <c r="J22" i="84"/>
  <c r="I22" i="84"/>
  <c r="H22" i="84"/>
  <c r="G22" i="84"/>
  <c r="P21" i="84"/>
  <c r="O21" i="84"/>
  <c r="N21" i="84"/>
  <c r="M21" i="84"/>
  <c r="L21" i="84"/>
  <c r="K21" i="84"/>
  <c r="J21" i="84"/>
  <c r="I21" i="84"/>
  <c r="H21" i="84"/>
  <c r="G21" i="84"/>
  <c r="P20" i="84"/>
  <c r="O20" i="84"/>
  <c r="N20" i="84"/>
  <c r="M20" i="84"/>
  <c r="L20" i="84"/>
  <c r="K20" i="84"/>
  <c r="J20" i="84"/>
  <c r="I20" i="84"/>
  <c r="H20" i="84"/>
  <c r="G20" i="84"/>
  <c r="P19" i="84"/>
  <c r="O19" i="84"/>
  <c r="N19" i="84"/>
  <c r="M19" i="84"/>
  <c r="L19" i="84"/>
  <c r="K19" i="84"/>
  <c r="J19" i="84"/>
  <c r="I19" i="84"/>
  <c r="H19" i="84"/>
  <c r="G19" i="84"/>
  <c r="P18" i="84"/>
  <c r="O18" i="84"/>
  <c r="N18" i="84"/>
  <c r="N40" i="84" s="1"/>
  <c r="M18" i="84"/>
  <c r="L18" i="84"/>
  <c r="L40" i="84" s="1"/>
  <c r="K18" i="84"/>
  <c r="J18" i="84"/>
  <c r="J40" i="84" s="1"/>
  <c r="I18" i="84"/>
  <c r="I40" i="84" s="1"/>
  <c r="H18" i="84"/>
  <c r="G18" i="84"/>
  <c r="G40" i="84" s="1"/>
  <c r="P17" i="84"/>
  <c r="O17" i="84"/>
  <c r="N17" i="84"/>
  <c r="M17" i="84"/>
  <c r="L17" i="84"/>
  <c r="K17" i="84"/>
  <c r="J17" i="84"/>
  <c r="I17" i="84"/>
  <c r="H17" i="84"/>
  <c r="G17" i="84"/>
  <c r="P16" i="84"/>
  <c r="O16" i="84"/>
  <c r="N16" i="84"/>
  <c r="M16" i="84"/>
  <c r="L16" i="84"/>
  <c r="K16" i="84"/>
  <c r="J16" i="84"/>
  <c r="I16" i="84"/>
  <c r="H16" i="84"/>
  <c r="G16" i="84"/>
  <c r="P15" i="84"/>
  <c r="O15" i="84"/>
  <c r="N15" i="84"/>
  <c r="M15" i="84"/>
  <c r="L15" i="84"/>
  <c r="K15" i="84"/>
  <c r="J15" i="84"/>
  <c r="I15" i="84"/>
  <c r="H15" i="84"/>
  <c r="G15" i="84"/>
  <c r="P14" i="84"/>
  <c r="O14" i="84"/>
  <c r="N14" i="84"/>
  <c r="M14" i="84"/>
  <c r="L14" i="84"/>
  <c r="K14" i="84"/>
  <c r="J14" i="84"/>
  <c r="I14" i="84"/>
  <c r="H14" i="84"/>
  <c r="G14" i="84"/>
  <c r="P13" i="84"/>
  <c r="O13" i="84"/>
  <c r="N13" i="84"/>
  <c r="M13" i="84"/>
  <c r="L13" i="84"/>
  <c r="K13" i="84"/>
  <c r="J13" i="84"/>
  <c r="I13" i="84"/>
  <c r="H13" i="84"/>
  <c r="G13" i="84"/>
  <c r="P12" i="84"/>
  <c r="O12" i="84"/>
  <c r="N12" i="84"/>
  <c r="M12" i="84"/>
  <c r="L12" i="84"/>
  <c r="K12" i="84"/>
  <c r="J12" i="84"/>
  <c r="I12" i="84"/>
  <c r="H12" i="84"/>
  <c r="G12" i="84"/>
  <c r="P11" i="84"/>
  <c r="O11" i="84"/>
  <c r="N11" i="84"/>
  <c r="M11" i="84"/>
  <c r="L11" i="84"/>
  <c r="K11" i="84"/>
  <c r="J11" i="84"/>
  <c r="I11" i="84"/>
  <c r="H11" i="84"/>
  <c r="G11" i="84"/>
  <c r="P10" i="84"/>
  <c r="O10" i="84"/>
  <c r="N10" i="84"/>
  <c r="M10" i="84"/>
  <c r="L10" i="84"/>
  <c r="K10" i="84"/>
  <c r="J10" i="84"/>
  <c r="I10" i="84"/>
  <c r="H10" i="84"/>
  <c r="G10" i="84"/>
  <c r="P9" i="84"/>
  <c r="O9" i="84"/>
  <c r="N9" i="84"/>
  <c r="M9" i="84"/>
  <c r="L9" i="84"/>
  <c r="K9" i="84"/>
  <c r="J9" i="84"/>
  <c r="I9" i="84"/>
  <c r="H9" i="84"/>
  <c r="G9" i="84"/>
  <c r="P8" i="84"/>
  <c r="O8" i="84"/>
  <c r="N8" i="84"/>
  <c r="M8" i="84"/>
  <c r="L8" i="84"/>
  <c r="K8" i="84"/>
  <c r="J8" i="84"/>
  <c r="I8" i="84"/>
  <c r="H8" i="84"/>
  <c r="G8" i="84"/>
  <c r="P7" i="84"/>
  <c r="O7" i="84"/>
  <c r="N7" i="84"/>
  <c r="M7" i="84"/>
  <c r="L7" i="84"/>
  <c r="K7" i="84"/>
  <c r="J7" i="84"/>
  <c r="I7" i="84"/>
  <c r="H7" i="84"/>
  <c r="G7" i="84"/>
  <c r="J43" i="83"/>
  <c r="M43" i="83" s="1"/>
  <c r="G43" i="83"/>
  <c r="L42" i="83"/>
  <c r="J42" i="83"/>
  <c r="M42" i="83" s="1"/>
  <c r="G42" i="83"/>
  <c r="I42" i="83" s="1"/>
  <c r="J41" i="83"/>
  <c r="M41" i="83" s="1"/>
  <c r="G41" i="83"/>
  <c r="I41" i="83" s="1"/>
  <c r="J40" i="83"/>
  <c r="G40" i="83"/>
  <c r="I40" i="83" s="1"/>
  <c r="J39" i="83"/>
  <c r="M39" i="83" s="1"/>
  <c r="G39" i="83"/>
  <c r="I39" i="83" s="1"/>
  <c r="J38" i="83"/>
  <c r="G38" i="83"/>
  <c r="I38" i="83" s="1"/>
  <c r="J37" i="83"/>
  <c r="L37" i="83" s="1"/>
  <c r="G37" i="83"/>
  <c r="I37" i="83" s="1"/>
  <c r="J36" i="83"/>
  <c r="L36" i="83" s="1"/>
  <c r="G36" i="83"/>
  <c r="I36" i="83" s="1"/>
  <c r="J35" i="83"/>
  <c r="G35" i="83"/>
  <c r="I35" i="83" s="1"/>
  <c r="J34" i="83"/>
  <c r="G34" i="83"/>
  <c r="I34" i="83" s="1"/>
  <c r="J33" i="83"/>
  <c r="L33" i="83" s="1"/>
  <c r="G33" i="83"/>
  <c r="I33" i="83" s="1"/>
  <c r="J32" i="83"/>
  <c r="M32" i="83" s="1"/>
  <c r="G32" i="83"/>
  <c r="I32" i="83" s="1"/>
  <c r="J31" i="83"/>
  <c r="L31" i="83" s="1"/>
  <c r="G31" i="83"/>
  <c r="I31" i="83" s="1"/>
  <c r="M30" i="83"/>
  <c r="J30" i="83"/>
  <c r="L30" i="83" s="1"/>
  <c r="G30" i="83"/>
  <c r="I30" i="83" s="1"/>
  <c r="J29" i="83"/>
  <c r="G29" i="83"/>
  <c r="I29" i="83" s="1"/>
  <c r="J28" i="83"/>
  <c r="L28" i="83" s="1"/>
  <c r="G28" i="83"/>
  <c r="I28" i="83" s="1"/>
  <c r="J27" i="83"/>
  <c r="G27" i="83"/>
  <c r="I27" i="83" s="1"/>
  <c r="J26" i="83"/>
  <c r="L26" i="83" s="1"/>
  <c r="G26" i="83"/>
  <c r="I26" i="83" s="1"/>
  <c r="J25" i="83"/>
  <c r="L25" i="83" s="1"/>
  <c r="G25" i="83"/>
  <c r="I25" i="83" s="1"/>
  <c r="J24" i="83"/>
  <c r="G24" i="83"/>
  <c r="I24" i="83" s="1"/>
  <c r="J23" i="83"/>
  <c r="M23" i="83" s="1"/>
  <c r="G23" i="83"/>
  <c r="I23" i="83" s="1"/>
  <c r="J22" i="83"/>
  <c r="L22" i="83" s="1"/>
  <c r="G22" i="83"/>
  <c r="I22" i="83" s="1"/>
  <c r="J21" i="83"/>
  <c r="L21" i="83" s="1"/>
  <c r="G21" i="83"/>
  <c r="I21" i="83" s="1"/>
  <c r="J20" i="83"/>
  <c r="M20" i="83" s="1"/>
  <c r="G20" i="83"/>
  <c r="I20" i="83" s="1"/>
  <c r="J19" i="83"/>
  <c r="L19" i="83" s="1"/>
  <c r="G19" i="83"/>
  <c r="I19" i="83" s="1"/>
  <c r="M18" i="83"/>
  <c r="L18" i="83"/>
  <c r="J18" i="83"/>
  <c r="G18" i="83"/>
  <c r="I18" i="83" s="1"/>
  <c r="J17" i="83"/>
  <c r="M17" i="83" s="1"/>
  <c r="G17" i="83"/>
  <c r="I17" i="83" s="1"/>
  <c r="J16" i="83"/>
  <c r="G16" i="83"/>
  <c r="I16" i="83" s="1"/>
  <c r="J15" i="83"/>
  <c r="G15" i="83"/>
  <c r="I15" i="83" s="1"/>
  <c r="J14" i="83"/>
  <c r="G14" i="83"/>
  <c r="J13" i="83"/>
  <c r="M13" i="83" s="1"/>
  <c r="I13" i="83"/>
  <c r="G13" i="83"/>
  <c r="J12" i="83"/>
  <c r="M12" i="83" s="1"/>
  <c r="G12" i="83"/>
  <c r="I12" i="83" s="1"/>
  <c r="J11" i="83"/>
  <c r="G11" i="83"/>
  <c r="I11" i="83" s="1"/>
  <c r="M10" i="83"/>
  <c r="J10" i="83"/>
  <c r="L10" i="83" s="1"/>
  <c r="G10" i="83"/>
  <c r="I10" i="83" s="1"/>
  <c r="J9" i="83"/>
  <c r="G9" i="83"/>
  <c r="I9" i="83" s="1"/>
  <c r="J8" i="83"/>
  <c r="M8" i="83" s="1"/>
  <c r="G8" i="83"/>
  <c r="I8" i="83" s="1"/>
  <c r="J7" i="83"/>
  <c r="G7" i="83"/>
  <c r="I7" i="83" s="1"/>
  <c r="J6" i="83"/>
  <c r="G6" i="83"/>
  <c r="I6" i="83" s="1"/>
  <c r="J5" i="83"/>
  <c r="M5" i="83" s="1"/>
  <c r="G5" i="83"/>
  <c r="I5" i="83" s="1"/>
  <c r="J4" i="83"/>
  <c r="L4" i="83" s="1"/>
  <c r="G4" i="83"/>
  <c r="I4" i="83" s="1"/>
  <c r="G46" i="82"/>
  <c r="H45" i="82"/>
  <c r="I45" i="82" s="1"/>
  <c r="G45" i="82"/>
  <c r="H44" i="82"/>
  <c r="G44" i="82"/>
  <c r="H43" i="82"/>
  <c r="G43" i="82"/>
  <c r="H42" i="82"/>
  <c r="G42" i="82"/>
  <c r="H41" i="82"/>
  <c r="G41" i="82"/>
  <c r="H39" i="82"/>
  <c r="G39" i="82"/>
  <c r="H38" i="82"/>
  <c r="I38" i="82" s="1"/>
  <c r="G38" i="82"/>
  <c r="H37" i="82"/>
  <c r="G37" i="82"/>
  <c r="H36" i="82"/>
  <c r="G36" i="82"/>
  <c r="H35" i="82"/>
  <c r="G35" i="82"/>
  <c r="H34" i="82"/>
  <c r="G34" i="82"/>
  <c r="H33" i="82"/>
  <c r="G33" i="82"/>
  <c r="H32" i="82"/>
  <c r="I32" i="82" s="1"/>
  <c r="G32" i="82"/>
  <c r="H31" i="82"/>
  <c r="G31" i="82"/>
  <c r="H30" i="82"/>
  <c r="G30" i="82"/>
  <c r="H29" i="82"/>
  <c r="G29" i="82"/>
  <c r="H28" i="82"/>
  <c r="G28" i="82"/>
  <c r="H27" i="82"/>
  <c r="G27" i="82"/>
  <c r="H26" i="82"/>
  <c r="I26" i="82" s="1"/>
  <c r="G26" i="82"/>
  <c r="H25" i="82"/>
  <c r="G25" i="82"/>
  <c r="H24" i="82"/>
  <c r="G24" i="82"/>
  <c r="H23" i="82"/>
  <c r="G23" i="82"/>
  <c r="H22" i="82"/>
  <c r="G22" i="82"/>
  <c r="H21" i="82"/>
  <c r="G21" i="82"/>
  <c r="H20" i="82"/>
  <c r="I20" i="82" s="1"/>
  <c r="G20" i="82"/>
  <c r="H19" i="82"/>
  <c r="G19" i="82"/>
  <c r="H18" i="82"/>
  <c r="G18" i="82"/>
  <c r="H17" i="82"/>
  <c r="G17" i="82"/>
  <c r="H16" i="82"/>
  <c r="G16" i="82"/>
  <c r="H15" i="82"/>
  <c r="G15" i="82"/>
  <c r="H14" i="82"/>
  <c r="I14" i="82" s="1"/>
  <c r="G14" i="82"/>
  <c r="H13" i="82"/>
  <c r="G13" i="82"/>
  <c r="H12" i="82"/>
  <c r="G12" i="82"/>
  <c r="H11" i="82"/>
  <c r="G11" i="82"/>
  <c r="H10" i="82"/>
  <c r="G10" i="82"/>
  <c r="H9" i="82"/>
  <c r="G9" i="82"/>
  <c r="H8" i="82"/>
  <c r="I8" i="82" s="1"/>
  <c r="G8" i="82"/>
  <c r="H7" i="82"/>
  <c r="G7" i="82"/>
  <c r="H6" i="82"/>
  <c r="G6" i="82"/>
  <c r="H5" i="82"/>
  <c r="G5" i="82"/>
  <c r="H4" i="82"/>
  <c r="G4" i="82"/>
  <c r="F45" i="81"/>
  <c r="G45" i="81" s="1"/>
  <c r="E45" i="81"/>
  <c r="F44" i="81"/>
  <c r="G44" i="81" s="1"/>
  <c r="E44" i="81"/>
  <c r="M34" i="83" l="1"/>
  <c r="I11" i="82"/>
  <c r="I42" i="82"/>
  <c r="AB25" i="85"/>
  <c r="I6" i="82"/>
  <c r="I12" i="82"/>
  <c r="I18" i="82"/>
  <c r="I24" i="82"/>
  <c r="I30" i="82"/>
  <c r="I36" i="82"/>
  <c r="I43" i="82"/>
  <c r="M6" i="83"/>
  <c r="M27" i="83"/>
  <c r="M37" i="83"/>
  <c r="X35" i="85"/>
  <c r="M24" i="83"/>
  <c r="I23" i="82"/>
  <c r="M40" i="84"/>
  <c r="Y35" i="85"/>
  <c r="AB26" i="85"/>
  <c r="I17" i="82"/>
  <c r="I35" i="82"/>
  <c r="M11" i="83"/>
  <c r="M16" i="83"/>
  <c r="I7" i="82"/>
  <c r="I19" i="82"/>
  <c r="I25" i="82"/>
  <c r="I31" i="82"/>
  <c r="I37" i="82"/>
  <c r="I44" i="82"/>
  <c r="M7" i="83"/>
  <c r="M38" i="83"/>
  <c r="Z35" i="85"/>
  <c r="AB30" i="85"/>
  <c r="I5" i="82"/>
  <c r="I29" i="82"/>
  <c r="L5" i="83"/>
  <c r="AB29" i="85"/>
  <c r="K40" i="84"/>
  <c r="G44" i="83"/>
  <c r="I44" i="83" s="1"/>
  <c r="AA23" i="85"/>
  <c r="AB23" i="85"/>
  <c r="AB27" i="85"/>
  <c r="AB31" i="85"/>
  <c r="AA32" i="85"/>
  <c r="M29" i="83"/>
  <c r="I9" i="82"/>
  <c r="I21" i="82"/>
  <c r="I27" i="82"/>
  <c r="I33" i="82"/>
  <c r="I39" i="82"/>
  <c r="M9" i="83"/>
  <c r="M35" i="83"/>
  <c r="M40" i="83"/>
  <c r="AB24" i="85"/>
  <c r="AB28" i="85"/>
  <c r="I4" i="82"/>
  <c r="I10" i="82"/>
  <c r="I16" i="82"/>
  <c r="I22" i="82"/>
  <c r="I28" i="82"/>
  <c r="I34" i="82"/>
  <c r="I41" i="82"/>
  <c r="M15" i="83"/>
  <c r="M25" i="83"/>
  <c r="AA25" i="85"/>
  <c r="AA29" i="85"/>
  <c r="Z33" i="85"/>
  <c r="AB33" i="85" s="1"/>
  <c r="AB35" i="85"/>
  <c r="AA28" i="85"/>
  <c r="AA34" i="85"/>
  <c r="P40" i="84"/>
  <c r="L8" i="83"/>
  <c r="L35" i="83"/>
  <c r="L40" i="83"/>
  <c r="M28" i="83"/>
  <c r="L11" i="83"/>
  <c r="M33" i="83"/>
  <c r="L43" i="83"/>
  <c r="M4" i="83"/>
  <c r="L9" i="83"/>
  <c r="M19" i="83"/>
  <c r="L24" i="83"/>
  <c r="M31" i="83"/>
  <c r="L17" i="83"/>
  <c r="L29" i="83"/>
  <c r="M36" i="83"/>
  <c r="L41" i="83"/>
  <c r="L7" i="83"/>
  <c r="L34" i="83"/>
  <c r="L12" i="83"/>
  <c r="L15" i="83"/>
  <c r="M22" i="83"/>
  <c r="L27" i="83"/>
  <c r="L39" i="83"/>
  <c r="J44" i="83"/>
  <c r="L13" i="83"/>
  <c r="L6" i="83"/>
  <c r="M21" i="83"/>
  <c r="M26" i="83"/>
  <c r="L23" i="83"/>
  <c r="L16" i="83"/>
  <c r="I43" i="83"/>
  <c r="L38" i="83"/>
  <c r="L20" i="83"/>
  <c r="L32" i="83"/>
  <c r="H46" i="82"/>
  <c r="I46" i="82" s="1"/>
  <c r="AA33" i="85" l="1"/>
  <c r="AA35" i="85"/>
  <c r="M44" i="83"/>
  <c r="L44" i="83"/>
</calcChain>
</file>

<file path=xl/sharedStrings.xml><?xml version="1.0" encoding="utf-8"?>
<sst xmlns="http://schemas.openxmlformats.org/spreadsheetml/2006/main" count="2333" uniqueCount="920">
  <si>
    <t>１　運転免許保有者関係</t>
    <phoneticPr fontId="4"/>
  </si>
  <si>
    <t xml:space="preserve"> (1)　運転免許保有者数の年別推移</t>
    <phoneticPr fontId="4"/>
  </si>
  <si>
    <t>年別</t>
    <phoneticPr fontId="4"/>
  </si>
  <si>
    <t>総数</t>
  </si>
  <si>
    <t>指数</t>
    <phoneticPr fontId="4"/>
  </si>
  <si>
    <t>男</t>
    <phoneticPr fontId="4"/>
  </si>
  <si>
    <t>構成比(％)</t>
    <phoneticPr fontId="4"/>
  </si>
  <si>
    <t>女</t>
    <phoneticPr fontId="4"/>
  </si>
  <si>
    <t>－</t>
  </si>
  <si>
    <t>昭和42年</t>
  </si>
  <si>
    <t>昭和43年</t>
  </si>
  <si>
    <t>昭和44年</t>
  </si>
  <si>
    <t>昭和45年</t>
  </si>
  <si>
    <t>昭和46年</t>
  </si>
  <si>
    <t>昭和47年</t>
  </si>
  <si>
    <t>昭和48年</t>
  </si>
  <si>
    <t>昭和49年</t>
  </si>
  <si>
    <t>昭和50年</t>
  </si>
  <si>
    <t>昭和51年</t>
  </si>
  <si>
    <t>昭和52年</t>
  </si>
  <si>
    <t>昭和53年</t>
  </si>
  <si>
    <t>昭和54年</t>
  </si>
  <si>
    <t>昭和55年</t>
  </si>
  <si>
    <t>昭和56年</t>
  </si>
  <si>
    <t>昭和57年</t>
  </si>
  <si>
    <t>昭和58年</t>
  </si>
  <si>
    <t>昭和59年</t>
  </si>
  <si>
    <t>昭和60年</t>
  </si>
  <si>
    <t>昭和61年</t>
  </si>
  <si>
    <t>昭和62年</t>
  </si>
  <si>
    <t>昭和63年</t>
  </si>
  <si>
    <t>平成元年</t>
  </si>
  <si>
    <t>（注）　指数は、昭和44年から運転者管理システムによる集計を開始したことにより、</t>
    <rPh sb="15" eb="18">
      <t>ウンテンシャ</t>
    </rPh>
    <rPh sb="18" eb="20">
      <t>カンリ</t>
    </rPh>
    <rPh sb="27" eb="29">
      <t>シュウケイ</t>
    </rPh>
    <rPh sb="30" eb="32">
      <t>カイシ</t>
    </rPh>
    <phoneticPr fontId="4"/>
  </si>
  <si>
    <t>　　　当該年を１００とした。</t>
    <rPh sb="3" eb="5">
      <t>トウガイ</t>
    </rPh>
    <rPh sb="5" eb="6">
      <t>ネン</t>
    </rPh>
    <phoneticPr fontId="4"/>
  </si>
  <si>
    <t xml:space="preserve"> </t>
  </si>
  <si>
    <t xml:space="preserve"> (2)　男女別、種類別運転免許保有者数の年別推移</t>
  </si>
  <si>
    <t>　</t>
  </si>
  <si>
    <t>種類別</t>
  </si>
  <si>
    <t>第　　二　　種　　免　　許</t>
  </si>
  <si>
    <t>第　　一　　種　　免　　許</t>
  </si>
  <si>
    <t>合　計</t>
    <rPh sb="0" eb="1">
      <t>ゴウ</t>
    </rPh>
    <rPh sb="2" eb="3">
      <t>ケイ</t>
    </rPh>
    <phoneticPr fontId="4"/>
  </si>
  <si>
    <t>年別</t>
    <rPh sb="0" eb="1">
      <t>ネン</t>
    </rPh>
    <phoneticPr fontId="4"/>
  </si>
  <si>
    <t>男女別</t>
  </si>
  <si>
    <t>大　型</t>
  </si>
  <si>
    <t>中　型</t>
    <rPh sb="0" eb="1">
      <t>チュウ</t>
    </rPh>
    <phoneticPr fontId="4"/>
  </si>
  <si>
    <t>普　通</t>
  </si>
  <si>
    <t>大型　特殊</t>
    <rPh sb="0" eb="2">
      <t>オオガタ</t>
    </rPh>
    <rPh sb="3" eb="5">
      <t>トクシュ</t>
    </rPh>
    <phoneticPr fontId="4"/>
  </si>
  <si>
    <t>牽 引</t>
    <rPh sb="0" eb="1">
      <t>ケン</t>
    </rPh>
    <rPh sb="2" eb="3">
      <t>イン</t>
    </rPh>
    <phoneticPr fontId="4"/>
  </si>
  <si>
    <t>小　計</t>
  </si>
  <si>
    <t>準中型</t>
    <rPh sb="0" eb="1">
      <t>ジュン</t>
    </rPh>
    <rPh sb="1" eb="2">
      <t>チュウ</t>
    </rPh>
    <phoneticPr fontId="4"/>
  </si>
  <si>
    <t>大型二輪</t>
  </si>
  <si>
    <t>普通二輪</t>
  </si>
  <si>
    <t>小型特殊</t>
    <rPh sb="0" eb="2">
      <t>コガタ</t>
    </rPh>
    <rPh sb="2" eb="4">
      <t>トクシュ</t>
    </rPh>
    <phoneticPr fontId="4"/>
  </si>
  <si>
    <t>原　付</t>
  </si>
  <si>
    <t>男</t>
  </si>
  <si>
    <t>女</t>
  </si>
  <si>
    <t>計</t>
  </si>
  <si>
    <t>令和</t>
    <rPh sb="0" eb="2">
      <t>レイワ</t>
    </rPh>
    <phoneticPr fontId="4"/>
  </si>
  <si>
    <t>２年</t>
  </si>
  <si>
    <t>３年</t>
    <phoneticPr fontId="4"/>
  </si>
  <si>
    <t>４年</t>
    <phoneticPr fontId="4"/>
  </si>
  <si>
    <t>（注）２種類以上の運転免許を保有している者は、上位の運転免許（本表の左側となる運転免許）の欄に計上している。</t>
    <rPh sb="1" eb="2">
      <t>チュウ</t>
    </rPh>
    <rPh sb="4" eb="6">
      <t>シュルイ</t>
    </rPh>
    <rPh sb="6" eb="8">
      <t>イジョウ</t>
    </rPh>
    <rPh sb="9" eb="11">
      <t>ウンテン</t>
    </rPh>
    <rPh sb="11" eb="13">
      <t>メンキョ</t>
    </rPh>
    <rPh sb="14" eb="16">
      <t>ホユウ</t>
    </rPh>
    <rPh sb="20" eb="21">
      <t>モノ</t>
    </rPh>
    <rPh sb="23" eb="25">
      <t>ジョウイ</t>
    </rPh>
    <rPh sb="26" eb="28">
      <t>ウンテン</t>
    </rPh>
    <rPh sb="28" eb="30">
      <t>メンキョ</t>
    </rPh>
    <rPh sb="31" eb="32">
      <t>ホン</t>
    </rPh>
    <rPh sb="32" eb="33">
      <t>ヒョウ</t>
    </rPh>
    <rPh sb="34" eb="35">
      <t>ヒダリ</t>
    </rPh>
    <rPh sb="35" eb="36">
      <t>ガワ</t>
    </rPh>
    <rPh sb="39" eb="41">
      <t>ウンテン</t>
    </rPh>
    <rPh sb="41" eb="43">
      <t>メンキョ</t>
    </rPh>
    <rPh sb="45" eb="46">
      <t>ラン</t>
    </rPh>
    <rPh sb="47" eb="49">
      <t>ケイジョウ</t>
    </rPh>
    <phoneticPr fontId="4"/>
  </si>
  <si>
    <t>　　ア　年齢別、男女別運転免許保有者数の構成率</t>
    <phoneticPr fontId="4"/>
  </si>
  <si>
    <t>男女別構成比</t>
    <phoneticPr fontId="4"/>
  </si>
  <si>
    <t>年齢別</t>
  </si>
  <si>
    <t>区分</t>
    <rPh sb="0" eb="2">
      <t>クブン</t>
    </rPh>
    <phoneticPr fontId="4"/>
  </si>
  <si>
    <t>男</t>
    <rPh sb="0" eb="1">
      <t>オトコ</t>
    </rPh>
    <phoneticPr fontId="4"/>
  </si>
  <si>
    <t>構成率
（％）</t>
    <rPh sb="0" eb="2">
      <t>コウセイ</t>
    </rPh>
    <rPh sb="2" eb="3">
      <t>リツ</t>
    </rPh>
    <phoneticPr fontId="4"/>
  </si>
  <si>
    <t>女</t>
    <rPh sb="0" eb="1">
      <t>オンナ</t>
    </rPh>
    <phoneticPr fontId="4"/>
  </si>
  <si>
    <t>構成率　（％）</t>
    <rPh sb="0" eb="2">
      <t>コウセイ</t>
    </rPh>
    <rPh sb="2" eb="3">
      <t>リツ</t>
    </rPh>
    <phoneticPr fontId="4"/>
  </si>
  <si>
    <t>計</t>
    <rPh sb="0" eb="1">
      <t>ケイ</t>
    </rPh>
    <phoneticPr fontId="4"/>
  </si>
  <si>
    <t>１６歳</t>
  </si>
  <si>
    <t>１７歳</t>
  </si>
  <si>
    <t>１８歳</t>
  </si>
  <si>
    <t>１９歳</t>
  </si>
  <si>
    <t>１６歳～１９歳</t>
  </si>
  <si>
    <t>２０歳～２４歳</t>
  </si>
  <si>
    <t>２５歳～２９歳</t>
  </si>
  <si>
    <t>３０歳～３４歳</t>
  </si>
  <si>
    <t>３５歳～３９歳</t>
  </si>
  <si>
    <t>４０歳～４４歳</t>
  </si>
  <si>
    <t>４５歳～４９歳</t>
  </si>
  <si>
    <t>５０歳～５４歳</t>
  </si>
  <si>
    <t>５５歳～５９歳</t>
  </si>
  <si>
    <t>６０歳～６４歳</t>
  </si>
  <si>
    <t>６５歳～６９歳</t>
  </si>
  <si>
    <t>７０歳～７４歳</t>
  </si>
  <si>
    <t>７５歳～７９歳</t>
    <rPh sb="6" eb="7">
      <t>サイ</t>
    </rPh>
    <phoneticPr fontId="4"/>
  </si>
  <si>
    <t>８０歳～８４歳</t>
    <phoneticPr fontId="4"/>
  </si>
  <si>
    <t>８５歳以上　　</t>
    <phoneticPr fontId="4"/>
  </si>
  <si>
    <t>６５歳以上</t>
    <rPh sb="3" eb="5">
      <t>イジョウ</t>
    </rPh>
    <phoneticPr fontId="4"/>
  </si>
  <si>
    <t>７０歳以上</t>
    <rPh sb="3" eb="5">
      <t>イジョウ</t>
    </rPh>
    <phoneticPr fontId="4"/>
  </si>
  <si>
    <t>７５歳以上</t>
    <rPh sb="3" eb="5">
      <t>イジョウ</t>
    </rPh>
    <phoneticPr fontId="4"/>
  </si>
  <si>
    <t>８０歳以上</t>
    <rPh sb="3" eb="5">
      <t>イジョウ</t>
    </rPh>
    <phoneticPr fontId="4"/>
  </si>
  <si>
    <t>　イ　年齢別、種類別運転免許保有者数</t>
    <phoneticPr fontId="4"/>
  </si>
  <si>
    <t>区分</t>
  </si>
  <si>
    <t>第二種免許</t>
    <phoneticPr fontId="4"/>
  </si>
  <si>
    <t>第一種免許</t>
    <phoneticPr fontId="4"/>
  </si>
  <si>
    <t>合計</t>
    <phoneticPr fontId="4"/>
  </si>
  <si>
    <t>大型</t>
  </si>
  <si>
    <t>中型</t>
    <rPh sb="0" eb="2">
      <t>チュウガタ</t>
    </rPh>
    <phoneticPr fontId="4"/>
  </si>
  <si>
    <t>普通</t>
  </si>
  <si>
    <t>大型
特殊</t>
    <rPh sb="0" eb="2">
      <t>オオガタ</t>
    </rPh>
    <rPh sb="3" eb="5">
      <t>トクシュ</t>
    </rPh>
    <phoneticPr fontId="4"/>
  </si>
  <si>
    <t>牽引</t>
    <rPh sb="0" eb="2">
      <t>ケンイン</t>
    </rPh>
    <phoneticPr fontId="4"/>
  </si>
  <si>
    <t>小計</t>
  </si>
  <si>
    <t>準中型</t>
    <rPh sb="0" eb="2">
      <t>ジュンチュウ</t>
    </rPh>
    <rPh sb="2" eb="3">
      <t>カタ</t>
    </rPh>
    <phoneticPr fontId="4"/>
  </si>
  <si>
    <t>小型
特殊</t>
    <rPh sb="0" eb="2">
      <t>コガタ</t>
    </rPh>
    <rPh sb="3" eb="5">
      <t>トクシュ</t>
    </rPh>
    <phoneticPr fontId="4"/>
  </si>
  <si>
    <t>原付</t>
  </si>
  <si>
    <t>７５歳～７９歳</t>
    <phoneticPr fontId="4"/>
  </si>
  <si>
    <t>８５歳以上　　</t>
    <rPh sb="3" eb="5">
      <t>イジョウ</t>
    </rPh>
    <phoneticPr fontId="4"/>
  </si>
  <si>
    <t>計</t>
    <phoneticPr fontId="4"/>
  </si>
  <si>
    <t>（注）２種類以上の運転免許を保有している者は、上位の運転免許（本表の左側となる運転免許）の欄に計上している。</t>
    <phoneticPr fontId="4"/>
  </si>
  <si>
    <t>　ウ　年齢別、男女別運転免許保有者数の前年比較</t>
    <rPh sb="17" eb="18">
      <t>スウ</t>
    </rPh>
    <phoneticPr fontId="4"/>
  </si>
  <si>
    <t>増減率（％）</t>
    <phoneticPr fontId="4"/>
  </si>
  <si>
    <t xml:space="preserve"> １６歳 </t>
  </si>
  <si>
    <t>８０歳～８４歳</t>
    <rPh sb="6" eb="7">
      <t>サイ</t>
    </rPh>
    <phoneticPr fontId="4"/>
  </si>
  <si>
    <t>　エ　種類別運転免許保有者数の前年比較</t>
    <rPh sb="6" eb="8">
      <t>ウンテン</t>
    </rPh>
    <phoneticPr fontId="4"/>
  </si>
  <si>
    <t>第二種免許</t>
    <rPh sb="0" eb="3">
      <t>ダイニシュ</t>
    </rPh>
    <rPh sb="3" eb="5">
      <t>メンキョ</t>
    </rPh>
    <phoneticPr fontId="4"/>
  </si>
  <si>
    <t>大型</t>
    <phoneticPr fontId="4"/>
  </si>
  <si>
    <t>中型</t>
    <rPh sb="0" eb="1">
      <t>チュウ</t>
    </rPh>
    <phoneticPr fontId="4"/>
  </si>
  <si>
    <t>普通</t>
    <phoneticPr fontId="4"/>
  </si>
  <si>
    <t>大型特殊</t>
    <rPh sb="0" eb="2">
      <t>オオガタ</t>
    </rPh>
    <rPh sb="2" eb="4">
      <t>トクシュ</t>
    </rPh>
    <phoneticPr fontId="4"/>
  </si>
  <si>
    <t>牽引</t>
    <rPh sb="0" eb="1">
      <t>ヒ</t>
    </rPh>
    <rPh sb="1" eb="2">
      <t>イン</t>
    </rPh>
    <phoneticPr fontId="4"/>
  </si>
  <si>
    <t>小計</t>
    <phoneticPr fontId="4"/>
  </si>
  <si>
    <t>第一種免許</t>
    <rPh sb="0" eb="3">
      <t>ダイイチシュ</t>
    </rPh>
    <rPh sb="3" eb="5">
      <t>メンキョ</t>
    </rPh>
    <phoneticPr fontId="4"/>
  </si>
  <si>
    <t>準中型</t>
    <rPh sb="0" eb="1">
      <t>ジュン</t>
    </rPh>
    <rPh sb="1" eb="2">
      <t>ナカ</t>
    </rPh>
    <rPh sb="2" eb="3">
      <t>カタ</t>
    </rPh>
    <phoneticPr fontId="4"/>
  </si>
  <si>
    <t>原付</t>
    <phoneticPr fontId="4"/>
  </si>
  <si>
    <t>合計</t>
    <rPh sb="0" eb="1">
      <t>ゴウ</t>
    </rPh>
    <rPh sb="1" eb="2">
      <t>ケイ</t>
    </rPh>
    <phoneticPr fontId="4"/>
  </si>
  <si>
    <t xml:space="preserve"> (4)　男女別、種類別運転免許現在数の年別推移</t>
    <rPh sb="16" eb="18">
      <t>ゲンザイ</t>
    </rPh>
    <phoneticPr fontId="4"/>
  </si>
  <si>
    <t>種類別</t>
    <phoneticPr fontId="4"/>
  </si>
  <si>
    <t>大型</t>
    <rPh sb="0" eb="1">
      <t>ダイ</t>
    </rPh>
    <rPh sb="1" eb="2">
      <t>カタ</t>
    </rPh>
    <phoneticPr fontId="4"/>
  </si>
  <si>
    <t>中型</t>
    <rPh sb="0" eb="1">
      <t>チュウ</t>
    </rPh>
    <rPh sb="1" eb="2">
      <t>カタ</t>
    </rPh>
    <phoneticPr fontId="4"/>
  </si>
  <si>
    <t>牽引</t>
    <rPh sb="0" eb="1">
      <t>ケン</t>
    </rPh>
    <rPh sb="1" eb="2">
      <t>イン</t>
    </rPh>
    <phoneticPr fontId="4"/>
  </si>
  <si>
    <t>準中型</t>
    <rPh sb="0" eb="1">
      <t>ジュン</t>
    </rPh>
    <rPh sb="1" eb="2">
      <t>チュウ</t>
    </rPh>
    <rPh sb="2" eb="3">
      <t>ガタ</t>
    </rPh>
    <phoneticPr fontId="4"/>
  </si>
  <si>
    <t>２年</t>
    <phoneticPr fontId="4"/>
  </si>
  <si>
    <t>（注）２種類以上の運転免許を保有している者は、保有しているすべての運転免許の欄に計上している。</t>
    <rPh sb="1" eb="2">
      <t>チュウ</t>
    </rPh>
    <rPh sb="4" eb="6">
      <t>シュルイ</t>
    </rPh>
    <rPh sb="6" eb="8">
      <t>イジョウ</t>
    </rPh>
    <rPh sb="9" eb="11">
      <t>ウンテン</t>
    </rPh>
    <rPh sb="11" eb="13">
      <t>メンキョ</t>
    </rPh>
    <rPh sb="14" eb="16">
      <t>ホユウ</t>
    </rPh>
    <rPh sb="20" eb="21">
      <t>モノ</t>
    </rPh>
    <rPh sb="23" eb="25">
      <t>ホユウ</t>
    </rPh>
    <rPh sb="33" eb="35">
      <t>ウンテン</t>
    </rPh>
    <rPh sb="35" eb="37">
      <t>メンキョ</t>
    </rPh>
    <rPh sb="38" eb="39">
      <t>ラン</t>
    </rPh>
    <rPh sb="40" eb="42">
      <t>ケイジョウ</t>
    </rPh>
    <phoneticPr fontId="4"/>
  </si>
  <si>
    <t>　区分
年別</t>
    <rPh sb="7" eb="9">
      <t>ネンベツ</t>
    </rPh>
    <phoneticPr fontId="4"/>
  </si>
  <si>
    <t>中型８ｔ限定、中型５ｔ限定又は準中型５ｔ限定</t>
    <rPh sb="4" eb="6">
      <t>ゲンテイ</t>
    </rPh>
    <rPh sb="7" eb="9">
      <t>チュウガタ</t>
    </rPh>
    <rPh sb="11" eb="13">
      <t>ゲンテイ</t>
    </rPh>
    <rPh sb="13" eb="14">
      <t>マタ</t>
    </rPh>
    <rPh sb="15" eb="18">
      <t>ジュンチュウガタ</t>
    </rPh>
    <rPh sb="20" eb="22">
      <t>ゲンテイ</t>
    </rPh>
    <phoneticPr fontId="4"/>
  </si>
  <si>
    <t>ＡＴ限定</t>
    <rPh sb="2" eb="3">
      <t>キリ</t>
    </rPh>
    <rPh sb="3" eb="4">
      <t>サダム</t>
    </rPh>
    <phoneticPr fontId="4"/>
  </si>
  <si>
    <t>眼鏡等使用</t>
    <rPh sb="2" eb="3">
      <t>トウ</t>
    </rPh>
    <phoneticPr fontId="4"/>
  </si>
  <si>
    <t>中一８ｔ限定
のみ</t>
    <rPh sb="0" eb="1">
      <t>チュウ</t>
    </rPh>
    <rPh sb="1" eb="2">
      <t>イチ</t>
    </rPh>
    <rPh sb="4" eb="6">
      <t>ゲンテイ</t>
    </rPh>
    <phoneticPr fontId="4"/>
  </si>
  <si>
    <t>中一８ｔ限定
及び
中二８ｔ限定</t>
    <rPh sb="0" eb="1">
      <t>チュウ</t>
    </rPh>
    <rPh sb="1" eb="2">
      <t>イチ</t>
    </rPh>
    <rPh sb="4" eb="6">
      <t>ゲンテイ</t>
    </rPh>
    <rPh sb="7" eb="8">
      <t>オヨ</t>
    </rPh>
    <rPh sb="10" eb="11">
      <t>ナカ</t>
    </rPh>
    <rPh sb="14" eb="16">
      <t>ゲンテイ</t>
    </rPh>
    <phoneticPr fontId="4"/>
  </si>
  <si>
    <t>中二８ｔ限定
のみ</t>
    <rPh sb="0" eb="1">
      <t>チュウ</t>
    </rPh>
    <rPh sb="1" eb="2">
      <t>ニ</t>
    </rPh>
    <rPh sb="4" eb="6">
      <t>ゲンテイ</t>
    </rPh>
    <phoneticPr fontId="4"/>
  </si>
  <si>
    <t>準一５ｔ限定
のみ</t>
    <rPh sb="0" eb="1">
      <t>ジュン</t>
    </rPh>
    <rPh sb="1" eb="2">
      <t>イッ</t>
    </rPh>
    <rPh sb="4" eb="6">
      <t>ゲンテイ</t>
    </rPh>
    <phoneticPr fontId="4"/>
  </si>
  <si>
    <t>中一８ｔ限定
及び
中二５ｔ限定</t>
    <rPh sb="0" eb="1">
      <t>チュウ</t>
    </rPh>
    <rPh sb="1" eb="2">
      <t>イチ</t>
    </rPh>
    <rPh sb="4" eb="6">
      <t>ゲンテイ</t>
    </rPh>
    <rPh sb="7" eb="8">
      <t>オヨ</t>
    </rPh>
    <rPh sb="10" eb="11">
      <t>チュウ</t>
    </rPh>
    <rPh sb="11" eb="12">
      <t>2</t>
    </rPh>
    <rPh sb="14" eb="16">
      <t>ゲンテイ</t>
    </rPh>
    <phoneticPr fontId="4"/>
  </si>
  <si>
    <t>準中一５ｔ限定
及び
中二５ｔ限定</t>
    <rPh sb="0" eb="1">
      <t>ジュン</t>
    </rPh>
    <rPh sb="1" eb="2">
      <t>チュウ</t>
    </rPh>
    <rPh sb="2" eb="3">
      <t>イチ</t>
    </rPh>
    <rPh sb="5" eb="7">
      <t>ゲンテイ</t>
    </rPh>
    <rPh sb="8" eb="9">
      <t>オヨ</t>
    </rPh>
    <rPh sb="11" eb="12">
      <t>チュウ</t>
    </rPh>
    <rPh sb="12" eb="13">
      <t>2</t>
    </rPh>
    <rPh sb="15" eb="17">
      <t>ゲンテイ</t>
    </rPh>
    <phoneticPr fontId="4"/>
  </si>
  <si>
    <t>中二５ｔ限定
のみ</t>
    <rPh sb="0" eb="1">
      <t>チュウ</t>
    </rPh>
    <rPh sb="4" eb="6">
      <t>ゲンテイ</t>
    </rPh>
    <phoneticPr fontId="4"/>
  </si>
  <si>
    <t>中一のみ</t>
    <rPh sb="0" eb="1">
      <t>チュウ</t>
    </rPh>
    <rPh sb="1" eb="2">
      <t>イッ</t>
    </rPh>
    <phoneticPr fontId="4"/>
  </si>
  <si>
    <t>中一
及び
中二</t>
    <rPh sb="0" eb="1">
      <t>チュウ</t>
    </rPh>
    <rPh sb="1" eb="2">
      <t>イッ</t>
    </rPh>
    <rPh sb="3" eb="4">
      <t>オヨ</t>
    </rPh>
    <rPh sb="6" eb="8">
      <t>チュウニ</t>
    </rPh>
    <rPh sb="7" eb="8">
      <t>ニ</t>
    </rPh>
    <phoneticPr fontId="4"/>
  </si>
  <si>
    <t>中一
及び
普二</t>
    <rPh sb="0" eb="1">
      <t>チュウ</t>
    </rPh>
    <rPh sb="1" eb="2">
      <t>イッ</t>
    </rPh>
    <rPh sb="3" eb="4">
      <t>オヨ</t>
    </rPh>
    <rPh sb="6" eb="7">
      <t>フ</t>
    </rPh>
    <rPh sb="7" eb="8">
      <t>ニ</t>
    </rPh>
    <phoneticPr fontId="4"/>
  </si>
  <si>
    <t>中二
のみ</t>
    <rPh sb="0" eb="1">
      <t>チュウ</t>
    </rPh>
    <rPh sb="1" eb="2">
      <t>ニ</t>
    </rPh>
    <phoneticPr fontId="4"/>
  </si>
  <si>
    <t>普一
のみ</t>
    <rPh sb="0" eb="1">
      <t>ススム</t>
    </rPh>
    <phoneticPr fontId="4"/>
  </si>
  <si>
    <t>普一
及び
普二</t>
    <rPh sb="0" eb="1">
      <t>ススム</t>
    </rPh>
    <rPh sb="3" eb="4">
      <t>オヨ</t>
    </rPh>
    <rPh sb="6" eb="7">
      <t>フ</t>
    </rPh>
    <rPh sb="7" eb="8">
      <t>ニ</t>
    </rPh>
    <phoneticPr fontId="4"/>
  </si>
  <si>
    <t>普二
のみ</t>
    <rPh sb="0" eb="1">
      <t>ススム</t>
    </rPh>
    <rPh sb="1" eb="2">
      <t>ニ</t>
    </rPh>
    <phoneticPr fontId="4"/>
  </si>
  <si>
    <t>中二
及び
準一</t>
    <rPh sb="0" eb="1">
      <t>チュウ</t>
    </rPh>
    <rPh sb="1" eb="2">
      <t>2</t>
    </rPh>
    <rPh sb="3" eb="4">
      <t>オヨ</t>
    </rPh>
    <rPh sb="6" eb="7">
      <t>ジュン</t>
    </rPh>
    <rPh sb="7" eb="8">
      <t>1</t>
    </rPh>
    <phoneticPr fontId="4"/>
  </si>
  <si>
    <t>普二
及び
準一</t>
    <rPh sb="0" eb="1">
      <t>ススム</t>
    </rPh>
    <rPh sb="1" eb="2">
      <t>2</t>
    </rPh>
    <rPh sb="3" eb="4">
      <t>オヨ</t>
    </rPh>
    <rPh sb="6" eb="7">
      <t>ジュン</t>
    </rPh>
    <rPh sb="7" eb="8">
      <t>1</t>
    </rPh>
    <phoneticPr fontId="4"/>
  </si>
  <si>
    <t>準一
のみ</t>
    <rPh sb="0" eb="1">
      <t>ジュン</t>
    </rPh>
    <rPh sb="1" eb="2">
      <t>1</t>
    </rPh>
    <phoneticPr fontId="4"/>
  </si>
  <si>
    <t>大型二輪</t>
    <rPh sb="0" eb="2">
      <t>オオガタ</t>
    </rPh>
    <rPh sb="2" eb="4">
      <t>ニリン</t>
    </rPh>
    <phoneticPr fontId="4"/>
  </si>
  <si>
    <t>普通二輪</t>
    <rPh sb="0" eb="2">
      <t>フツウ</t>
    </rPh>
    <rPh sb="2" eb="4">
      <t>ニリン</t>
    </rPh>
    <phoneticPr fontId="4"/>
  </si>
  <si>
    <t>小型
限定
二輪</t>
    <rPh sb="0" eb="2">
      <t>コガタ</t>
    </rPh>
    <rPh sb="3" eb="5">
      <t>ゲンテイ</t>
    </rPh>
    <rPh sb="6" eb="8">
      <t>ニリン</t>
    </rPh>
    <phoneticPr fontId="4"/>
  </si>
  <si>
    <t>（注１）中型免許及び中型第二種免許の８ｔ限定は、平成１９年６月から実施した。</t>
    <rPh sb="1" eb="2">
      <t>チュウ</t>
    </rPh>
    <rPh sb="8" eb="9">
      <t>オヨ</t>
    </rPh>
    <phoneticPr fontId="4"/>
  </si>
  <si>
    <t>（注２）中型第二種免許の５ｔ限定及び準中型免許の５ｔ限定は、平成２９年３月から実施した。</t>
    <rPh sb="4" eb="6">
      <t>チュウガタ</t>
    </rPh>
    <rPh sb="6" eb="7">
      <t>ダイ</t>
    </rPh>
    <rPh sb="7" eb="9">
      <t>ニシュ</t>
    </rPh>
    <rPh sb="9" eb="11">
      <t>メンキョ</t>
    </rPh>
    <rPh sb="16" eb="17">
      <t>オヨ</t>
    </rPh>
    <rPh sb="26" eb="28">
      <t>ゲンテイ</t>
    </rPh>
    <phoneticPr fontId="4"/>
  </si>
  <si>
    <t>（注３）サポートカー限定は、令和４年５月から実施した。</t>
    <rPh sb="10" eb="12">
      <t>ゲンテイ</t>
    </rPh>
    <rPh sb="14" eb="16">
      <t>レイワ</t>
    </rPh>
    <rPh sb="17" eb="18">
      <t>ネン</t>
    </rPh>
    <rPh sb="19" eb="20">
      <t>ガツ</t>
    </rPh>
    <rPh sb="22" eb="24">
      <t>ジッシ</t>
    </rPh>
    <phoneticPr fontId="4"/>
  </si>
  <si>
    <t>（注３）中一：中型免許、中二：中型第二種免許、準一：準中型免許、普一：普通免許、普二：普通第二種免許</t>
    <rPh sb="5" eb="6">
      <t>1</t>
    </rPh>
    <rPh sb="12" eb="13">
      <t>チュウ</t>
    </rPh>
    <rPh sb="13" eb="14">
      <t>2</t>
    </rPh>
    <rPh sb="23" eb="25">
      <t>ジュンイチ</t>
    </rPh>
    <rPh sb="24" eb="25">
      <t>1</t>
    </rPh>
    <rPh sb="32" eb="34">
      <t>ヒロカズ</t>
    </rPh>
    <rPh sb="35" eb="37">
      <t>フツウ</t>
    </rPh>
    <rPh sb="37" eb="39">
      <t>メンキョ</t>
    </rPh>
    <rPh sb="40" eb="41">
      <t>ススム</t>
    </rPh>
    <rPh sb="41" eb="42">
      <t>ニ</t>
    </rPh>
    <rPh sb="43" eb="45">
      <t>フツウ</t>
    </rPh>
    <rPh sb="45" eb="46">
      <t>ダイ</t>
    </rPh>
    <rPh sb="46" eb="48">
      <t>ニシュ</t>
    </rPh>
    <rPh sb="48" eb="50">
      <t>メンキョ</t>
    </rPh>
    <phoneticPr fontId="4"/>
  </si>
  <si>
    <t>(6)　身体障害者に対する条件付運転免許の保有者数</t>
    <rPh sb="16" eb="18">
      <t>ウンテン</t>
    </rPh>
    <rPh sb="18" eb="20">
      <t>メンキョ</t>
    </rPh>
    <rPh sb="21" eb="24">
      <t>ホユウシャ</t>
    </rPh>
    <rPh sb="24" eb="25">
      <t>スウ</t>
    </rPh>
    <phoneticPr fontId="4"/>
  </si>
  <si>
    <t>　ア　条件付運転免許の保有者数の年別推移</t>
    <rPh sb="3" eb="5">
      <t>ジョウケン</t>
    </rPh>
    <rPh sb="5" eb="6">
      <t>ツキ</t>
    </rPh>
    <rPh sb="11" eb="14">
      <t>ホユウシャ</t>
    </rPh>
    <phoneticPr fontId="4"/>
  </si>
  <si>
    <t>補聴器の使用</t>
  </si>
  <si>
    <t>特定後写鏡等の使用</t>
    <rPh sb="5" eb="6">
      <t>トウ</t>
    </rPh>
    <rPh sb="7" eb="9">
      <t>シヨウ</t>
    </rPh>
    <phoneticPr fontId="4"/>
  </si>
  <si>
    <t>身体障害者用
車両に限定</t>
    <phoneticPr fontId="4"/>
  </si>
  <si>
    <t>義手・義足・そう具
の条件</t>
    <rPh sb="8" eb="9">
      <t>グ</t>
    </rPh>
    <phoneticPr fontId="4"/>
  </si>
  <si>
    <t>年別</t>
    <rPh sb="0" eb="2">
      <t>ネンベツ</t>
    </rPh>
    <phoneticPr fontId="4"/>
  </si>
  <si>
    <t>平成27年</t>
    <rPh sb="0" eb="2">
      <t>ヘイセイ</t>
    </rPh>
    <rPh sb="4" eb="5">
      <t>ネン</t>
    </rPh>
    <phoneticPr fontId="4"/>
  </si>
  <si>
    <t>平成28年</t>
    <rPh sb="0" eb="2">
      <t>ヘイセイ</t>
    </rPh>
    <rPh sb="4" eb="5">
      <t>ネン</t>
    </rPh>
    <phoneticPr fontId="4"/>
  </si>
  <si>
    <t>平成29年</t>
    <rPh sb="0" eb="2">
      <t>ヘイセイ</t>
    </rPh>
    <rPh sb="4" eb="5">
      <t>ネン</t>
    </rPh>
    <phoneticPr fontId="4"/>
  </si>
  <si>
    <t>平成30年</t>
    <rPh sb="0" eb="2">
      <t>ヘイセイ</t>
    </rPh>
    <rPh sb="4" eb="5">
      <t>ネン</t>
    </rPh>
    <phoneticPr fontId="4"/>
  </si>
  <si>
    <t>令和３年</t>
    <rPh sb="0" eb="2">
      <t>レイワ</t>
    </rPh>
    <rPh sb="3" eb="4">
      <t>ネン</t>
    </rPh>
    <phoneticPr fontId="4"/>
  </si>
  <si>
    <t>令和４年</t>
    <rPh sb="0" eb="2">
      <t>レイワ</t>
    </rPh>
    <rPh sb="3" eb="4">
      <t>ネン</t>
    </rPh>
    <phoneticPr fontId="4"/>
  </si>
  <si>
    <t>管　区</t>
    <rPh sb="0" eb="1">
      <t>カン</t>
    </rPh>
    <rPh sb="2" eb="3">
      <t>ク</t>
    </rPh>
    <phoneticPr fontId="4"/>
  </si>
  <si>
    <r>
      <t xml:space="preserve">都道
府県
</t>
    </r>
    <r>
      <rPr>
        <sz val="9"/>
        <rFont val="ＭＳ ゴシック"/>
        <family val="3"/>
        <charset val="128"/>
      </rPr>
      <t>(方面)</t>
    </r>
    <rPh sb="7" eb="9">
      <t>ホウメン</t>
    </rPh>
    <phoneticPr fontId="4"/>
  </si>
  <si>
    <t>免許の条件</t>
    <rPh sb="0" eb="1">
      <t>メン</t>
    </rPh>
    <rPh sb="1" eb="2">
      <t>モト</t>
    </rPh>
    <rPh sb="3" eb="4">
      <t>ジョウ</t>
    </rPh>
    <rPh sb="4" eb="5">
      <t>ケン</t>
    </rPh>
    <phoneticPr fontId="4"/>
  </si>
  <si>
    <t>補聴器</t>
    <phoneticPr fontId="4"/>
  </si>
  <si>
    <t>特定
後写鏡</t>
    <rPh sb="0" eb="2">
      <t>トクテイ</t>
    </rPh>
    <rPh sb="3" eb="4">
      <t>ゴ</t>
    </rPh>
    <rPh sb="4" eb="5">
      <t>シャ</t>
    </rPh>
    <rPh sb="5" eb="6">
      <t>カガミ</t>
    </rPh>
    <phoneticPr fontId="4"/>
  </si>
  <si>
    <t>車両限定</t>
    <phoneticPr fontId="4"/>
  </si>
  <si>
    <t>義手
・
義足
・
そう具</t>
    <rPh sb="12" eb="13">
      <t>グ</t>
    </rPh>
    <phoneticPr fontId="4"/>
  </si>
  <si>
    <t>大型等</t>
    <rPh sb="2" eb="3">
      <t>トウ</t>
    </rPh>
    <phoneticPr fontId="4"/>
  </si>
  <si>
    <t>中型等</t>
    <rPh sb="0" eb="2">
      <t>チュウガタ</t>
    </rPh>
    <rPh sb="2" eb="3">
      <t>トウ</t>
    </rPh>
    <phoneticPr fontId="4"/>
  </si>
  <si>
    <t>準中型</t>
    <rPh sb="0" eb="3">
      <t>ジュンチュウガタ</t>
    </rPh>
    <phoneticPr fontId="4"/>
  </si>
  <si>
    <t>普通等</t>
    <rPh sb="0" eb="2">
      <t>フツウ</t>
    </rPh>
    <rPh sb="2" eb="3">
      <t>トウ</t>
    </rPh>
    <phoneticPr fontId="4"/>
  </si>
  <si>
    <t>大型
特殊
等</t>
    <rPh sb="0" eb="2">
      <t>オオガタ</t>
    </rPh>
    <rPh sb="3" eb="5">
      <t>トクシュ</t>
    </rPh>
    <rPh sb="6" eb="7">
      <t>トウ</t>
    </rPh>
    <phoneticPr fontId="4"/>
  </si>
  <si>
    <t>大型
二輪
等</t>
    <rPh sb="0" eb="2">
      <t>オオガタ</t>
    </rPh>
    <rPh sb="3" eb="5">
      <t>ニリン</t>
    </rPh>
    <rPh sb="6" eb="7">
      <t>トウ</t>
    </rPh>
    <phoneticPr fontId="4"/>
  </si>
  <si>
    <t>道本部</t>
    <rPh sb="0" eb="1">
      <t>ドウ</t>
    </rPh>
    <rPh sb="1" eb="3">
      <t>ホンブ</t>
    </rPh>
    <phoneticPr fontId="4"/>
  </si>
  <si>
    <t>北</t>
  </si>
  <si>
    <t>函館</t>
    <phoneticPr fontId="4"/>
  </si>
  <si>
    <t>海</t>
  </si>
  <si>
    <t>旭川</t>
    <phoneticPr fontId="4"/>
  </si>
  <si>
    <t>道</t>
  </si>
  <si>
    <t>釧路</t>
    <phoneticPr fontId="4"/>
  </si>
  <si>
    <t>北見</t>
    <phoneticPr fontId="4"/>
  </si>
  <si>
    <t>青森</t>
    <phoneticPr fontId="4"/>
  </si>
  <si>
    <t>東</t>
  </si>
  <si>
    <t>岩手</t>
    <phoneticPr fontId="4"/>
  </si>
  <si>
    <t>宮城</t>
    <phoneticPr fontId="4"/>
  </si>
  <si>
    <t>秋田</t>
    <phoneticPr fontId="4"/>
  </si>
  <si>
    <t>山形</t>
    <phoneticPr fontId="4"/>
  </si>
  <si>
    <t>福島</t>
    <phoneticPr fontId="4"/>
  </si>
  <si>
    <t>警視庁</t>
    <phoneticPr fontId="4"/>
  </si>
  <si>
    <t>茨城</t>
    <phoneticPr fontId="4"/>
  </si>
  <si>
    <t>栃木</t>
    <phoneticPr fontId="4"/>
  </si>
  <si>
    <t>関</t>
  </si>
  <si>
    <t>群馬</t>
    <phoneticPr fontId="4"/>
  </si>
  <si>
    <t>埼玉</t>
    <phoneticPr fontId="4"/>
  </si>
  <si>
    <t>千葉</t>
    <phoneticPr fontId="4"/>
  </si>
  <si>
    <t>神奈川</t>
    <phoneticPr fontId="4"/>
  </si>
  <si>
    <t>新潟</t>
    <phoneticPr fontId="4"/>
  </si>
  <si>
    <t>山梨</t>
    <phoneticPr fontId="4"/>
  </si>
  <si>
    <t>長野</t>
    <phoneticPr fontId="4"/>
  </si>
  <si>
    <t>静岡</t>
    <phoneticPr fontId="4"/>
  </si>
  <si>
    <t>富山</t>
    <phoneticPr fontId="4"/>
  </si>
  <si>
    <t>中</t>
  </si>
  <si>
    <t>石川</t>
    <phoneticPr fontId="4"/>
  </si>
  <si>
    <t>福井</t>
    <phoneticPr fontId="4"/>
  </si>
  <si>
    <t>岐阜</t>
    <phoneticPr fontId="4"/>
  </si>
  <si>
    <t>部</t>
  </si>
  <si>
    <t>愛知</t>
    <phoneticPr fontId="4"/>
  </si>
  <si>
    <t>三重</t>
    <phoneticPr fontId="4"/>
  </si>
  <si>
    <t>滋賀</t>
    <phoneticPr fontId="4"/>
  </si>
  <si>
    <t>近</t>
  </si>
  <si>
    <t>京都</t>
    <phoneticPr fontId="4"/>
  </si>
  <si>
    <t>大阪</t>
    <phoneticPr fontId="4"/>
  </si>
  <si>
    <t>兵庫</t>
    <phoneticPr fontId="4"/>
  </si>
  <si>
    <t>畿</t>
    <rPh sb="0" eb="1">
      <t>ミヤコ</t>
    </rPh>
    <phoneticPr fontId="4"/>
  </si>
  <si>
    <t>奈良</t>
    <phoneticPr fontId="4"/>
  </si>
  <si>
    <t>和歌山</t>
    <phoneticPr fontId="4"/>
  </si>
  <si>
    <t>鳥取</t>
    <phoneticPr fontId="4"/>
  </si>
  <si>
    <t>島根</t>
    <phoneticPr fontId="4"/>
  </si>
  <si>
    <t>岡山</t>
    <phoneticPr fontId="4"/>
  </si>
  <si>
    <t>国</t>
  </si>
  <si>
    <t>広島</t>
    <phoneticPr fontId="4"/>
  </si>
  <si>
    <t>山口</t>
    <phoneticPr fontId="4"/>
  </si>
  <si>
    <t>徳島</t>
    <phoneticPr fontId="4"/>
  </si>
  <si>
    <t>四</t>
  </si>
  <si>
    <t>香川</t>
    <phoneticPr fontId="4"/>
  </si>
  <si>
    <t>愛媛</t>
    <phoneticPr fontId="4"/>
  </si>
  <si>
    <t>高知</t>
    <phoneticPr fontId="4"/>
  </si>
  <si>
    <t>福岡</t>
    <phoneticPr fontId="4"/>
  </si>
  <si>
    <t>九</t>
  </si>
  <si>
    <t>佐賀</t>
    <phoneticPr fontId="4"/>
  </si>
  <si>
    <t>長崎</t>
    <phoneticPr fontId="4"/>
  </si>
  <si>
    <t>熊本</t>
    <phoneticPr fontId="4"/>
  </si>
  <si>
    <t>大分</t>
    <phoneticPr fontId="4"/>
  </si>
  <si>
    <t>宮崎</t>
    <phoneticPr fontId="4"/>
  </si>
  <si>
    <t>州</t>
  </si>
  <si>
    <t>鹿児島</t>
    <phoneticPr fontId="4"/>
  </si>
  <si>
    <t>沖縄</t>
    <phoneticPr fontId="4"/>
  </si>
  <si>
    <t>（注）</t>
    <rPh sb="1" eb="2">
      <t>チュウ</t>
    </rPh>
    <phoneticPr fontId="4"/>
  </si>
  <si>
    <t>大型等：大型又は大型二種、中型等：中型又は中型二種、普通等：普通又は普通二種</t>
    <rPh sb="0" eb="2">
      <t>オオガタ</t>
    </rPh>
    <rPh sb="2" eb="3">
      <t>トウ</t>
    </rPh>
    <rPh sb="4" eb="6">
      <t>オオガタ</t>
    </rPh>
    <rPh sb="6" eb="7">
      <t>マタ</t>
    </rPh>
    <rPh sb="8" eb="10">
      <t>オオガタ</t>
    </rPh>
    <rPh sb="10" eb="12">
      <t>ニシュ</t>
    </rPh>
    <rPh sb="13" eb="14">
      <t>チュウ</t>
    </rPh>
    <rPh sb="17" eb="18">
      <t>チュウ</t>
    </rPh>
    <rPh sb="21" eb="22">
      <t>チュウ</t>
    </rPh>
    <rPh sb="26" eb="28">
      <t>フツウ</t>
    </rPh>
    <rPh sb="28" eb="29">
      <t>トウ</t>
    </rPh>
    <rPh sb="30" eb="32">
      <t>フツウ</t>
    </rPh>
    <rPh sb="32" eb="33">
      <t>マタ</t>
    </rPh>
    <rPh sb="34" eb="36">
      <t>フツウ</t>
    </rPh>
    <rPh sb="36" eb="38">
      <t>ニシュ</t>
    </rPh>
    <phoneticPr fontId="4"/>
  </si>
  <si>
    <t>大型特殊等：大型特殊、大型特殊二種、牽引又は牽引二種、大型二輪等：大型二輪又は普通二輪</t>
    <rPh sb="0" eb="2">
      <t>オオガタ</t>
    </rPh>
    <rPh sb="2" eb="4">
      <t>トクシュ</t>
    </rPh>
    <rPh sb="4" eb="5">
      <t>トウ</t>
    </rPh>
    <rPh sb="6" eb="8">
      <t>オオガタ</t>
    </rPh>
    <rPh sb="8" eb="10">
      <t>トクシュ</t>
    </rPh>
    <rPh sb="11" eb="13">
      <t>オオガタ</t>
    </rPh>
    <rPh sb="13" eb="15">
      <t>トクシュ</t>
    </rPh>
    <rPh sb="15" eb="17">
      <t>ニシュ</t>
    </rPh>
    <rPh sb="18" eb="20">
      <t>ケンイン</t>
    </rPh>
    <rPh sb="20" eb="21">
      <t>マタ</t>
    </rPh>
    <rPh sb="22" eb="24">
      <t>ケンイン</t>
    </rPh>
    <rPh sb="24" eb="26">
      <t>ニシュ</t>
    </rPh>
    <phoneticPr fontId="4"/>
  </si>
  <si>
    <t>２　運転免許関係</t>
    <phoneticPr fontId="4"/>
  </si>
  <si>
    <t xml:space="preserve"> (1)　運転免許証交付件数</t>
    <phoneticPr fontId="4"/>
  </si>
  <si>
    <t>　ア　運転免許証交付件数の年別推移</t>
  </si>
  <si>
    <t>新規</t>
    <phoneticPr fontId="4"/>
  </si>
  <si>
    <t>失効新規</t>
    <rPh sb="0" eb="2">
      <t>シッコウ</t>
    </rPh>
    <rPh sb="2" eb="4">
      <t>シンキ</t>
    </rPh>
    <phoneticPr fontId="4"/>
  </si>
  <si>
    <t>併記</t>
    <phoneticPr fontId="4"/>
  </si>
  <si>
    <t>更新</t>
    <phoneticPr fontId="4"/>
  </si>
  <si>
    <t>再交付</t>
    <phoneticPr fontId="4"/>
  </si>
  <si>
    <t>令和元年</t>
    <rPh sb="0" eb="2">
      <t>レイワ</t>
    </rPh>
    <rPh sb="2" eb="4">
      <t>ガンネン</t>
    </rPh>
    <phoneticPr fontId="4"/>
  </si>
  <si>
    <t>（注）新規は、第一種免許のみ。失効新規は、第二種免許を含む。</t>
    <rPh sb="1" eb="2">
      <t>チュウ</t>
    </rPh>
    <rPh sb="3" eb="5">
      <t>シンキ</t>
    </rPh>
    <rPh sb="7" eb="10">
      <t>ダイイッシュ</t>
    </rPh>
    <rPh sb="10" eb="12">
      <t>メンキョ</t>
    </rPh>
    <rPh sb="15" eb="17">
      <t>シッコウ</t>
    </rPh>
    <rPh sb="17" eb="19">
      <t>シンキ</t>
    </rPh>
    <rPh sb="21" eb="22">
      <t>ダイ</t>
    </rPh>
    <rPh sb="22" eb="24">
      <t>ニシュ</t>
    </rPh>
    <rPh sb="24" eb="26">
      <t>メンキョ</t>
    </rPh>
    <rPh sb="27" eb="28">
      <t>フク</t>
    </rPh>
    <phoneticPr fontId="4"/>
  </si>
  <si>
    <t>　イ　男女別、種類別新規運転免許証交付件数の年別推移</t>
    <phoneticPr fontId="4"/>
  </si>
  <si>
    <t>　　　　</t>
    <phoneticPr fontId="4"/>
  </si>
  <si>
    <t>第一種免許</t>
    <rPh sb="0" eb="1">
      <t>ダイ</t>
    </rPh>
    <rPh sb="1" eb="2">
      <t>イチ</t>
    </rPh>
    <rPh sb="2" eb="3">
      <t>タネ</t>
    </rPh>
    <rPh sb="3" eb="4">
      <t>メン</t>
    </rPh>
    <rPh sb="4" eb="5">
      <t>モト</t>
    </rPh>
    <phoneticPr fontId="4"/>
  </si>
  <si>
    <t>（注）失効新規の交付件数を含む。</t>
    <rPh sb="3" eb="5">
      <t>シッコウ</t>
    </rPh>
    <rPh sb="5" eb="7">
      <t>シンキ</t>
    </rPh>
    <rPh sb="8" eb="10">
      <t>コウフ</t>
    </rPh>
    <rPh sb="10" eb="12">
      <t>ケンスウ</t>
    </rPh>
    <rPh sb="13" eb="14">
      <t>フク</t>
    </rPh>
    <phoneticPr fontId="4"/>
  </si>
  <si>
    <t xml:space="preserve"> ウ　男女別、種類別併記運転免許証交付件数の年別推移</t>
    <phoneticPr fontId="4"/>
  </si>
  <si>
    <t>大型　　特殊</t>
    <rPh sb="0" eb="2">
      <t>オオガタ</t>
    </rPh>
    <rPh sb="4" eb="6">
      <t>トクシュ</t>
    </rPh>
    <phoneticPr fontId="4"/>
  </si>
  <si>
    <t>管</t>
  </si>
  <si>
    <t>都道府県
（方面）</t>
    <phoneticPr fontId="4"/>
  </si>
  <si>
    <t>新規及び併記</t>
    <rPh sb="2" eb="3">
      <t>オヨ</t>
    </rPh>
    <phoneticPr fontId="4"/>
  </si>
  <si>
    <t>更新</t>
  </si>
  <si>
    <t>再交付</t>
    <rPh sb="0" eb="1">
      <t>サイ</t>
    </rPh>
    <rPh sb="1" eb="2">
      <t>コウ</t>
    </rPh>
    <rPh sb="2" eb="3">
      <t>ヅケ</t>
    </rPh>
    <phoneticPr fontId="4"/>
  </si>
  <si>
    <t>区</t>
  </si>
  <si>
    <t>失効新規</t>
  </si>
  <si>
    <t>北海道</t>
    <rPh sb="0" eb="3">
      <t>ホッカイドウ</t>
    </rPh>
    <phoneticPr fontId="4"/>
  </si>
  <si>
    <t>北</t>
    <rPh sb="0" eb="1">
      <t>キタ</t>
    </rPh>
    <phoneticPr fontId="4"/>
  </si>
  <si>
    <t>東</t>
    <rPh sb="0" eb="1">
      <t>トウ</t>
    </rPh>
    <phoneticPr fontId="4"/>
  </si>
  <si>
    <t>部</t>
    <rPh sb="0" eb="1">
      <t>ブ</t>
    </rPh>
    <phoneticPr fontId="4"/>
  </si>
  <si>
    <t>国</t>
    <rPh sb="0" eb="1">
      <t>コク</t>
    </rPh>
    <phoneticPr fontId="4"/>
  </si>
  <si>
    <t>九</t>
    <rPh sb="0" eb="1">
      <t>キュウ</t>
    </rPh>
    <phoneticPr fontId="4"/>
  </si>
  <si>
    <t>（注）新規は、第一種免許のみ。失効新規は、第二種免許を含む。</t>
    <phoneticPr fontId="4"/>
  </si>
  <si>
    <t xml:space="preserve"> (2)　国外運転免許証交付件数</t>
    <phoneticPr fontId="4"/>
  </si>
  <si>
    <t>　　ア　国外運転免許証交付件数の年別推移</t>
    <phoneticPr fontId="4"/>
  </si>
  <si>
    <t>交付件数</t>
    <phoneticPr fontId="4"/>
  </si>
  <si>
    <t>年別</t>
  </si>
  <si>
    <t>管区</t>
    <rPh sb="0" eb="2">
      <t>カンク</t>
    </rPh>
    <phoneticPr fontId="4"/>
  </si>
  <si>
    <t>都道府県
（方面）</t>
    <rPh sb="6" eb="8">
      <t>ホウメン</t>
    </rPh>
    <phoneticPr fontId="4"/>
  </si>
  <si>
    <t>国外運転</t>
  </si>
  <si>
    <t>申請者の国籍別</t>
  </si>
  <si>
    <t>免 許 証</t>
  </si>
  <si>
    <t>交付件数</t>
  </si>
  <si>
    <t>日本人</t>
  </si>
  <si>
    <t>外国人</t>
  </si>
  <si>
    <t>道本部</t>
    <rPh sb="0" eb="1">
      <t>ドウ</t>
    </rPh>
    <rPh sb="1" eb="2">
      <t>ホン</t>
    </rPh>
    <rPh sb="2" eb="3">
      <t>ブ</t>
    </rPh>
    <phoneticPr fontId="4"/>
  </si>
  <si>
    <t>北海道</t>
    <rPh sb="0" eb="1">
      <t>キタ</t>
    </rPh>
    <rPh sb="1" eb="2">
      <t>ウミ</t>
    </rPh>
    <rPh sb="2" eb="3">
      <t>ミチ</t>
    </rPh>
    <phoneticPr fontId="4"/>
  </si>
  <si>
    <t>関</t>
    <rPh sb="0" eb="1">
      <t>カン</t>
    </rPh>
    <phoneticPr fontId="4"/>
  </si>
  <si>
    <t>畿</t>
  </si>
  <si>
    <t>州</t>
    <rPh sb="0" eb="1">
      <t>シュウ</t>
    </rPh>
    <phoneticPr fontId="4"/>
  </si>
  <si>
    <t xml:space="preserve"> (3)　運転免許証記載事項変更届出件数の年別推移</t>
    <rPh sb="21" eb="23">
      <t>ネンベツ</t>
    </rPh>
    <rPh sb="23" eb="25">
      <t>スイイ</t>
    </rPh>
    <phoneticPr fontId="4"/>
  </si>
  <si>
    <t>区分　</t>
    <rPh sb="0" eb="2">
      <t>クブン</t>
    </rPh>
    <phoneticPr fontId="4"/>
  </si>
  <si>
    <t>住所変更</t>
  </si>
  <si>
    <t>その他</t>
  </si>
  <si>
    <t>　年別</t>
    <rPh sb="1" eb="3">
      <t>ネンベツ</t>
    </rPh>
    <phoneticPr fontId="4"/>
  </si>
  <si>
    <t>（注）住所変更については、同一都道府県内の住所への変更の届出件数は</t>
    <rPh sb="1" eb="2">
      <t>チュウ</t>
    </rPh>
    <rPh sb="3" eb="5">
      <t>ジュウショ</t>
    </rPh>
    <rPh sb="5" eb="7">
      <t>ヘンコウ</t>
    </rPh>
    <rPh sb="13" eb="15">
      <t>ドウイツ</t>
    </rPh>
    <rPh sb="15" eb="19">
      <t>トドウフケン</t>
    </rPh>
    <rPh sb="19" eb="20">
      <t>ナイ</t>
    </rPh>
    <rPh sb="21" eb="23">
      <t>ジュウショ</t>
    </rPh>
    <rPh sb="25" eb="27">
      <t>ヘンコウ</t>
    </rPh>
    <rPh sb="28" eb="30">
      <t>トドケデ</t>
    </rPh>
    <rPh sb="30" eb="32">
      <t>ケンスウ</t>
    </rPh>
    <phoneticPr fontId="4"/>
  </si>
  <si>
    <t>　　計上していない。</t>
    <rPh sb="2" eb="4">
      <t>ケイジョウ</t>
    </rPh>
    <phoneticPr fontId="4"/>
  </si>
  <si>
    <t xml:space="preserve"> (4)　申請による運転免許の取消件数の年別推移</t>
    <rPh sb="5" eb="7">
      <t>シンセイ</t>
    </rPh>
    <rPh sb="15" eb="17">
      <t>トリケシ</t>
    </rPh>
    <rPh sb="20" eb="22">
      <t>ネンベツ</t>
    </rPh>
    <rPh sb="22" eb="24">
      <t>スイイ</t>
    </rPh>
    <phoneticPr fontId="4"/>
  </si>
  <si>
    <t>申請取消件数</t>
    <rPh sb="0" eb="1">
      <t>サル</t>
    </rPh>
    <rPh sb="1" eb="2">
      <t>ショウ</t>
    </rPh>
    <rPh sb="2" eb="3">
      <t>トリ</t>
    </rPh>
    <rPh sb="3" eb="4">
      <t>ケ</t>
    </rPh>
    <rPh sb="4" eb="5">
      <t>ケン</t>
    </rPh>
    <rPh sb="5" eb="6">
      <t>カズ</t>
    </rPh>
    <phoneticPr fontId="4"/>
  </si>
  <si>
    <t>６５歳以上</t>
    <rPh sb="2" eb="3">
      <t>サイ</t>
    </rPh>
    <rPh sb="3" eb="5">
      <t>イジョウ</t>
    </rPh>
    <phoneticPr fontId="4"/>
  </si>
  <si>
    <t>７０歳以上</t>
    <rPh sb="2" eb="3">
      <t>サイ</t>
    </rPh>
    <rPh sb="3" eb="5">
      <t>イジョウ</t>
    </rPh>
    <phoneticPr fontId="4"/>
  </si>
  <si>
    <t>７５歳以上</t>
    <rPh sb="2" eb="3">
      <t>サイ</t>
    </rPh>
    <rPh sb="3" eb="5">
      <t>イジョウ</t>
    </rPh>
    <phoneticPr fontId="4"/>
  </si>
  <si>
    <t>８０歳以上</t>
    <rPh sb="2" eb="3">
      <t>サイ</t>
    </rPh>
    <rPh sb="3" eb="5">
      <t>イジョウ</t>
    </rPh>
    <phoneticPr fontId="4"/>
  </si>
  <si>
    <t>８５歳以上</t>
    <rPh sb="2" eb="3">
      <t>サイ</t>
    </rPh>
    <rPh sb="3" eb="5">
      <t>イジョウ</t>
    </rPh>
    <phoneticPr fontId="4"/>
  </si>
  <si>
    <t>構成率（％）</t>
    <rPh sb="0" eb="2">
      <t>コウセイ</t>
    </rPh>
    <rPh sb="2" eb="3">
      <t>リツ</t>
    </rPh>
    <phoneticPr fontId="4"/>
  </si>
  <si>
    <t>（注）１　運転免許の一部取消しは除く。</t>
    <rPh sb="1" eb="2">
      <t>チュウ</t>
    </rPh>
    <rPh sb="5" eb="7">
      <t>ウンテン</t>
    </rPh>
    <rPh sb="7" eb="9">
      <t>メンキョ</t>
    </rPh>
    <rPh sb="10" eb="12">
      <t>イチブ</t>
    </rPh>
    <rPh sb="12" eb="14">
      <t>トリケシ</t>
    </rPh>
    <rPh sb="16" eb="17">
      <t>ノゾ</t>
    </rPh>
    <phoneticPr fontId="4"/>
  </si>
  <si>
    <t>　　　２　年齢別の数は、「申請取消件数」の内数である。</t>
    <rPh sb="5" eb="8">
      <t>ネンレイベツ</t>
    </rPh>
    <rPh sb="9" eb="10">
      <t>スウ</t>
    </rPh>
    <rPh sb="13" eb="15">
      <t>シンセイ</t>
    </rPh>
    <rPh sb="15" eb="17">
      <t>トリケシ</t>
    </rPh>
    <rPh sb="17" eb="19">
      <t>ケンスウ</t>
    </rPh>
    <rPh sb="21" eb="23">
      <t>ウチスウ</t>
    </rPh>
    <phoneticPr fontId="4"/>
  </si>
  <si>
    <t xml:space="preserve"> (5)　運転経歴証明書交付件数の年別推移</t>
    <rPh sb="5" eb="7">
      <t>ウンテン</t>
    </rPh>
    <rPh sb="7" eb="9">
      <t>ケイレキ</t>
    </rPh>
    <rPh sb="9" eb="12">
      <t>ショウメイショ</t>
    </rPh>
    <rPh sb="12" eb="14">
      <t>コウフ</t>
    </rPh>
    <rPh sb="17" eb="19">
      <t>ネンベツ</t>
    </rPh>
    <rPh sb="19" eb="21">
      <t>スイイ</t>
    </rPh>
    <phoneticPr fontId="4"/>
  </si>
  <si>
    <t>　運転経歴証明書交付件数</t>
    <rPh sb="8" eb="10">
      <t>コウフ</t>
    </rPh>
    <rPh sb="10" eb="12">
      <t>ケンスウ</t>
    </rPh>
    <phoneticPr fontId="4"/>
  </si>
  <si>
    <t>（注）１　再交付は除く。</t>
    <rPh sb="1" eb="2">
      <t>チュウ</t>
    </rPh>
    <rPh sb="5" eb="8">
      <t>サイコウフ</t>
    </rPh>
    <rPh sb="9" eb="10">
      <t>ノゾ</t>
    </rPh>
    <phoneticPr fontId="4"/>
  </si>
  <si>
    <t>　　　２　年齢別の数は、「運転経歴証明書交付件数」の内数である。</t>
    <rPh sb="5" eb="8">
      <t>ネンレイベツ</t>
    </rPh>
    <rPh sb="9" eb="10">
      <t>スウ</t>
    </rPh>
    <rPh sb="13" eb="15">
      <t>ウンテン</t>
    </rPh>
    <rPh sb="15" eb="17">
      <t>ケイレキ</t>
    </rPh>
    <rPh sb="17" eb="20">
      <t>ショウメイショ</t>
    </rPh>
    <rPh sb="20" eb="22">
      <t>コウフ</t>
    </rPh>
    <rPh sb="22" eb="24">
      <t>ケンスウ</t>
    </rPh>
    <rPh sb="26" eb="28">
      <t>ウチスウ</t>
    </rPh>
    <phoneticPr fontId="4"/>
  </si>
  <si>
    <t>管区</t>
    <rPh sb="1" eb="2">
      <t>ク</t>
    </rPh>
    <phoneticPr fontId="28"/>
  </si>
  <si>
    <t>都道府県
（方面）</t>
  </si>
  <si>
    <t>申請取消件数</t>
    <phoneticPr fontId="4"/>
  </si>
  <si>
    <t>65歳以上</t>
    <rPh sb="2" eb="5">
      <t>サイイジョウ</t>
    </rPh>
    <phoneticPr fontId="29"/>
  </si>
  <si>
    <t>70歳以上</t>
    <rPh sb="2" eb="5">
      <t>サイイジョウ</t>
    </rPh>
    <phoneticPr fontId="4"/>
  </si>
  <si>
    <t>75歳以上</t>
    <rPh sb="2" eb="5">
      <t>サイイジョウ</t>
    </rPh>
    <phoneticPr fontId="4"/>
  </si>
  <si>
    <t>80歳以上</t>
    <rPh sb="2" eb="5">
      <t>サイイジョウ</t>
    </rPh>
    <phoneticPr fontId="29"/>
  </si>
  <si>
    <t>85歳以上</t>
    <rPh sb="2" eb="5">
      <t>サイイジョウ</t>
    </rPh>
    <phoneticPr fontId="29"/>
  </si>
  <si>
    <t>構成率(%)</t>
    <rPh sb="0" eb="3">
      <t>コウセイリツ</t>
    </rPh>
    <phoneticPr fontId="28"/>
  </si>
  <si>
    <t>道本部</t>
    <rPh sb="0" eb="3">
      <t>ドウホンブ</t>
    </rPh>
    <phoneticPr fontId="4"/>
  </si>
  <si>
    <t>函館</t>
  </si>
  <si>
    <t>旭川</t>
  </si>
  <si>
    <t>釧路</t>
  </si>
  <si>
    <t>北見</t>
  </si>
  <si>
    <t>青森</t>
  </si>
  <si>
    <t>岩手</t>
  </si>
  <si>
    <t>宮城</t>
  </si>
  <si>
    <t>秋田</t>
  </si>
  <si>
    <t>山形</t>
  </si>
  <si>
    <t>福島</t>
  </si>
  <si>
    <t>茨城</t>
  </si>
  <si>
    <t>栃木</t>
  </si>
  <si>
    <t>群馬</t>
  </si>
  <si>
    <t>埼玉</t>
  </si>
  <si>
    <t>千葉</t>
  </si>
  <si>
    <t>神奈川</t>
  </si>
  <si>
    <t>新潟</t>
  </si>
  <si>
    <t>山梨</t>
  </si>
  <si>
    <t>長野</t>
  </si>
  <si>
    <t>静岡</t>
  </si>
  <si>
    <t>富山</t>
  </si>
  <si>
    <t>石川</t>
  </si>
  <si>
    <t>福井</t>
  </si>
  <si>
    <t>岐阜</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</si>
  <si>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</si>
  <si>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</si>
  <si>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</si>
  <si>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</si>
  <si>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</si>
  <si>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</si>
  <si>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</si>
  <si>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</si>
  <si>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</si>
  <si>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</si>
  <si>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</si>
  <si>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</si>
  <si>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</si>
  <si>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</si>
  <si>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</si>
  <si>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</si>
  <si>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</si>
  <si>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</si>
  <si>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</si>
  <si>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</si>
  <si>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</si>
  <si>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</si>
  <si>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</si>
  <si>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</si>
  <si>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</si>
  <si>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（注）年齢別の数は、「申請取消件数」の内数である。</t>
    <rPh sb="1" eb="2">
      <t>チュウ</t>
    </rPh>
    <phoneticPr fontId="4"/>
  </si>
  <si>
    <t>運転経歴証明書交付件数</t>
    <phoneticPr fontId="4"/>
  </si>
  <si>
    <t>（注）年齢別の数は、「運転経歴証明書交付件数」の内数である。</t>
    <rPh sb="1" eb="2">
      <t>チュウ</t>
    </rPh>
    <rPh sb="11" eb="13">
      <t>ウンテン</t>
    </rPh>
    <rPh sb="13" eb="15">
      <t>ケイレキ</t>
    </rPh>
    <rPh sb="15" eb="18">
      <t>ショウメイショ</t>
    </rPh>
    <rPh sb="18" eb="20">
      <t>コウフ</t>
    </rPh>
    <rPh sb="20" eb="22">
      <t>ケンスウ</t>
    </rPh>
    <phoneticPr fontId="4"/>
  </si>
  <si>
    <t>３　運転免許試験関係</t>
    <rPh sb="2" eb="4">
      <t>ウンテン</t>
    </rPh>
    <rPh sb="4" eb="6">
      <t>メンキョ</t>
    </rPh>
    <rPh sb="6" eb="8">
      <t>シケン</t>
    </rPh>
    <rPh sb="8" eb="10">
      <t>カンケイ</t>
    </rPh>
    <phoneticPr fontId="29"/>
  </si>
  <si>
    <t xml:space="preserve"> (1)　受験者数、合格者数の年別推移</t>
    <rPh sb="5" eb="8">
      <t>ジュケンシャ</t>
    </rPh>
    <rPh sb="8" eb="9">
      <t>スウ</t>
    </rPh>
    <rPh sb="10" eb="13">
      <t>ゴウカクシャ</t>
    </rPh>
    <rPh sb="13" eb="14">
      <t>スウ</t>
    </rPh>
    <rPh sb="15" eb="17">
      <t>ネンベツ</t>
    </rPh>
    <rPh sb="17" eb="19">
      <t>スイイ</t>
    </rPh>
    <phoneticPr fontId="29"/>
  </si>
  <si>
    <t>区分</t>
    <rPh sb="0" eb="2">
      <t>クブン</t>
    </rPh>
    <phoneticPr fontId="29"/>
  </si>
  <si>
    <t>受験者数</t>
    <rPh sb="0" eb="3">
      <t>ジュケンシャ</t>
    </rPh>
    <rPh sb="3" eb="4">
      <t>スウ</t>
    </rPh>
    <phoneticPr fontId="29"/>
  </si>
  <si>
    <t>合格者数</t>
    <rPh sb="0" eb="3">
      <t>ゴウカクシャ</t>
    </rPh>
    <rPh sb="3" eb="4">
      <t>スウ</t>
    </rPh>
    <phoneticPr fontId="29"/>
  </si>
  <si>
    <t>合格率（％）</t>
    <rPh sb="0" eb="3">
      <t>ゴウカクリツ</t>
    </rPh>
    <phoneticPr fontId="29"/>
  </si>
  <si>
    <t>年別</t>
    <rPh sb="0" eb="2">
      <t>ネンベツ</t>
    </rPh>
    <phoneticPr fontId="29"/>
  </si>
  <si>
    <t>平成27年</t>
    <rPh sb="0" eb="2">
      <t>ヘイセイ</t>
    </rPh>
    <rPh sb="4" eb="5">
      <t>ネン</t>
    </rPh>
    <phoneticPr fontId="29"/>
  </si>
  <si>
    <t>平成28年</t>
    <rPh sb="0" eb="2">
      <t>ヘイセイ</t>
    </rPh>
    <rPh sb="4" eb="5">
      <t>ネン</t>
    </rPh>
    <phoneticPr fontId="29"/>
  </si>
  <si>
    <t>平成29年</t>
    <rPh sb="0" eb="2">
      <t>ヘイセイ</t>
    </rPh>
    <rPh sb="4" eb="5">
      <t>ネン</t>
    </rPh>
    <phoneticPr fontId="29"/>
  </si>
  <si>
    <t>平成30年</t>
    <rPh sb="0" eb="2">
      <t>ヘイセイ</t>
    </rPh>
    <rPh sb="4" eb="5">
      <t>ネン</t>
    </rPh>
    <phoneticPr fontId="29"/>
  </si>
  <si>
    <t>令和２年</t>
    <rPh sb="0" eb="2">
      <t>レイワ</t>
    </rPh>
    <rPh sb="3" eb="4">
      <t>ネン</t>
    </rPh>
    <phoneticPr fontId="29"/>
  </si>
  <si>
    <t>令和３年</t>
    <rPh sb="0" eb="2">
      <t>レイワ</t>
    </rPh>
    <rPh sb="3" eb="4">
      <t>ネン</t>
    </rPh>
    <phoneticPr fontId="29"/>
  </si>
  <si>
    <t>令和４年</t>
    <rPh sb="0" eb="2">
      <t>レイワ</t>
    </rPh>
    <rPh sb="3" eb="4">
      <t>ネン</t>
    </rPh>
    <phoneticPr fontId="29"/>
  </si>
  <si>
    <t>(注）（   ）内は、仮免許を外数で計上した。</t>
    <rPh sb="1" eb="2">
      <t>チュウ</t>
    </rPh>
    <phoneticPr fontId="29"/>
  </si>
  <si>
    <t>区分</t>
    <phoneticPr fontId="29"/>
  </si>
  <si>
    <t>受験者数</t>
  </si>
  <si>
    <t>合格者数</t>
  </si>
  <si>
    <t>合格率（％）</t>
  </si>
  <si>
    <t>免許の種類</t>
    <rPh sb="0" eb="2">
      <t>メンキョ</t>
    </rPh>
    <rPh sb="3" eb="5">
      <t>シュルイ</t>
    </rPh>
    <phoneticPr fontId="28"/>
  </si>
  <si>
    <t>第二種免許</t>
    <rPh sb="0" eb="3">
      <t>ダイニシュ</t>
    </rPh>
    <rPh sb="3" eb="5">
      <t>メンキョ</t>
    </rPh>
    <phoneticPr fontId="28"/>
  </si>
  <si>
    <t>大型</t>
    <phoneticPr fontId="29"/>
  </si>
  <si>
    <t>中型</t>
    <rPh sb="0" eb="1">
      <t>チュウ</t>
    </rPh>
    <phoneticPr fontId="29"/>
  </si>
  <si>
    <t>８ｔ限定</t>
    <rPh sb="2" eb="4">
      <t>ゲンテイ</t>
    </rPh>
    <phoneticPr fontId="28"/>
  </si>
  <si>
    <t>ＡＴ８ｔ限定</t>
  </si>
  <si>
    <t>５ｔ限定</t>
    <rPh sb="2" eb="4">
      <t>ゲンテイ</t>
    </rPh>
    <phoneticPr fontId="28"/>
  </si>
  <si>
    <t>ＡＴ５ｔ限定</t>
    <phoneticPr fontId="29"/>
  </si>
  <si>
    <t>普通</t>
    <rPh sb="0" eb="1">
      <t>アマネ</t>
    </rPh>
    <rPh sb="1" eb="2">
      <t>ツウ</t>
    </rPh>
    <phoneticPr fontId="29"/>
  </si>
  <si>
    <t>ＡＴ限定</t>
  </si>
  <si>
    <t>大型特殊</t>
    <rPh sb="0" eb="1">
      <t>ダイ</t>
    </rPh>
    <rPh sb="1" eb="2">
      <t>カタ</t>
    </rPh>
    <rPh sb="2" eb="3">
      <t>トク</t>
    </rPh>
    <rPh sb="3" eb="4">
      <t>コト</t>
    </rPh>
    <phoneticPr fontId="29"/>
  </si>
  <si>
    <t>車両限定</t>
    <rPh sb="0" eb="2">
      <t>シャリョウ</t>
    </rPh>
    <rPh sb="2" eb="4">
      <t>ゲンテイ</t>
    </rPh>
    <phoneticPr fontId="28"/>
  </si>
  <si>
    <t>－</t>
    <phoneticPr fontId="29"/>
  </si>
  <si>
    <t>牽引</t>
    <rPh sb="0" eb="1">
      <t>ヒ</t>
    </rPh>
    <rPh sb="1" eb="2">
      <t>イン</t>
    </rPh>
    <phoneticPr fontId="28"/>
  </si>
  <si>
    <t>小計</t>
    <phoneticPr fontId="29"/>
  </si>
  <si>
    <t>第一種免許</t>
    <rPh sb="0" eb="1">
      <t>ダイ</t>
    </rPh>
    <rPh sb="1" eb="3">
      <t>イッシュ</t>
    </rPh>
    <rPh sb="3" eb="5">
      <t>メンキョ</t>
    </rPh>
    <phoneticPr fontId="28"/>
  </si>
  <si>
    <t>準中型</t>
    <rPh sb="0" eb="1">
      <t>ジュン</t>
    </rPh>
    <rPh sb="1" eb="2">
      <t>チュウ</t>
    </rPh>
    <phoneticPr fontId="29"/>
  </si>
  <si>
    <t>大型二輪</t>
    <phoneticPr fontId="29"/>
  </si>
  <si>
    <t>普通二輪</t>
    <phoneticPr fontId="29"/>
  </si>
  <si>
    <t>小型限定</t>
  </si>
  <si>
    <t>ＡＴ小型限定</t>
    <rPh sb="2" eb="4">
      <t>コガタ</t>
    </rPh>
    <phoneticPr fontId="29"/>
  </si>
  <si>
    <t>小型特殊</t>
    <rPh sb="0" eb="1">
      <t>ショウ</t>
    </rPh>
    <rPh sb="1" eb="2">
      <t>カタ</t>
    </rPh>
    <rPh sb="2" eb="3">
      <t>トク</t>
    </rPh>
    <rPh sb="3" eb="4">
      <t>コト</t>
    </rPh>
    <phoneticPr fontId="29"/>
  </si>
  <si>
    <t>原付</t>
    <phoneticPr fontId="29"/>
  </si>
  <si>
    <t>合計</t>
    <phoneticPr fontId="29"/>
  </si>
  <si>
    <t>仮免許</t>
    <rPh sb="1" eb="3">
      <t>メンキョ</t>
    </rPh>
    <phoneticPr fontId="29"/>
  </si>
  <si>
    <t>（注１）「受験者数」は、免許試験の一部免除に関する規定を適用した受験者数を含め、各調査期間中における延べ</t>
    <phoneticPr fontId="28"/>
  </si>
  <si>
    <t>　　　 人員を計上している。</t>
    <rPh sb="7" eb="9">
      <t>ケイジョウ</t>
    </rPh>
    <phoneticPr fontId="28"/>
  </si>
  <si>
    <t>（注２）「合格者数」は、免許を拒否又は保留した合格決定者及び免許試験の一部免除に関する規定を適用した合格</t>
    <rPh sb="1" eb="2">
      <t>チュウ</t>
    </rPh>
    <rPh sb="8" eb="9">
      <t>スウ</t>
    </rPh>
    <phoneticPr fontId="28"/>
  </si>
  <si>
    <t>　　 　者の数を含めて計上している。</t>
    <rPh sb="11" eb="13">
      <t>ケイジョウ</t>
    </rPh>
    <phoneticPr fontId="28"/>
  </si>
  <si>
    <t>（注３）「ＡＴ限定」「８ｔ限定」「５ｔ限定」「車両限定」「小型限定」は、内数で計上している。</t>
    <rPh sb="1" eb="2">
      <t>チュウ</t>
    </rPh>
    <rPh sb="13" eb="15">
      <t>ゲンテイ</t>
    </rPh>
    <phoneticPr fontId="28"/>
  </si>
  <si>
    <t>（注４）「ＡＴ小型限定」は「小型限定」の内数、「ＡＴ８ｔ限定」は「８ｔ限定」、「ＡＴ５ｔ限定」は「５ｔ限定」</t>
    <rPh sb="1" eb="2">
      <t>チュウ</t>
    </rPh>
    <rPh sb="7" eb="9">
      <t>コガタ</t>
    </rPh>
    <rPh sb="9" eb="11">
      <t>ゲンテイ</t>
    </rPh>
    <rPh sb="35" eb="37">
      <t>ゲンテイ</t>
    </rPh>
    <phoneticPr fontId="28"/>
  </si>
  <si>
    <t xml:space="preserve">       の内数で計上している。</t>
    <rPh sb="8" eb="10">
      <t>ウチスウ</t>
    </rPh>
    <phoneticPr fontId="28"/>
  </si>
  <si>
    <t>ア　運転免許試験受験者数、合格者数の前年比較</t>
    <phoneticPr fontId="29"/>
  </si>
  <si>
    <t>免許の種類</t>
    <rPh sb="0" eb="2">
      <t>メンキョ</t>
    </rPh>
    <rPh sb="3" eb="5">
      <t>シュルイ</t>
    </rPh>
    <phoneticPr fontId="29"/>
  </si>
  <si>
    <t>増減率（％）</t>
    <rPh sb="0" eb="2">
      <t>ゾウゲン</t>
    </rPh>
    <rPh sb="2" eb="3">
      <t>リツ</t>
    </rPh>
    <phoneticPr fontId="29"/>
  </si>
  <si>
    <t>第 二 種 免 許</t>
    <rPh sb="0" eb="1">
      <t>ダイ</t>
    </rPh>
    <rPh sb="2" eb="3">
      <t>2</t>
    </rPh>
    <rPh sb="4" eb="5">
      <t>シュ</t>
    </rPh>
    <rPh sb="6" eb="7">
      <t>メン</t>
    </rPh>
    <rPh sb="8" eb="9">
      <t>モト</t>
    </rPh>
    <phoneticPr fontId="29"/>
  </si>
  <si>
    <t>ＡＴ８ｔ限定</t>
    <phoneticPr fontId="29"/>
  </si>
  <si>
    <t>牽引</t>
    <rPh sb="0" eb="1">
      <t>ヒ</t>
    </rPh>
    <rPh sb="1" eb="2">
      <t>イン</t>
    </rPh>
    <phoneticPr fontId="29"/>
  </si>
  <si>
    <t>車両限定</t>
    <rPh sb="0" eb="2">
      <t>シャリョウ</t>
    </rPh>
    <rPh sb="2" eb="4">
      <t>ゲンテイ</t>
    </rPh>
    <phoneticPr fontId="29"/>
  </si>
  <si>
    <t>計</t>
    <rPh sb="0" eb="1">
      <t>ケイ</t>
    </rPh>
    <phoneticPr fontId="29"/>
  </si>
  <si>
    <t>第　一　種　免　許</t>
    <rPh sb="0" eb="1">
      <t>ダイ</t>
    </rPh>
    <rPh sb="2" eb="3">
      <t>1</t>
    </rPh>
    <rPh sb="4" eb="5">
      <t>シュ</t>
    </rPh>
    <rPh sb="6" eb="7">
      <t>メン</t>
    </rPh>
    <rPh sb="8" eb="9">
      <t>モト</t>
    </rPh>
    <phoneticPr fontId="29"/>
  </si>
  <si>
    <t>準中型</t>
    <rPh sb="0" eb="1">
      <t>ジュン</t>
    </rPh>
    <rPh sb="1" eb="2">
      <t>ナカ</t>
    </rPh>
    <phoneticPr fontId="29"/>
  </si>
  <si>
    <t>大型二輪</t>
    <rPh sb="0" eb="1">
      <t>ダイ</t>
    </rPh>
    <rPh sb="1" eb="2">
      <t>カタ</t>
    </rPh>
    <rPh sb="2" eb="3">
      <t>ニ</t>
    </rPh>
    <rPh sb="3" eb="4">
      <t>リン</t>
    </rPh>
    <phoneticPr fontId="29"/>
  </si>
  <si>
    <t>普通二輪</t>
    <rPh sb="0" eb="1">
      <t>アマネ</t>
    </rPh>
    <rPh sb="1" eb="2">
      <t>ツウ</t>
    </rPh>
    <rPh sb="2" eb="3">
      <t>ニ</t>
    </rPh>
    <rPh sb="3" eb="4">
      <t>ワ</t>
    </rPh>
    <phoneticPr fontId="29"/>
  </si>
  <si>
    <t>ＡＴ限定</t>
    <rPh sb="2" eb="4">
      <t>ゲンテイ</t>
    </rPh>
    <phoneticPr fontId="29"/>
  </si>
  <si>
    <t>小型限定</t>
    <rPh sb="0" eb="2">
      <t>コガタ</t>
    </rPh>
    <rPh sb="2" eb="4">
      <t>ゲンテイ</t>
    </rPh>
    <phoneticPr fontId="29"/>
  </si>
  <si>
    <t>ＡＴ小型限定</t>
    <rPh sb="2" eb="4">
      <t>コガタ</t>
    </rPh>
    <rPh sb="4" eb="6">
      <t>ゲンテイ</t>
    </rPh>
    <phoneticPr fontId="29"/>
  </si>
  <si>
    <t>原付</t>
    <rPh sb="0" eb="1">
      <t>ハラ</t>
    </rPh>
    <rPh sb="1" eb="2">
      <t>ヅケ</t>
    </rPh>
    <phoneticPr fontId="29"/>
  </si>
  <si>
    <t>合計</t>
    <rPh sb="0" eb="1">
      <t>ゴウ</t>
    </rPh>
    <rPh sb="1" eb="2">
      <t>ケイ</t>
    </rPh>
    <phoneticPr fontId="29"/>
  </si>
  <si>
    <t>仮　免　許</t>
    <rPh sb="0" eb="1">
      <t>カリ</t>
    </rPh>
    <rPh sb="2" eb="3">
      <t>メン</t>
    </rPh>
    <rPh sb="4" eb="5">
      <t>モト</t>
    </rPh>
    <phoneticPr fontId="29"/>
  </si>
  <si>
    <t>準中型</t>
    <rPh sb="0" eb="1">
      <t>ジュン</t>
    </rPh>
    <rPh sb="1" eb="2">
      <t>ナカ</t>
    </rPh>
    <rPh sb="2" eb="3">
      <t>カタ</t>
    </rPh>
    <phoneticPr fontId="29"/>
  </si>
  <si>
    <t>総計</t>
    <rPh sb="0" eb="1">
      <t>フサ</t>
    </rPh>
    <rPh sb="1" eb="2">
      <t>ケイ</t>
    </rPh>
    <phoneticPr fontId="29"/>
  </si>
  <si>
    <t>（注１）「受験者数」は、免許試験の一部免除に関する規定を適用した受験者数を含め、各調査期間中における延べ人員を計上している。</t>
    <phoneticPr fontId="28"/>
  </si>
  <si>
    <t>（注２）「合格者数」は、免許を拒否又は保留した合格決定者及び免許試験の一部免除に関する規定を適用した合格者の数を含めて計上している。</t>
    <rPh sb="1" eb="2">
      <t>チュウ</t>
    </rPh>
    <rPh sb="8" eb="9">
      <t>スウ</t>
    </rPh>
    <phoneticPr fontId="28"/>
  </si>
  <si>
    <t>（注４）「ＡＴ小型限定」は「小型限定」の内数、「ＡＴ８ｔ限定」は「８ｔ限定」の内数、「ＡＴ５ｔ限定」は「５ｔ限定」の内数で計上している。</t>
    <phoneticPr fontId="28"/>
  </si>
  <si>
    <t>イ　運転免許試験合格者の内訳　　　</t>
    <rPh sb="2" eb="4">
      <t>ウンテン</t>
    </rPh>
    <rPh sb="4" eb="6">
      <t>メンキョ</t>
    </rPh>
    <rPh sb="6" eb="8">
      <t>シケン</t>
    </rPh>
    <phoneticPr fontId="28"/>
  </si>
  <si>
    <t>区分　</t>
    <phoneticPr fontId="29"/>
  </si>
  <si>
    <t>指定自動車教習所の卒業者</t>
    <rPh sb="0" eb="2">
      <t>シテイ</t>
    </rPh>
    <rPh sb="2" eb="5">
      <t>ジドウシャ</t>
    </rPh>
    <rPh sb="5" eb="8">
      <t>キョウシュウジョ</t>
    </rPh>
    <rPh sb="9" eb="11">
      <t>ソツギョウ</t>
    </rPh>
    <rPh sb="11" eb="12">
      <t>シャ</t>
    </rPh>
    <phoneticPr fontId="28"/>
  </si>
  <si>
    <t>技能検査
合格者</t>
    <rPh sb="0" eb="2">
      <t>ギノウ</t>
    </rPh>
    <rPh sb="2" eb="4">
      <t>ケンサ</t>
    </rPh>
    <rPh sb="5" eb="7">
      <t>ゴウカク</t>
    </rPh>
    <rPh sb="7" eb="8">
      <t>シャ</t>
    </rPh>
    <phoneticPr fontId="28"/>
  </si>
  <si>
    <t>指定自動車教習所卒業者でも技能検査合格者でもない合格者</t>
    <rPh sb="0" eb="2">
      <t>シテイ</t>
    </rPh>
    <rPh sb="2" eb="5">
      <t>ジドウシャ</t>
    </rPh>
    <rPh sb="5" eb="8">
      <t>キョウシュウジョ</t>
    </rPh>
    <rPh sb="8" eb="10">
      <t>ソツギョウ</t>
    </rPh>
    <rPh sb="10" eb="11">
      <t>シャ</t>
    </rPh>
    <rPh sb="13" eb="15">
      <t>ギノウ</t>
    </rPh>
    <rPh sb="15" eb="17">
      <t>ケンサ</t>
    </rPh>
    <rPh sb="17" eb="19">
      <t>ゴウカク</t>
    </rPh>
    <rPh sb="19" eb="20">
      <t>シャ</t>
    </rPh>
    <rPh sb="24" eb="27">
      <t>ゴウカクシャ</t>
    </rPh>
    <phoneticPr fontId="29"/>
  </si>
  <si>
    <t>学科試験及び技能試験を受けて合格</t>
    <rPh sb="2" eb="4">
      <t>シケン</t>
    </rPh>
    <rPh sb="4" eb="5">
      <t>オヨ</t>
    </rPh>
    <rPh sb="8" eb="10">
      <t>シケン</t>
    </rPh>
    <rPh sb="11" eb="12">
      <t>ウ</t>
    </rPh>
    <phoneticPr fontId="28"/>
  </si>
  <si>
    <t>学科試験免除で技能試験を受けて合格</t>
    <rPh sb="0" eb="2">
      <t>ガッカ</t>
    </rPh>
    <rPh sb="2" eb="4">
      <t>シケン</t>
    </rPh>
    <rPh sb="4" eb="6">
      <t>メンジョ</t>
    </rPh>
    <rPh sb="9" eb="11">
      <t>シケン</t>
    </rPh>
    <phoneticPr fontId="28"/>
  </si>
  <si>
    <t>学科試験のみを受けて合格</t>
    <rPh sb="0" eb="2">
      <t>ガッカ</t>
    </rPh>
    <rPh sb="2" eb="4">
      <t>シケン</t>
    </rPh>
    <rPh sb="7" eb="8">
      <t>ウ</t>
    </rPh>
    <rPh sb="10" eb="12">
      <t>ゴウカク</t>
    </rPh>
    <phoneticPr fontId="28"/>
  </si>
  <si>
    <t>学科試験及び技能試験免除で合格</t>
    <rPh sb="0" eb="2">
      <t>ガッカ</t>
    </rPh>
    <rPh sb="2" eb="4">
      <t>シケン</t>
    </rPh>
    <rPh sb="4" eb="5">
      <t>オヨ</t>
    </rPh>
    <rPh sb="6" eb="8">
      <t>ギノウ</t>
    </rPh>
    <rPh sb="8" eb="10">
      <t>シケン</t>
    </rPh>
    <rPh sb="10" eb="12">
      <t>メンジョ</t>
    </rPh>
    <rPh sb="13" eb="15">
      <t>ゴウカク</t>
    </rPh>
    <phoneticPr fontId="29"/>
  </si>
  <si>
    <t>特定失効者</t>
  </si>
  <si>
    <t>特定取消
処分者</t>
    <phoneticPr fontId="29"/>
  </si>
  <si>
    <t>外国免許
切替者</t>
    <rPh sb="5" eb="7">
      <t>キリカエ</t>
    </rPh>
    <rPh sb="7" eb="8">
      <t>シャ</t>
    </rPh>
    <phoneticPr fontId="29"/>
  </si>
  <si>
    <t>失効後
６月以内</t>
    <phoneticPr fontId="29"/>
  </si>
  <si>
    <t>失効後６月をこえ３年以内</t>
    <phoneticPr fontId="29"/>
  </si>
  <si>
    <t>　免許の種類</t>
    <phoneticPr fontId="29"/>
  </si>
  <si>
    <t>大 型 特 殊</t>
    <rPh sb="0" eb="1">
      <t>ダイ</t>
    </rPh>
    <rPh sb="2" eb="3">
      <t>カタ</t>
    </rPh>
    <rPh sb="4" eb="5">
      <t>トク</t>
    </rPh>
    <rPh sb="6" eb="7">
      <t>コト</t>
    </rPh>
    <phoneticPr fontId="29"/>
  </si>
  <si>
    <t>第一種免許</t>
    <rPh sb="0" eb="1">
      <t>ダイ</t>
    </rPh>
    <rPh sb="1" eb="2">
      <t>イチ</t>
    </rPh>
    <rPh sb="2" eb="3">
      <t>シュ</t>
    </rPh>
    <rPh sb="3" eb="4">
      <t>メン</t>
    </rPh>
    <rPh sb="4" eb="5">
      <t>モト</t>
    </rPh>
    <phoneticPr fontId="28"/>
  </si>
  <si>
    <t>小型限定</t>
    <phoneticPr fontId="29"/>
  </si>
  <si>
    <t>（注）　１　各運転免許試験合格者は、学科試験、技能試験のほか適性試験を受けて合格した者である。</t>
    <rPh sb="1" eb="2">
      <t>チュウ</t>
    </rPh>
    <rPh sb="6" eb="7">
      <t>カク</t>
    </rPh>
    <rPh sb="7" eb="9">
      <t>ウンテン</t>
    </rPh>
    <rPh sb="9" eb="11">
      <t>メンキョ</t>
    </rPh>
    <rPh sb="11" eb="13">
      <t>シケン</t>
    </rPh>
    <rPh sb="13" eb="16">
      <t>ゴウカクシャ</t>
    </rPh>
    <rPh sb="18" eb="20">
      <t>ガッカ</t>
    </rPh>
    <rPh sb="20" eb="22">
      <t>シケン</t>
    </rPh>
    <rPh sb="23" eb="25">
      <t>ギノウ</t>
    </rPh>
    <rPh sb="25" eb="27">
      <t>シケン</t>
    </rPh>
    <rPh sb="30" eb="32">
      <t>テキセイ</t>
    </rPh>
    <rPh sb="32" eb="34">
      <t>シケン</t>
    </rPh>
    <rPh sb="35" eb="36">
      <t>ウ</t>
    </rPh>
    <rPh sb="38" eb="40">
      <t>ゴウカク</t>
    </rPh>
    <rPh sb="42" eb="43">
      <t>モノ</t>
    </rPh>
    <phoneticPr fontId="29"/>
  </si>
  <si>
    <t>　　　　２　「８ｔ限定」「５ｔ限定」「ＡＴ限定」「車両限定」「小型限定」の数は、内数である。</t>
    <rPh sb="9" eb="11">
      <t>ゲンテイ</t>
    </rPh>
    <rPh sb="21" eb="23">
      <t>ゲンテイ</t>
    </rPh>
    <rPh sb="25" eb="27">
      <t>シャリョウ</t>
    </rPh>
    <rPh sb="27" eb="29">
      <t>ゲンテイ</t>
    </rPh>
    <rPh sb="31" eb="33">
      <t>コガタ</t>
    </rPh>
    <rPh sb="33" eb="35">
      <t>ゲンテイ</t>
    </rPh>
    <rPh sb="37" eb="38">
      <t>スウ</t>
    </rPh>
    <rPh sb="40" eb="41">
      <t>ウチ</t>
    </rPh>
    <rPh sb="41" eb="42">
      <t>スウ</t>
    </rPh>
    <phoneticPr fontId="29"/>
  </si>
  <si>
    <t>　　　　３　「ＡＴ８ｔ限定」の数は、「８ｔ限定」の内数、「ＡＴ５ｔ限定」の数は、「５ｔ限定」の内数、「ＡＴ小型限定」の数は、「小型限定」の内数である。</t>
    <rPh sb="11" eb="13">
      <t>ゲンテイ</t>
    </rPh>
    <rPh sb="15" eb="16">
      <t>スウ</t>
    </rPh>
    <rPh sb="21" eb="23">
      <t>ゲンテイ</t>
    </rPh>
    <rPh sb="25" eb="26">
      <t>ウチ</t>
    </rPh>
    <rPh sb="26" eb="27">
      <t>スウ</t>
    </rPh>
    <rPh sb="53" eb="55">
      <t>コガタ</t>
    </rPh>
    <rPh sb="55" eb="57">
      <t>ゲンテイ</t>
    </rPh>
    <rPh sb="59" eb="60">
      <t>スウ</t>
    </rPh>
    <rPh sb="63" eb="65">
      <t>コガタ</t>
    </rPh>
    <rPh sb="65" eb="67">
      <t>ゲンテイ</t>
    </rPh>
    <rPh sb="69" eb="70">
      <t>ウチ</t>
    </rPh>
    <rPh sb="70" eb="71">
      <t>スウ</t>
    </rPh>
    <phoneticPr fontId="29"/>
  </si>
  <si>
    <t>　　　　４　「学科試験のみを受けて合格」の数は、失効後３年を超えたため技能試験のみ免除された特定失効者の数を含む。</t>
    <rPh sb="7" eb="9">
      <t>ガッカ</t>
    </rPh>
    <rPh sb="9" eb="11">
      <t>シケン</t>
    </rPh>
    <rPh sb="14" eb="15">
      <t>ウ</t>
    </rPh>
    <rPh sb="17" eb="19">
      <t>ゴウカク</t>
    </rPh>
    <rPh sb="21" eb="22">
      <t>スウ</t>
    </rPh>
    <rPh sb="24" eb="27">
      <t>シッコウゴ</t>
    </rPh>
    <rPh sb="28" eb="29">
      <t>ネン</t>
    </rPh>
    <rPh sb="30" eb="31">
      <t>コ</t>
    </rPh>
    <rPh sb="35" eb="37">
      <t>ギノウ</t>
    </rPh>
    <rPh sb="37" eb="39">
      <t>シケン</t>
    </rPh>
    <rPh sb="41" eb="43">
      <t>メンジョ</t>
    </rPh>
    <rPh sb="46" eb="48">
      <t>トクテイ</t>
    </rPh>
    <rPh sb="48" eb="51">
      <t>シッコウシャ</t>
    </rPh>
    <rPh sb="52" eb="53">
      <t>カズ</t>
    </rPh>
    <rPh sb="54" eb="55">
      <t>フク</t>
    </rPh>
    <phoneticPr fontId="29"/>
  </si>
  <si>
    <t>　　　　５　第二種免許の「特定失効者」は、第一種免許の「特定失効者」にも計上されている。</t>
    <rPh sb="6" eb="7">
      <t>ダイ</t>
    </rPh>
    <rPh sb="7" eb="9">
      <t>ニシュ</t>
    </rPh>
    <rPh sb="9" eb="11">
      <t>メンキョ</t>
    </rPh>
    <rPh sb="13" eb="15">
      <t>トクテイ</t>
    </rPh>
    <rPh sb="15" eb="17">
      <t>シッコウ</t>
    </rPh>
    <rPh sb="17" eb="18">
      <t>シャ</t>
    </rPh>
    <rPh sb="21" eb="22">
      <t>ダイ</t>
    </rPh>
    <rPh sb="22" eb="24">
      <t>イッシュ</t>
    </rPh>
    <rPh sb="24" eb="26">
      <t>メンキョ</t>
    </rPh>
    <rPh sb="28" eb="30">
      <t>トクテイ</t>
    </rPh>
    <rPh sb="30" eb="32">
      <t>シッコウ</t>
    </rPh>
    <rPh sb="32" eb="33">
      <t>シャ</t>
    </rPh>
    <rPh sb="36" eb="38">
      <t>ケイジョウ</t>
    </rPh>
    <phoneticPr fontId="29"/>
  </si>
  <si>
    <t>(4)　運転免許試験合格者中の指定自動車教習所卒業者の占める割合の年別推移</t>
    <rPh sb="4" eb="6">
      <t>ウンテン</t>
    </rPh>
    <rPh sb="6" eb="8">
      <t>メンキョ</t>
    </rPh>
    <rPh sb="8" eb="10">
      <t>シケン</t>
    </rPh>
    <rPh sb="10" eb="13">
      <t>ゴウカクシャ</t>
    </rPh>
    <rPh sb="13" eb="14">
      <t>チュウ</t>
    </rPh>
    <rPh sb="15" eb="17">
      <t>シテイ</t>
    </rPh>
    <rPh sb="17" eb="20">
      <t>ジドウシャ</t>
    </rPh>
    <rPh sb="20" eb="23">
      <t>キョウシュウジョ</t>
    </rPh>
    <rPh sb="23" eb="26">
      <t>ソツギョウシャ</t>
    </rPh>
    <rPh sb="27" eb="28">
      <t>ウラナ</t>
    </rPh>
    <rPh sb="30" eb="32">
      <t>ワリアイ</t>
    </rPh>
    <rPh sb="33" eb="35">
      <t>ネンベツ</t>
    </rPh>
    <rPh sb="35" eb="37">
      <t>スイイ</t>
    </rPh>
    <phoneticPr fontId="4"/>
  </si>
  <si>
    <t>学技試験</t>
    <rPh sb="0" eb="1">
      <t>ガク</t>
    </rPh>
    <rPh sb="1" eb="2">
      <t>ギ</t>
    </rPh>
    <rPh sb="2" eb="4">
      <t>シケン</t>
    </rPh>
    <phoneticPr fontId="4"/>
  </si>
  <si>
    <t>技能のみ</t>
    <rPh sb="0" eb="2">
      <t>ギノウ</t>
    </rPh>
    <phoneticPr fontId="4"/>
  </si>
  <si>
    <t>指定校卒</t>
    <rPh sb="0" eb="3">
      <t>シテイコウ</t>
    </rPh>
    <rPh sb="3" eb="4">
      <t>ソツ</t>
    </rPh>
    <phoneticPr fontId="4"/>
  </si>
  <si>
    <t>運転免許</t>
    <rPh sb="0" eb="2">
      <t>ウンテン</t>
    </rPh>
    <rPh sb="2" eb="4">
      <t>メンキョ</t>
    </rPh>
    <phoneticPr fontId="4"/>
  </si>
  <si>
    <t>（％）</t>
    <phoneticPr fontId="4"/>
  </si>
  <si>
    <t>種類別</t>
    <rPh sb="0" eb="3">
      <t>シュルイベツ</t>
    </rPh>
    <phoneticPr fontId="4"/>
  </si>
  <si>
    <t>合格者</t>
    <rPh sb="0" eb="3">
      <t>ゴウカクシャ</t>
    </rPh>
    <phoneticPr fontId="4"/>
  </si>
  <si>
    <t>試験合格者</t>
    <rPh sb="0" eb="2">
      <t>シケン</t>
    </rPh>
    <rPh sb="2" eb="5">
      <t>ゴウカクシャ</t>
    </rPh>
    <phoneticPr fontId="4"/>
  </si>
  <si>
    <t>大型二種</t>
    <rPh sb="0" eb="2">
      <t>オオガタ</t>
    </rPh>
    <rPh sb="2" eb="4">
      <t>ニシュ</t>
    </rPh>
    <phoneticPr fontId="29"/>
  </si>
  <si>
    <t>中型二種</t>
    <rPh sb="0" eb="2">
      <t>チュウガタ</t>
    </rPh>
    <rPh sb="2" eb="4">
      <t>ニシュ</t>
    </rPh>
    <phoneticPr fontId="4"/>
  </si>
  <si>
    <t>普通二種</t>
    <rPh sb="0" eb="2">
      <t>フツウ</t>
    </rPh>
    <rPh sb="2" eb="4">
      <t>ニシュ</t>
    </rPh>
    <phoneticPr fontId="29"/>
  </si>
  <si>
    <r>
      <t xml:space="preserve">大 </t>
    </r>
    <r>
      <rPr>
        <sz val="11"/>
        <color theme="1"/>
        <rFont val="游ゴシック"/>
        <family val="2"/>
        <charset val="128"/>
        <scheme val="minor"/>
      </rPr>
      <t xml:space="preserve">    </t>
    </r>
    <r>
      <rPr>
        <sz val="11"/>
        <color theme="1"/>
        <rFont val="游ゴシック"/>
        <family val="2"/>
        <charset val="128"/>
        <scheme val="minor"/>
      </rPr>
      <t>型</t>
    </r>
    <rPh sb="0" eb="1">
      <t>ダイ</t>
    </rPh>
    <rPh sb="6" eb="7">
      <t>カタ</t>
    </rPh>
    <phoneticPr fontId="29"/>
  </si>
  <si>
    <r>
      <t xml:space="preserve">中　   </t>
    </r>
    <r>
      <rPr>
        <sz val="11"/>
        <color theme="1"/>
        <rFont val="游ゴシック"/>
        <family val="2"/>
        <charset val="128"/>
        <scheme val="minor"/>
      </rPr>
      <t>型</t>
    </r>
    <rPh sb="0" eb="1">
      <t>ナカ</t>
    </rPh>
    <rPh sb="5" eb="6">
      <t>カタ</t>
    </rPh>
    <phoneticPr fontId="4"/>
  </si>
  <si>
    <t>準 中 型</t>
    <rPh sb="0" eb="1">
      <t>ジュン</t>
    </rPh>
    <rPh sb="2" eb="3">
      <t>ナカ</t>
    </rPh>
    <rPh sb="4" eb="5">
      <t>カタ</t>
    </rPh>
    <phoneticPr fontId="29"/>
  </si>
  <si>
    <r>
      <t xml:space="preserve">普     </t>
    </r>
    <r>
      <rPr>
        <sz val="11"/>
        <color theme="1"/>
        <rFont val="游ゴシック"/>
        <family val="2"/>
        <charset val="128"/>
        <scheme val="minor"/>
      </rPr>
      <t>通</t>
    </r>
    <rPh sb="0" eb="1">
      <t>ススム</t>
    </rPh>
    <rPh sb="6" eb="7">
      <t>ツウ</t>
    </rPh>
    <phoneticPr fontId="29"/>
  </si>
  <si>
    <r>
      <t xml:space="preserve">牽     </t>
    </r>
    <r>
      <rPr>
        <sz val="11"/>
        <color theme="1"/>
        <rFont val="游ゴシック"/>
        <family val="2"/>
        <charset val="128"/>
        <scheme val="minor"/>
      </rPr>
      <t>引</t>
    </r>
    <rPh sb="0" eb="1">
      <t>ヒ</t>
    </rPh>
    <rPh sb="6" eb="7">
      <t>イン</t>
    </rPh>
    <phoneticPr fontId="4"/>
  </si>
  <si>
    <t>小型二輪</t>
    <rPh sb="0" eb="2">
      <t>コガタ</t>
    </rPh>
    <rPh sb="2" eb="4">
      <t>ニリン</t>
    </rPh>
    <phoneticPr fontId="4"/>
  </si>
  <si>
    <r>
      <t xml:space="preserve">中　 </t>
    </r>
    <r>
      <rPr>
        <sz val="11"/>
        <color theme="1"/>
        <rFont val="游ゴシック"/>
        <family val="2"/>
        <charset val="128"/>
        <scheme val="minor"/>
      </rPr>
      <t xml:space="preserve">  </t>
    </r>
    <r>
      <rPr>
        <sz val="11"/>
        <color theme="1"/>
        <rFont val="游ゴシック"/>
        <family val="2"/>
        <charset val="128"/>
        <scheme val="minor"/>
      </rPr>
      <t>型</t>
    </r>
    <rPh sb="0" eb="1">
      <t>ナカ</t>
    </rPh>
    <rPh sb="5" eb="6">
      <t>カタ</t>
    </rPh>
    <phoneticPr fontId="4"/>
  </si>
  <si>
    <r>
      <t xml:space="preserve">普 </t>
    </r>
    <r>
      <rPr>
        <sz val="11"/>
        <color theme="1"/>
        <rFont val="游ゴシック"/>
        <family val="2"/>
        <charset val="128"/>
        <scheme val="minor"/>
      </rPr>
      <t xml:space="preserve">    </t>
    </r>
    <r>
      <rPr>
        <sz val="11"/>
        <color theme="1"/>
        <rFont val="游ゴシック"/>
        <family val="2"/>
        <charset val="128"/>
        <scheme val="minor"/>
      </rPr>
      <t>通</t>
    </r>
    <rPh sb="0" eb="1">
      <t>ススム</t>
    </rPh>
    <rPh sb="6" eb="7">
      <t>ツウ</t>
    </rPh>
    <phoneticPr fontId="29"/>
  </si>
  <si>
    <t>（注）　１　指定自動車教習所で教習を行う指定免種となっていない「けん引二種」、「大特二種」、「小特」及び「原付」の試験合格者は含まない。</t>
    <rPh sb="1" eb="2">
      <t>チュウ</t>
    </rPh>
    <rPh sb="35" eb="37">
      <t>ニシュ</t>
    </rPh>
    <rPh sb="40" eb="42">
      <t>ダイトク</t>
    </rPh>
    <rPh sb="42" eb="44">
      <t>ニシュ</t>
    </rPh>
    <rPh sb="63" eb="64">
      <t>フク</t>
    </rPh>
    <phoneticPr fontId="29"/>
  </si>
  <si>
    <t>　　　　２　「学技試験合格者」は、「学科試験及び技能試験を受けて合格した者」及び「他都道府県合格により学科試験及び技能試験免除で合格した者」の合計。</t>
    <rPh sb="36" eb="37">
      <t>モノ</t>
    </rPh>
    <rPh sb="38" eb="39">
      <t>オヨ</t>
    </rPh>
    <rPh sb="68" eb="69">
      <t>モノ</t>
    </rPh>
    <rPh sb="71" eb="73">
      <t>ゴウケイ</t>
    </rPh>
    <phoneticPr fontId="29"/>
  </si>
  <si>
    <t>　　　　３　「技能のみ試験合格者」は、学科試験免除で技能試験を受けて合格した者。</t>
    <rPh sb="7" eb="9">
      <t>ギノウ</t>
    </rPh>
    <rPh sb="11" eb="13">
      <t>シケン</t>
    </rPh>
    <rPh sb="13" eb="16">
      <t>ゴウカクシャ</t>
    </rPh>
    <rPh sb="38" eb="39">
      <t>モノ</t>
    </rPh>
    <phoneticPr fontId="29"/>
  </si>
  <si>
    <t>　　　　４　「運転免許試験合格者」は、「学技試験合格者」、「技能のみ試験合格者」及び「指定校卒合格者」の合計であり、特定失効者、特定取消処分者、外免切替及び技能検査合格者を含まない。</t>
    <rPh sb="7" eb="9">
      <t>ウンテン</t>
    </rPh>
    <rPh sb="9" eb="11">
      <t>メンキョ</t>
    </rPh>
    <rPh sb="11" eb="13">
      <t>シケン</t>
    </rPh>
    <rPh sb="13" eb="16">
      <t>ゴウカクシャ</t>
    </rPh>
    <rPh sb="40" eb="41">
      <t>オヨ</t>
    </rPh>
    <rPh sb="43" eb="46">
      <t>シテイコウ</t>
    </rPh>
    <rPh sb="46" eb="47">
      <t>ソツ</t>
    </rPh>
    <rPh sb="47" eb="50">
      <t>ゴウカクシャ</t>
    </rPh>
    <rPh sb="52" eb="54">
      <t>ゴウケイ</t>
    </rPh>
    <phoneticPr fontId="29"/>
  </si>
  <si>
    <t>　　　　５　（％)は、「運転免許試験合格者」に占める「指定校卒合格者」の割合。</t>
    <rPh sb="12" eb="14">
      <t>ウンテン</t>
    </rPh>
    <rPh sb="14" eb="16">
      <t>メンキョ</t>
    </rPh>
    <rPh sb="16" eb="18">
      <t>シケン</t>
    </rPh>
    <rPh sb="18" eb="21">
      <t>ゴウカクシャ</t>
    </rPh>
    <phoneticPr fontId="29"/>
  </si>
  <si>
    <t>４　指定自動車教習所関係</t>
    <rPh sb="2" eb="4">
      <t>シテイ</t>
    </rPh>
    <rPh sb="4" eb="7">
      <t>ジドウシャ</t>
    </rPh>
    <rPh sb="7" eb="10">
      <t>キョウシュウジョ</t>
    </rPh>
    <rPh sb="10" eb="12">
      <t>カンケイ</t>
    </rPh>
    <phoneticPr fontId="4"/>
  </si>
  <si>
    <t xml:space="preserve"> (1)　指定教習所数・卒業者数の年別推移</t>
    <rPh sb="5" eb="7">
      <t>シテイ</t>
    </rPh>
    <rPh sb="7" eb="9">
      <t>キョウシュウ</t>
    </rPh>
    <rPh sb="9" eb="10">
      <t>ジョ</t>
    </rPh>
    <rPh sb="10" eb="11">
      <t>スウ</t>
    </rPh>
    <rPh sb="12" eb="15">
      <t>ソツギョウシャ</t>
    </rPh>
    <rPh sb="15" eb="16">
      <t>スウ</t>
    </rPh>
    <rPh sb="17" eb="19">
      <t>ネンベツ</t>
    </rPh>
    <rPh sb="19" eb="21">
      <t>スイイ</t>
    </rPh>
    <phoneticPr fontId="4"/>
  </si>
  <si>
    <t xml:space="preserve">区分 </t>
    <rPh sb="0" eb="2">
      <t>クブン</t>
    </rPh>
    <phoneticPr fontId="4"/>
  </si>
  <si>
    <t>指定教習所数</t>
    <rPh sb="0" eb="1">
      <t>ユビ</t>
    </rPh>
    <rPh sb="1" eb="2">
      <t>サダム</t>
    </rPh>
    <rPh sb="2" eb="3">
      <t>キョウ</t>
    </rPh>
    <rPh sb="3" eb="4">
      <t>ナライ</t>
    </rPh>
    <rPh sb="4" eb="5">
      <t>ショ</t>
    </rPh>
    <rPh sb="5" eb="6">
      <t>カズ</t>
    </rPh>
    <phoneticPr fontId="4"/>
  </si>
  <si>
    <t>卒業者数</t>
    <rPh sb="0" eb="1">
      <t>ソツ</t>
    </rPh>
    <rPh sb="1" eb="2">
      <t>ギョウ</t>
    </rPh>
    <rPh sb="2" eb="3">
      <t>シャ</t>
    </rPh>
    <rPh sb="3" eb="4">
      <t>スウ</t>
    </rPh>
    <phoneticPr fontId="4"/>
  </si>
  <si>
    <t xml:space="preserve"> 年別</t>
    <rPh sb="1" eb="3">
      <t>ネンベツ</t>
    </rPh>
    <phoneticPr fontId="4"/>
  </si>
  <si>
    <t>（注）指定教習所数は、各年の年末現在数。</t>
    <rPh sb="1" eb="2">
      <t>チュウ</t>
    </rPh>
    <rPh sb="3" eb="5">
      <t>シテイ</t>
    </rPh>
    <rPh sb="5" eb="8">
      <t>キョウシュウジョ</t>
    </rPh>
    <rPh sb="8" eb="9">
      <t>スウ</t>
    </rPh>
    <rPh sb="11" eb="12">
      <t>カク</t>
    </rPh>
    <rPh sb="12" eb="13">
      <t>ネン</t>
    </rPh>
    <rPh sb="14" eb="16">
      <t>ネンマツ</t>
    </rPh>
    <rPh sb="16" eb="18">
      <t>ゲンザイ</t>
    </rPh>
    <rPh sb="18" eb="19">
      <t>スウ</t>
    </rPh>
    <phoneticPr fontId="4"/>
  </si>
  <si>
    <t>(2)　運転免許の種類別指定教習所卒業者数の年別推移</t>
    <rPh sb="4" eb="6">
      <t>ウンテン</t>
    </rPh>
    <rPh sb="6" eb="8">
      <t>メンキョ</t>
    </rPh>
    <rPh sb="9" eb="11">
      <t>シュルイ</t>
    </rPh>
    <rPh sb="11" eb="12">
      <t>ベツ</t>
    </rPh>
    <rPh sb="12" eb="14">
      <t>シテイ</t>
    </rPh>
    <rPh sb="14" eb="17">
      <t>キョウシュウジョ</t>
    </rPh>
    <rPh sb="17" eb="20">
      <t>ソツギョウシャ</t>
    </rPh>
    <rPh sb="20" eb="21">
      <t>スウ</t>
    </rPh>
    <rPh sb="22" eb="24">
      <t>ネンベツ</t>
    </rPh>
    <rPh sb="24" eb="26">
      <t>スイイ</t>
    </rPh>
    <phoneticPr fontId="4"/>
  </si>
  <si>
    <t>種類別</t>
    <rPh sb="0" eb="2">
      <t>シュルイ</t>
    </rPh>
    <rPh sb="2" eb="3">
      <t>ベツ</t>
    </rPh>
    <phoneticPr fontId="4"/>
  </si>
  <si>
    <t>普通</t>
    <rPh sb="0" eb="1">
      <t>ススム</t>
    </rPh>
    <rPh sb="1" eb="2">
      <t>ツウ</t>
    </rPh>
    <phoneticPr fontId="4"/>
  </si>
  <si>
    <t>大型二種</t>
    <rPh sb="0" eb="2">
      <t>オオガタ</t>
    </rPh>
    <rPh sb="2" eb="4">
      <t>ニシュ</t>
    </rPh>
    <phoneticPr fontId="4"/>
  </si>
  <si>
    <t>普通二種</t>
    <rPh sb="0" eb="2">
      <t>フツウ</t>
    </rPh>
    <rPh sb="2" eb="4">
      <t>ニシュ</t>
    </rPh>
    <phoneticPr fontId="4"/>
  </si>
  <si>
    <r>
      <t xml:space="preserve">都道
府県
</t>
    </r>
    <r>
      <rPr>
        <sz val="9"/>
        <rFont val="ＭＳ Ｐゴシック"/>
        <family val="3"/>
        <charset val="128"/>
      </rPr>
      <t>（方面）</t>
    </r>
    <rPh sb="7" eb="9">
      <t>ホウメン</t>
    </rPh>
    <phoneticPr fontId="4"/>
  </si>
  <si>
    <t>普通</t>
    <rPh sb="0" eb="1">
      <t>アマネ</t>
    </rPh>
    <rPh sb="1" eb="2">
      <t>ツウ</t>
    </rPh>
    <phoneticPr fontId="4"/>
  </si>
  <si>
    <t>大型
特殊</t>
    <rPh sb="3" eb="5">
      <t>トクシュ</t>
    </rPh>
    <phoneticPr fontId="4"/>
  </si>
  <si>
    <t>牽引</t>
    <rPh sb="0" eb="1">
      <t>ケン</t>
    </rPh>
    <phoneticPr fontId="4"/>
  </si>
  <si>
    <t>大型二輪</t>
    <phoneticPr fontId="4"/>
  </si>
  <si>
    <t>普通二輪</t>
    <phoneticPr fontId="4"/>
  </si>
  <si>
    <t>大型
二種</t>
    <rPh sb="0" eb="1">
      <t>ダイ</t>
    </rPh>
    <rPh sb="1" eb="2">
      <t>カタ</t>
    </rPh>
    <rPh sb="3" eb="4">
      <t>ニ</t>
    </rPh>
    <rPh sb="4" eb="5">
      <t>シュ</t>
    </rPh>
    <phoneticPr fontId="28"/>
  </si>
  <si>
    <t>中型
二種</t>
    <rPh sb="0" eb="1">
      <t>チュウ</t>
    </rPh>
    <rPh sb="1" eb="2">
      <t>カタ</t>
    </rPh>
    <rPh sb="3" eb="4">
      <t>ニ</t>
    </rPh>
    <rPh sb="4" eb="5">
      <t>シュ</t>
    </rPh>
    <phoneticPr fontId="28"/>
  </si>
  <si>
    <t>普通二種</t>
    <rPh sb="3" eb="4">
      <t>シュ</t>
    </rPh>
    <phoneticPr fontId="4"/>
  </si>
  <si>
    <t>限定
なし</t>
    <rPh sb="0" eb="2">
      <t>ゲンテイ</t>
    </rPh>
    <phoneticPr fontId="4"/>
  </si>
  <si>
    <t>ＡＴ
限定</t>
    <rPh sb="3" eb="5">
      <t>ゲンテイ</t>
    </rPh>
    <phoneticPr fontId="4"/>
  </si>
  <si>
    <t>小型
限定</t>
    <rPh sb="0" eb="2">
      <t>コガタ</t>
    </rPh>
    <rPh sb="3" eb="5">
      <t>ゲンテイ</t>
    </rPh>
    <phoneticPr fontId="4"/>
  </si>
  <si>
    <t>ＡＴ
小型
限定</t>
    <rPh sb="3" eb="5">
      <t>コガタ</t>
    </rPh>
    <rPh sb="6" eb="8">
      <t>ゲンテイ</t>
    </rPh>
    <phoneticPr fontId="4"/>
  </si>
  <si>
    <t>２日間
講習</t>
    <rPh sb="1" eb="2">
      <t>ニチ</t>
    </rPh>
    <rPh sb="2" eb="3">
      <t>アイダ</t>
    </rPh>
    <rPh sb="4" eb="6">
      <t>コウシュウ</t>
    </rPh>
    <phoneticPr fontId="4"/>
  </si>
  <si>
    <t>海</t>
    <phoneticPr fontId="4"/>
  </si>
  <si>
    <t>道</t>
    <phoneticPr fontId="4"/>
  </si>
  <si>
    <t xml:space="preserve"> (5)　教習指導員等数の年別推移</t>
    <rPh sb="5" eb="7">
      <t>キョウシュウ</t>
    </rPh>
    <rPh sb="7" eb="9">
      <t>シドウ</t>
    </rPh>
    <rPh sb="9" eb="10">
      <t>イン</t>
    </rPh>
    <rPh sb="10" eb="11">
      <t>トウ</t>
    </rPh>
    <rPh sb="11" eb="12">
      <t>スウ</t>
    </rPh>
    <rPh sb="13" eb="15">
      <t>ネンベツ</t>
    </rPh>
    <rPh sb="15" eb="17">
      <t>スイイ</t>
    </rPh>
    <phoneticPr fontId="4"/>
  </si>
  <si>
    <t>技能</t>
    <rPh sb="0" eb="1">
      <t>ワザ</t>
    </rPh>
    <rPh sb="1" eb="2">
      <t>ノウ</t>
    </rPh>
    <phoneticPr fontId="4"/>
  </si>
  <si>
    <t>教習</t>
    <rPh sb="0" eb="1">
      <t>キョウ</t>
    </rPh>
    <rPh sb="1" eb="2">
      <t>ナラ</t>
    </rPh>
    <phoneticPr fontId="4"/>
  </si>
  <si>
    <t>副管理者</t>
    <rPh sb="0" eb="1">
      <t>フク</t>
    </rPh>
    <rPh sb="1" eb="4">
      <t>カンリシャ</t>
    </rPh>
    <phoneticPr fontId="4"/>
  </si>
  <si>
    <t>総数</t>
    <rPh sb="0" eb="1">
      <t>フサ</t>
    </rPh>
    <rPh sb="1" eb="2">
      <t>カズ</t>
    </rPh>
    <phoneticPr fontId="4"/>
  </si>
  <si>
    <t>検定員</t>
    <rPh sb="0" eb="1">
      <t>ケン</t>
    </rPh>
    <rPh sb="1" eb="2">
      <t>サダム</t>
    </rPh>
    <rPh sb="2" eb="3">
      <t>イン</t>
    </rPh>
    <phoneticPr fontId="4"/>
  </si>
  <si>
    <t>指導員</t>
    <rPh sb="0" eb="1">
      <t>ユビ</t>
    </rPh>
    <rPh sb="1" eb="2">
      <t>シルベ</t>
    </rPh>
    <rPh sb="2" eb="3">
      <t>イン</t>
    </rPh>
    <phoneticPr fontId="4"/>
  </si>
  <si>
    <t>技能検定員</t>
    <rPh sb="0" eb="2">
      <t>ギノウ</t>
    </rPh>
    <rPh sb="2" eb="4">
      <t>ケンテイ</t>
    </rPh>
    <rPh sb="4" eb="5">
      <t>イン</t>
    </rPh>
    <phoneticPr fontId="4"/>
  </si>
  <si>
    <t>兼</t>
    <rPh sb="0" eb="1">
      <t>ケン</t>
    </rPh>
    <phoneticPr fontId="4"/>
  </si>
  <si>
    <t>又は</t>
    <rPh sb="0" eb="1">
      <t>マタ</t>
    </rPh>
    <phoneticPr fontId="4"/>
  </si>
  <si>
    <t>Ａ＋Ｂ－</t>
    <phoneticPr fontId="4"/>
  </si>
  <si>
    <t>教習指導員</t>
    <rPh sb="0" eb="2">
      <t>キョウシュウ</t>
    </rPh>
    <rPh sb="2" eb="5">
      <t>シドウイン</t>
    </rPh>
    <phoneticPr fontId="4"/>
  </si>
  <si>
    <t>Ｃ＋Ｄ－</t>
    <phoneticPr fontId="4"/>
  </si>
  <si>
    <t>Ａ</t>
    <phoneticPr fontId="4"/>
  </si>
  <si>
    <t>Ｂ</t>
    <phoneticPr fontId="4"/>
  </si>
  <si>
    <t>Ｃ</t>
    <phoneticPr fontId="4"/>
  </si>
  <si>
    <t>Ｄ</t>
    <phoneticPr fontId="4"/>
  </si>
  <si>
    <t>Ｅ</t>
    <phoneticPr fontId="4"/>
  </si>
  <si>
    <t>Ｅ＝Ｆ　</t>
    <phoneticPr fontId="4"/>
  </si>
  <si>
    <t>５　行政処分関係</t>
    <rPh sb="2" eb="4">
      <t>ギョウセイ</t>
    </rPh>
    <rPh sb="4" eb="6">
      <t>ショブン</t>
    </rPh>
    <rPh sb="6" eb="8">
      <t>カンケイ</t>
    </rPh>
    <phoneticPr fontId="4"/>
  </si>
  <si>
    <t xml:space="preserve"> (1)　運転免許の取消、停止件数の年別推移</t>
    <rPh sb="5" eb="7">
      <t>ウンテン</t>
    </rPh>
    <rPh sb="7" eb="9">
      <t>メンキョ</t>
    </rPh>
    <rPh sb="10" eb="12">
      <t>トリケシ</t>
    </rPh>
    <rPh sb="13" eb="15">
      <t>テイシ</t>
    </rPh>
    <rPh sb="15" eb="17">
      <t>ケンスウ</t>
    </rPh>
    <rPh sb="18" eb="20">
      <t>ネンベツ</t>
    </rPh>
    <rPh sb="20" eb="22">
      <t>スイイ</t>
    </rPh>
    <phoneticPr fontId="4"/>
  </si>
  <si>
    <t>取消し</t>
    <rPh sb="0" eb="2">
      <t>トリケシ</t>
    </rPh>
    <phoneticPr fontId="4"/>
  </si>
  <si>
    <t>停止</t>
    <rPh sb="0" eb="1">
      <t>テイ</t>
    </rPh>
    <rPh sb="1" eb="2">
      <t>ドメ</t>
    </rPh>
    <phoneticPr fontId="4"/>
  </si>
  <si>
    <t>長期</t>
    <rPh sb="0" eb="1">
      <t>チョウ</t>
    </rPh>
    <rPh sb="1" eb="2">
      <t>キ</t>
    </rPh>
    <phoneticPr fontId="4"/>
  </si>
  <si>
    <t>中期</t>
    <rPh sb="0" eb="1">
      <t>ナカ</t>
    </rPh>
    <rPh sb="1" eb="2">
      <t>キ</t>
    </rPh>
    <phoneticPr fontId="4"/>
  </si>
  <si>
    <t>短期</t>
    <rPh sb="0" eb="1">
      <t>タン</t>
    </rPh>
    <rPh sb="1" eb="2">
      <t>キ</t>
    </rPh>
    <phoneticPr fontId="4"/>
  </si>
  <si>
    <t>　　　２　長期：９０日、１２０日、１５０日又は１８０日の停止処分、</t>
    <rPh sb="5" eb="7">
      <t>チョウキ</t>
    </rPh>
    <rPh sb="10" eb="11">
      <t>ヒ</t>
    </rPh>
    <rPh sb="15" eb="16">
      <t>ヒ</t>
    </rPh>
    <rPh sb="20" eb="21">
      <t>ヒ</t>
    </rPh>
    <rPh sb="21" eb="22">
      <t>マタ</t>
    </rPh>
    <rPh sb="26" eb="27">
      <t>ヒ</t>
    </rPh>
    <rPh sb="28" eb="30">
      <t>テイシ</t>
    </rPh>
    <rPh sb="30" eb="32">
      <t>ショブン</t>
    </rPh>
    <phoneticPr fontId="29"/>
  </si>
  <si>
    <t>　　　　　中期：６０日の停止処分、　短期：３０日の停止処分</t>
    <rPh sb="5" eb="7">
      <t>チュウキ</t>
    </rPh>
    <rPh sb="10" eb="11">
      <t>ヒ</t>
    </rPh>
    <rPh sb="12" eb="14">
      <t>テイシ</t>
    </rPh>
    <rPh sb="14" eb="16">
      <t>ショブン</t>
    </rPh>
    <rPh sb="18" eb="20">
      <t>タンキ</t>
    </rPh>
    <rPh sb="23" eb="24">
      <t>ヒ</t>
    </rPh>
    <rPh sb="25" eb="27">
      <t>テイシ</t>
    </rPh>
    <rPh sb="27" eb="29">
      <t>ショブン</t>
    </rPh>
    <phoneticPr fontId="29"/>
  </si>
  <si>
    <t xml:space="preserve"> (2)　仮免許の取消処分件数の年別推移</t>
    <rPh sb="5" eb="8">
      <t>カリメンキョ</t>
    </rPh>
    <rPh sb="9" eb="11">
      <t>トリケシ</t>
    </rPh>
    <rPh sb="11" eb="13">
      <t>ショブン</t>
    </rPh>
    <rPh sb="13" eb="15">
      <t>ケンスウ</t>
    </rPh>
    <rPh sb="16" eb="18">
      <t>ネンベツ</t>
    </rPh>
    <rPh sb="18" eb="20">
      <t>スイイ</t>
    </rPh>
    <phoneticPr fontId="4"/>
  </si>
  <si>
    <t>大型</t>
    <rPh sb="0" eb="1">
      <t>ダイ</t>
    </rPh>
    <rPh sb="1" eb="2">
      <t>カタ</t>
    </rPh>
    <phoneticPr fontId="29"/>
  </si>
  <si>
    <t>中型</t>
    <rPh sb="0" eb="1">
      <t>チュウ</t>
    </rPh>
    <rPh sb="1" eb="2">
      <t>カタ</t>
    </rPh>
    <phoneticPr fontId="29"/>
  </si>
  <si>
    <t>準中型</t>
    <rPh sb="0" eb="2">
      <t>ジュンチュウ</t>
    </rPh>
    <rPh sb="2" eb="3">
      <t>カタ</t>
    </rPh>
    <phoneticPr fontId="29"/>
  </si>
  <si>
    <t>（注）（　）内は、準中仮免許又は普通仮免許以外の免許を保有していない者を内数で計上した。</t>
    <rPh sb="1" eb="2">
      <t>チュウ</t>
    </rPh>
    <rPh sb="6" eb="7">
      <t>ナイ</t>
    </rPh>
    <rPh sb="9" eb="11">
      <t>ジュンチュウ</t>
    </rPh>
    <rPh sb="11" eb="14">
      <t>カリメンキョ</t>
    </rPh>
    <rPh sb="14" eb="15">
      <t>マタ</t>
    </rPh>
    <rPh sb="16" eb="18">
      <t>フツウ</t>
    </rPh>
    <rPh sb="18" eb="21">
      <t>カリメンキョ</t>
    </rPh>
    <rPh sb="21" eb="23">
      <t>イガイ</t>
    </rPh>
    <rPh sb="24" eb="26">
      <t>メンキョ</t>
    </rPh>
    <rPh sb="27" eb="29">
      <t>ホユウ</t>
    </rPh>
    <rPh sb="34" eb="35">
      <t>シャ</t>
    </rPh>
    <rPh sb="36" eb="38">
      <t>ウチスウ</t>
    </rPh>
    <rPh sb="39" eb="41">
      <t>ケイジョウ</t>
    </rPh>
    <phoneticPr fontId="4"/>
  </si>
  <si>
    <t xml:space="preserve"> (3)　仮停止件数の年別推移</t>
    <rPh sb="5" eb="6">
      <t>カリ</t>
    </rPh>
    <rPh sb="6" eb="8">
      <t>テイシ</t>
    </rPh>
    <rPh sb="8" eb="10">
      <t>ケンスウ</t>
    </rPh>
    <rPh sb="11" eb="13">
      <t>ネンベツ</t>
    </rPh>
    <rPh sb="13" eb="15">
      <t>スイイ</t>
    </rPh>
    <phoneticPr fontId="4"/>
  </si>
  <si>
    <t>ひき逃げの死亡・負傷事故</t>
    <rPh sb="2" eb="3">
      <t>ニ</t>
    </rPh>
    <rPh sb="5" eb="7">
      <t>シボウ</t>
    </rPh>
    <rPh sb="8" eb="10">
      <t>フショウ</t>
    </rPh>
    <rPh sb="10" eb="12">
      <t>ジコ</t>
    </rPh>
    <phoneticPr fontId="29"/>
  </si>
  <si>
    <t>酒酔い等の死亡・負傷事故</t>
    <rPh sb="0" eb="2">
      <t>サケヨ</t>
    </rPh>
    <rPh sb="3" eb="4">
      <t>トウ</t>
    </rPh>
    <rPh sb="5" eb="7">
      <t>シボウ</t>
    </rPh>
    <rPh sb="8" eb="10">
      <t>フショウ</t>
    </rPh>
    <rPh sb="10" eb="12">
      <t>ジコ</t>
    </rPh>
    <phoneticPr fontId="29"/>
  </si>
  <si>
    <t>その他交通死亡事故</t>
    <rPh sb="2" eb="3">
      <t>タ</t>
    </rPh>
    <rPh sb="3" eb="5">
      <t>コウツウ</t>
    </rPh>
    <rPh sb="5" eb="7">
      <t>シボウ</t>
    </rPh>
    <rPh sb="7" eb="9">
      <t>ジコ</t>
    </rPh>
    <phoneticPr fontId="29"/>
  </si>
  <si>
    <t>区分</t>
    <phoneticPr fontId="23"/>
  </si>
  <si>
    <t>欠格期間</t>
    <phoneticPr fontId="23"/>
  </si>
  <si>
    <t>違反外</t>
    <rPh sb="0" eb="2">
      <t>イハン</t>
    </rPh>
    <rPh sb="2" eb="3">
      <t>ガイ</t>
    </rPh>
    <phoneticPr fontId="23"/>
  </si>
  <si>
    <t>重大違反唆し等</t>
    <phoneticPr fontId="23"/>
  </si>
  <si>
    <t>初心
取消</t>
    <rPh sb="0" eb="2">
      <t>ショシン</t>
    </rPh>
    <rPh sb="3" eb="5">
      <t>トリケシ</t>
    </rPh>
    <phoneticPr fontId="23"/>
  </si>
  <si>
    <t>計</t>
    <rPh sb="0" eb="1">
      <t>ケイ</t>
    </rPh>
    <phoneticPr fontId="23"/>
  </si>
  <si>
    <t>都道府県　</t>
  </si>
  <si>
    <t>10年</t>
    <phoneticPr fontId="23"/>
  </si>
  <si>
    <t>9年</t>
    <phoneticPr fontId="23"/>
  </si>
  <si>
    <t>8年</t>
    <phoneticPr fontId="23"/>
  </si>
  <si>
    <t>7年</t>
    <phoneticPr fontId="23"/>
  </si>
  <si>
    <t>6年</t>
    <phoneticPr fontId="23"/>
  </si>
  <si>
    <t>5年</t>
    <phoneticPr fontId="23"/>
  </si>
  <si>
    <t>4年</t>
    <phoneticPr fontId="23"/>
  </si>
  <si>
    <t>3年</t>
    <phoneticPr fontId="23"/>
  </si>
  <si>
    <t>2年</t>
    <phoneticPr fontId="23"/>
  </si>
  <si>
    <t>1年</t>
    <phoneticPr fontId="23"/>
  </si>
  <si>
    <t>(方面）</t>
  </si>
  <si>
    <t>道本部</t>
    <phoneticPr fontId="23"/>
  </si>
  <si>
    <t>函館</t>
    <rPh sb="0" eb="1">
      <t>ハコ</t>
    </rPh>
    <rPh sb="1" eb="2">
      <t>カン</t>
    </rPh>
    <phoneticPr fontId="23"/>
  </si>
  <si>
    <t>旭川</t>
    <phoneticPr fontId="23"/>
  </si>
  <si>
    <t>釧路</t>
    <phoneticPr fontId="23"/>
  </si>
  <si>
    <t>北見</t>
    <phoneticPr fontId="23"/>
  </si>
  <si>
    <t>青森</t>
    <phoneticPr fontId="23"/>
  </si>
  <si>
    <t>岩手</t>
    <phoneticPr fontId="23"/>
  </si>
  <si>
    <t>宮城</t>
    <phoneticPr fontId="23"/>
  </si>
  <si>
    <t>秋田</t>
    <phoneticPr fontId="23"/>
  </si>
  <si>
    <t>山形</t>
    <rPh sb="1" eb="2">
      <t>ガタ</t>
    </rPh>
    <phoneticPr fontId="23"/>
  </si>
  <si>
    <t>福島</t>
    <phoneticPr fontId="23"/>
  </si>
  <si>
    <t>茨城</t>
    <phoneticPr fontId="23"/>
  </si>
  <si>
    <t>栃木</t>
    <phoneticPr fontId="23"/>
  </si>
  <si>
    <t>群馬</t>
    <phoneticPr fontId="23"/>
  </si>
  <si>
    <t>埼玉</t>
    <phoneticPr fontId="23"/>
  </si>
  <si>
    <t>千葉</t>
    <phoneticPr fontId="23"/>
  </si>
  <si>
    <t>神奈川</t>
    <phoneticPr fontId="23"/>
  </si>
  <si>
    <t>新潟</t>
    <phoneticPr fontId="23"/>
  </si>
  <si>
    <t>山梨</t>
    <phoneticPr fontId="23"/>
  </si>
  <si>
    <t>長野</t>
    <phoneticPr fontId="23"/>
  </si>
  <si>
    <t>静岡</t>
    <phoneticPr fontId="23"/>
  </si>
  <si>
    <t>富山</t>
    <phoneticPr fontId="23"/>
  </si>
  <si>
    <t>石川</t>
    <phoneticPr fontId="23"/>
  </si>
  <si>
    <t>福井</t>
    <phoneticPr fontId="23"/>
  </si>
  <si>
    <t>岐阜</t>
    <phoneticPr fontId="23"/>
  </si>
  <si>
    <t>愛知</t>
    <phoneticPr fontId="23"/>
  </si>
  <si>
    <t>三重</t>
    <phoneticPr fontId="23"/>
  </si>
  <si>
    <t>滋賀</t>
    <phoneticPr fontId="23"/>
  </si>
  <si>
    <t>京都</t>
    <phoneticPr fontId="23"/>
  </si>
  <si>
    <t>大阪</t>
    <phoneticPr fontId="23"/>
  </si>
  <si>
    <t>兵庫</t>
    <phoneticPr fontId="23"/>
  </si>
  <si>
    <t>奈良</t>
    <phoneticPr fontId="23"/>
  </si>
  <si>
    <t>和歌山</t>
    <phoneticPr fontId="23"/>
  </si>
  <si>
    <t>鳥取</t>
    <phoneticPr fontId="23"/>
  </si>
  <si>
    <t>島根</t>
    <phoneticPr fontId="23"/>
  </si>
  <si>
    <t>岡山</t>
    <phoneticPr fontId="23"/>
  </si>
  <si>
    <t>広島</t>
    <phoneticPr fontId="23"/>
  </si>
  <si>
    <t>山口</t>
    <phoneticPr fontId="23"/>
  </si>
  <si>
    <t>徳島</t>
    <phoneticPr fontId="23"/>
  </si>
  <si>
    <t>香川</t>
    <phoneticPr fontId="23"/>
  </si>
  <si>
    <t>愛媛</t>
    <phoneticPr fontId="23"/>
  </si>
  <si>
    <t>高知</t>
    <rPh sb="0" eb="1">
      <t>タカ</t>
    </rPh>
    <rPh sb="1" eb="2">
      <t>チ</t>
    </rPh>
    <phoneticPr fontId="23"/>
  </si>
  <si>
    <t>福岡</t>
    <rPh sb="0" eb="1">
      <t>フク</t>
    </rPh>
    <rPh sb="1" eb="2">
      <t>オカ</t>
    </rPh>
    <phoneticPr fontId="23"/>
  </si>
  <si>
    <t>佐賀</t>
    <phoneticPr fontId="23"/>
  </si>
  <si>
    <t>長崎</t>
    <phoneticPr fontId="23"/>
  </si>
  <si>
    <t>熊本</t>
    <phoneticPr fontId="23"/>
  </si>
  <si>
    <t>大分</t>
    <phoneticPr fontId="23"/>
  </si>
  <si>
    <t>宮崎</t>
    <phoneticPr fontId="23"/>
  </si>
  <si>
    <t>鹿児島</t>
    <phoneticPr fontId="23"/>
  </si>
  <si>
    <t>沖縄</t>
    <phoneticPr fontId="23"/>
  </si>
  <si>
    <t>合計</t>
    <phoneticPr fontId="23"/>
  </si>
  <si>
    <t>（注）１　「違反外」とは、病気等による取消しである。</t>
    <rPh sb="1" eb="2">
      <t>チュウ</t>
    </rPh>
    <rPh sb="6" eb="9">
      <t>イハンガイ</t>
    </rPh>
    <rPh sb="13" eb="15">
      <t>ビョウキ</t>
    </rPh>
    <rPh sb="15" eb="16">
      <t>トウ</t>
    </rPh>
    <rPh sb="19" eb="21">
      <t>トリケシ</t>
    </rPh>
    <phoneticPr fontId="23"/>
  </si>
  <si>
    <t>　　　２　申請取消しの件数を除く。</t>
    <rPh sb="5" eb="7">
      <t>シンセイ</t>
    </rPh>
    <rPh sb="7" eb="9">
      <t>トリケシ</t>
    </rPh>
    <rPh sb="11" eb="13">
      <t>ケンスウ</t>
    </rPh>
    <rPh sb="14" eb="15">
      <t>ノゾ</t>
    </rPh>
    <phoneticPr fontId="23"/>
  </si>
  <si>
    <t>区分</t>
    <rPh sb="0" eb="2">
      <t>クブン</t>
    </rPh>
    <phoneticPr fontId="23"/>
  </si>
  <si>
    <t>停止</t>
    <rPh sb="0" eb="1">
      <t>テイ</t>
    </rPh>
    <rPh sb="1" eb="2">
      <t>ドメ</t>
    </rPh>
    <phoneticPr fontId="23"/>
  </si>
  <si>
    <t>180日</t>
    <rPh sb="3" eb="4">
      <t>ヒ</t>
    </rPh>
    <phoneticPr fontId="23"/>
  </si>
  <si>
    <t>150日</t>
  </si>
  <si>
    <t>120日</t>
  </si>
  <si>
    <t>90日</t>
  </si>
  <si>
    <t>長期小計</t>
    <phoneticPr fontId="23"/>
  </si>
  <si>
    <t>60日</t>
  </si>
  <si>
    <t>30日</t>
  </si>
  <si>
    <t>中短期小計</t>
    <phoneticPr fontId="23"/>
  </si>
  <si>
    <t>６　講習及び認知機能検査関係</t>
    <rPh sb="2" eb="4">
      <t>コウシュウ</t>
    </rPh>
    <rPh sb="4" eb="5">
      <t>オヨ</t>
    </rPh>
    <rPh sb="6" eb="8">
      <t>ニンチ</t>
    </rPh>
    <rPh sb="8" eb="10">
      <t>キノウ</t>
    </rPh>
    <rPh sb="10" eb="12">
      <t>ケンサ</t>
    </rPh>
    <rPh sb="12" eb="14">
      <t>カンケイ</t>
    </rPh>
    <phoneticPr fontId="4"/>
  </si>
  <si>
    <t xml:space="preserve"> (1)　停止処分者講習の受講者数の年別推移</t>
    <rPh sb="5" eb="7">
      <t>テイシ</t>
    </rPh>
    <rPh sb="7" eb="10">
      <t>ショブンシャ</t>
    </rPh>
    <rPh sb="10" eb="12">
      <t>コウシュウ</t>
    </rPh>
    <rPh sb="13" eb="16">
      <t>ジュコウシャ</t>
    </rPh>
    <rPh sb="16" eb="17">
      <t>スウ</t>
    </rPh>
    <rPh sb="18" eb="20">
      <t>ネンベツ</t>
    </rPh>
    <rPh sb="20" eb="22">
      <t>スイイ</t>
    </rPh>
    <phoneticPr fontId="4"/>
  </si>
  <si>
    <t>（注）　短期：処分日数３０日の停止処分者に対する講習</t>
    <rPh sb="1" eb="2">
      <t>チュウ</t>
    </rPh>
    <rPh sb="4" eb="6">
      <t>タンキ</t>
    </rPh>
    <rPh sb="7" eb="9">
      <t>ショブン</t>
    </rPh>
    <rPh sb="9" eb="11">
      <t>ニッスウ</t>
    </rPh>
    <rPh sb="13" eb="14">
      <t>ヒ</t>
    </rPh>
    <rPh sb="15" eb="17">
      <t>テイシ</t>
    </rPh>
    <rPh sb="17" eb="19">
      <t>ショブン</t>
    </rPh>
    <rPh sb="19" eb="20">
      <t>モノ</t>
    </rPh>
    <rPh sb="21" eb="22">
      <t>タイ</t>
    </rPh>
    <rPh sb="24" eb="26">
      <t>コウシュウ</t>
    </rPh>
    <phoneticPr fontId="4"/>
  </si>
  <si>
    <t>　　　　中期：処分日数６０日の停止処分者に対する講習</t>
    <rPh sb="4" eb="6">
      <t>チュウキ</t>
    </rPh>
    <rPh sb="7" eb="9">
      <t>ショブン</t>
    </rPh>
    <rPh sb="9" eb="11">
      <t>ニッスウ</t>
    </rPh>
    <rPh sb="13" eb="14">
      <t>ヒ</t>
    </rPh>
    <rPh sb="15" eb="17">
      <t>テイシ</t>
    </rPh>
    <rPh sb="17" eb="19">
      <t>ショブン</t>
    </rPh>
    <rPh sb="19" eb="20">
      <t>モノ</t>
    </rPh>
    <rPh sb="21" eb="22">
      <t>タイ</t>
    </rPh>
    <rPh sb="24" eb="26">
      <t>コウシュウ</t>
    </rPh>
    <phoneticPr fontId="4"/>
  </si>
  <si>
    <t>　　　　長期：処分日数９０、１２０、１５０又は１８０日の停止処分者に対する講習</t>
    <rPh sb="4" eb="6">
      <t>チョウキ</t>
    </rPh>
    <rPh sb="7" eb="9">
      <t>ショブン</t>
    </rPh>
    <rPh sb="9" eb="11">
      <t>ニッスウ</t>
    </rPh>
    <rPh sb="21" eb="22">
      <t>マタ</t>
    </rPh>
    <rPh sb="26" eb="27">
      <t>ヒ</t>
    </rPh>
    <rPh sb="28" eb="30">
      <t>テイシ</t>
    </rPh>
    <rPh sb="30" eb="32">
      <t>ショブン</t>
    </rPh>
    <rPh sb="32" eb="33">
      <t>モノ</t>
    </rPh>
    <rPh sb="34" eb="35">
      <t>タイ</t>
    </rPh>
    <rPh sb="37" eb="39">
      <t>コウシュウ</t>
    </rPh>
    <phoneticPr fontId="4"/>
  </si>
  <si>
    <t xml:space="preserve"> (2)　更新時講習の受講者数の年別推移</t>
    <rPh sb="5" eb="8">
      <t>コウシンジ</t>
    </rPh>
    <rPh sb="8" eb="10">
      <t>コウシュウ</t>
    </rPh>
    <phoneticPr fontId="4"/>
  </si>
  <si>
    <t>初回更新者講習</t>
    <rPh sb="0" eb="2">
      <t>ショカイ</t>
    </rPh>
    <rPh sb="2" eb="5">
      <t>コウシンシャ</t>
    </rPh>
    <rPh sb="5" eb="7">
      <t>コウシュウ</t>
    </rPh>
    <phoneticPr fontId="4"/>
  </si>
  <si>
    <t>違反運転者講習</t>
    <rPh sb="0" eb="2">
      <t>イハン</t>
    </rPh>
    <rPh sb="2" eb="5">
      <t>ウンテンシャ</t>
    </rPh>
    <rPh sb="5" eb="7">
      <t>コウシュウ</t>
    </rPh>
    <phoneticPr fontId="4"/>
  </si>
  <si>
    <t>一般運転者講習</t>
    <rPh sb="0" eb="2">
      <t>イッパン</t>
    </rPh>
    <rPh sb="2" eb="5">
      <t>ウンテンシャ</t>
    </rPh>
    <rPh sb="5" eb="7">
      <t>コウシュウ</t>
    </rPh>
    <phoneticPr fontId="4"/>
  </si>
  <si>
    <t>優良運転者講習</t>
    <rPh sb="0" eb="2">
      <t>ユウリョウ</t>
    </rPh>
    <rPh sb="2" eb="5">
      <t>ウンテンシャ</t>
    </rPh>
    <rPh sb="5" eb="7">
      <t>コウシュウ</t>
    </rPh>
    <phoneticPr fontId="4"/>
  </si>
  <si>
    <t xml:space="preserve"> (3)　認知機能検査・認知機能検査同等方法の受検者数及び高齢者講</t>
    <rPh sb="5" eb="7">
      <t>ニンチ</t>
    </rPh>
    <rPh sb="7" eb="9">
      <t>キノウ</t>
    </rPh>
    <rPh sb="12" eb="14">
      <t>ニンチ</t>
    </rPh>
    <rPh sb="14" eb="16">
      <t>キノウ</t>
    </rPh>
    <rPh sb="16" eb="18">
      <t>ケンサ</t>
    </rPh>
    <rPh sb="18" eb="20">
      <t>ドウトウ</t>
    </rPh>
    <rPh sb="20" eb="22">
      <t>ホウホウ</t>
    </rPh>
    <rPh sb="29" eb="32">
      <t>コウレイシャ</t>
    </rPh>
    <rPh sb="32" eb="33">
      <t>コウ</t>
    </rPh>
    <phoneticPr fontId="4"/>
  </si>
  <si>
    <t>習・高齢者講習同等課程の受講者数の年別推移</t>
    <phoneticPr fontId="4"/>
  </si>
  <si>
    <t>（参考）</t>
    <rPh sb="1" eb="3">
      <t>サンコウ</t>
    </rPh>
    <phoneticPr fontId="4"/>
  </si>
  <si>
    <t>区分</t>
    <phoneticPr fontId="4"/>
  </si>
  <si>
    <t>認知機能検査
受検者数</t>
    <rPh sb="0" eb="2">
      <t>ニンチ</t>
    </rPh>
    <rPh sb="2" eb="4">
      <t>キノウ</t>
    </rPh>
    <rPh sb="4" eb="6">
      <t>ケンサ</t>
    </rPh>
    <rPh sb="7" eb="10">
      <t>ジュケンシャ</t>
    </rPh>
    <rPh sb="10" eb="11">
      <t>スウ</t>
    </rPh>
    <phoneticPr fontId="4"/>
  </si>
  <si>
    <t>高齢者講習受講者数</t>
    <rPh sb="0" eb="3">
      <t>コウレイシャ</t>
    </rPh>
    <rPh sb="3" eb="5">
      <t>コウシュウ</t>
    </rPh>
    <rPh sb="5" eb="8">
      <t>ジュコウシャ</t>
    </rPh>
    <rPh sb="8" eb="9">
      <t>スウ</t>
    </rPh>
    <phoneticPr fontId="4"/>
  </si>
  <si>
    <t>特定任意高齢者
講習受講者数</t>
    <rPh sb="0" eb="2">
      <t>トクテイ</t>
    </rPh>
    <rPh sb="2" eb="4">
      <t>ニンイ</t>
    </rPh>
    <rPh sb="4" eb="6">
      <t>コウレイ</t>
    </rPh>
    <rPh sb="6" eb="7">
      <t>モノ</t>
    </rPh>
    <rPh sb="8" eb="10">
      <t>コウシュウ</t>
    </rPh>
    <rPh sb="10" eb="12">
      <t>ジュコウ</t>
    </rPh>
    <rPh sb="12" eb="13">
      <t>シャ</t>
    </rPh>
    <rPh sb="13" eb="14">
      <t>スウ</t>
    </rPh>
    <phoneticPr fontId="29"/>
  </si>
  <si>
    <t>運転免許
取得者教育
受講者数
（高齢者
講習同等）</t>
    <rPh sb="0" eb="2">
      <t>ウンテン</t>
    </rPh>
    <rPh sb="2" eb="3">
      <t>メン</t>
    </rPh>
    <rPh sb="3" eb="4">
      <t>モト</t>
    </rPh>
    <rPh sb="5" eb="7">
      <t>シュトク</t>
    </rPh>
    <rPh sb="7" eb="8">
      <t>シャ</t>
    </rPh>
    <rPh sb="8" eb="10">
      <t>キョウイク</t>
    </rPh>
    <rPh sb="11" eb="14">
      <t>ジュコウシャ</t>
    </rPh>
    <rPh sb="14" eb="15">
      <t>スウ</t>
    </rPh>
    <rPh sb="17" eb="20">
      <t>コウレイシャ</t>
    </rPh>
    <rPh sb="21" eb="23">
      <t>コウシュウ</t>
    </rPh>
    <rPh sb="23" eb="25">
      <t>ドウトウ</t>
    </rPh>
    <phoneticPr fontId="29"/>
  </si>
  <si>
    <t>75歳未満</t>
    <rPh sb="2" eb="3">
      <t>サイ</t>
    </rPh>
    <rPh sb="3" eb="5">
      <t>ミマン</t>
    </rPh>
    <phoneticPr fontId="4"/>
  </si>
  <si>
    <t>75歳以上</t>
    <rPh sb="2" eb="3">
      <t>サイ</t>
    </rPh>
    <rPh sb="3" eb="5">
      <t>イジョウ</t>
    </rPh>
    <phoneticPr fontId="4"/>
  </si>
  <si>
    <t>シニア運
転者講習</t>
    <rPh sb="3" eb="4">
      <t>ウン</t>
    </rPh>
    <rPh sb="5" eb="6">
      <t>テン</t>
    </rPh>
    <rPh sb="6" eb="7">
      <t>モノ</t>
    </rPh>
    <rPh sb="7" eb="9">
      <t>コウシュウ</t>
    </rPh>
    <phoneticPr fontId="29"/>
  </si>
  <si>
    <t>簡易講習</t>
    <rPh sb="0" eb="2">
      <t>カンイ</t>
    </rPh>
    <rPh sb="2" eb="4">
      <t>コウシュウ</t>
    </rPh>
    <phoneticPr fontId="29"/>
  </si>
  <si>
    <t>１　「運転免許取得者教育受講者数（高齢者講習同等）」とは、運転免許取得者教育の認定に関する規則で定める</t>
    <rPh sb="3" eb="5">
      <t>ウンテン</t>
    </rPh>
    <rPh sb="5" eb="7">
      <t>メンキョ</t>
    </rPh>
    <rPh sb="7" eb="10">
      <t>シュトクシャ</t>
    </rPh>
    <rPh sb="10" eb="12">
      <t>キョウイク</t>
    </rPh>
    <rPh sb="12" eb="15">
      <t>ジュコウシャ</t>
    </rPh>
    <rPh sb="15" eb="16">
      <t>スウ</t>
    </rPh>
    <rPh sb="17" eb="20">
      <t>コウレイシャ</t>
    </rPh>
    <rPh sb="20" eb="22">
      <t>コウシュウ</t>
    </rPh>
    <rPh sb="22" eb="24">
      <t>ドウトウ</t>
    </rPh>
    <rPh sb="29" eb="31">
      <t>ウンテン</t>
    </rPh>
    <rPh sb="31" eb="33">
      <t>メンキョ</t>
    </rPh>
    <rPh sb="33" eb="36">
      <t>シュトクシャ</t>
    </rPh>
    <rPh sb="36" eb="38">
      <t>キョウイク</t>
    </rPh>
    <rPh sb="39" eb="41">
      <t>ニンテイ</t>
    </rPh>
    <rPh sb="42" eb="43">
      <t>カン</t>
    </rPh>
    <rPh sb="45" eb="47">
      <t>キソク</t>
    </rPh>
    <rPh sb="48" eb="49">
      <t>サダ</t>
    </rPh>
    <phoneticPr fontId="4"/>
  </si>
  <si>
    <t>　課程のうち高齢者講習と同等の効果がある課程を受講した者をいう。</t>
    <phoneticPr fontId="4"/>
  </si>
  <si>
    <t>２　令和４年から、「認知機能検査受検者数」には運転免許取得者等検査の認定に関する規則で定める方法のうち</t>
    <rPh sb="2" eb="4">
      <t>レイワ</t>
    </rPh>
    <rPh sb="5" eb="6">
      <t>ネン</t>
    </rPh>
    <rPh sb="10" eb="12">
      <t>ニンチ</t>
    </rPh>
    <rPh sb="12" eb="14">
      <t>キノウ</t>
    </rPh>
    <rPh sb="14" eb="16">
      <t>ケンサ</t>
    </rPh>
    <rPh sb="16" eb="18">
      <t>ジュケン</t>
    </rPh>
    <rPh sb="18" eb="19">
      <t>シャ</t>
    </rPh>
    <rPh sb="19" eb="20">
      <t>スウ</t>
    </rPh>
    <rPh sb="23" eb="25">
      <t>ウンテン</t>
    </rPh>
    <rPh sb="25" eb="27">
      <t>メンキョ</t>
    </rPh>
    <rPh sb="27" eb="30">
      <t>シュトクシャ</t>
    </rPh>
    <rPh sb="30" eb="31">
      <t>トウ</t>
    </rPh>
    <rPh sb="31" eb="33">
      <t>ケンサ</t>
    </rPh>
    <rPh sb="34" eb="36">
      <t>ニンテイ</t>
    </rPh>
    <rPh sb="37" eb="38">
      <t>カン</t>
    </rPh>
    <rPh sb="40" eb="42">
      <t>キソク</t>
    </rPh>
    <rPh sb="43" eb="44">
      <t>サダ</t>
    </rPh>
    <rPh sb="46" eb="48">
      <t>ホウホウ</t>
    </rPh>
    <phoneticPr fontId="4"/>
  </si>
  <si>
    <t>　認知機能検査と同等の効果がある方法で受検した者、「高齢者講習受講者数」には運転免許取得者等教育の認定</t>
    <rPh sb="1" eb="2">
      <t>ニン</t>
    </rPh>
    <phoneticPr fontId="4"/>
  </si>
  <si>
    <t>　に関する規則で定める課程のうち高齢者講習と同等の効果がある課程を受講した者の数を含む。</t>
    <phoneticPr fontId="4"/>
  </si>
  <si>
    <t>都道府県</t>
    <rPh sb="0" eb="4">
      <t>トドウフケン</t>
    </rPh>
    <phoneticPr fontId="4"/>
  </si>
  <si>
    <t>（方面）</t>
    <rPh sb="1" eb="3">
      <t>ホウメン</t>
    </rPh>
    <phoneticPr fontId="4"/>
  </si>
  <si>
    <t>函館</t>
    <rPh sb="0" eb="1">
      <t>ハコ</t>
    </rPh>
    <rPh sb="1" eb="2">
      <t>カン</t>
    </rPh>
    <phoneticPr fontId="36"/>
  </si>
  <si>
    <t>旭川</t>
    <rPh sb="0" eb="1">
      <t>アサヒ</t>
    </rPh>
    <rPh sb="1" eb="2">
      <t>カワ</t>
    </rPh>
    <phoneticPr fontId="36"/>
  </si>
  <si>
    <t>釧路</t>
    <rPh sb="0" eb="1">
      <t>セン</t>
    </rPh>
    <rPh sb="1" eb="2">
      <t>ロ</t>
    </rPh>
    <phoneticPr fontId="4"/>
  </si>
  <si>
    <t>北見</t>
    <rPh sb="0" eb="1">
      <t>キタ</t>
    </rPh>
    <rPh sb="1" eb="2">
      <t>ケン</t>
    </rPh>
    <phoneticPr fontId="36"/>
  </si>
  <si>
    <t>東　　北</t>
    <rPh sb="0" eb="1">
      <t>ヒガシ</t>
    </rPh>
    <rPh sb="3" eb="4">
      <t>キタ</t>
    </rPh>
    <phoneticPr fontId="4"/>
  </si>
  <si>
    <t>警視庁</t>
    <rPh sb="0" eb="1">
      <t>ケイ</t>
    </rPh>
    <rPh sb="1" eb="2">
      <t>シ</t>
    </rPh>
    <rPh sb="2" eb="3">
      <t>チョウ</t>
    </rPh>
    <phoneticPr fontId="36"/>
  </si>
  <si>
    <t>関　　　東</t>
    <rPh sb="0" eb="1">
      <t>セキ</t>
    </rPh>
    <rPh sb="4" eb="5">
      <t>ヒガシ</t>
    </rPh>
    <phoneticPr fontId="4"/>
  </si>
  <si>
    <t>中　　部</t>
    <rPh sb="0" eb="1">
      <t>ナカ</t>
    </rPh>
    <rPh sb="3" eb="4">
      <t>ブ</t>
    </rPh>
    <phoneticPr fontId="4"/>
  </si>
  <si>
    <t>近　　畿</t>
    <rPh sb="0" eb="1">
      <t>コン</t>
    </rPh>
    <rPh sb="3" eb="4">
      <t>キ</t>
    </rPh>
    <phoneticPr fontId="4"/>
  </si>
  <si>
    <t>中　国</t>
    <rPh sb="0" eb="1">
      <t>ナカ</t>
    </rPh>
    <rPh sb="2" eb="3">
      <t>コク</t>
    </rPh>
    <phoneticPr fontId="4"/>
  </si>
  <si>
    <t>四　国</t>
    <rPh sb="0" eb="1">
      <t>ヨン</t>
    </rPh>
    <rPh sb="2" eb="3">
      <t>コク</t>
    </rPh>
    <phoneticPr fontId="4"/>
  </si>
  <si>
    <t>九　　　州</t>
    <rPh sb="0" eb="1">
      <t>キュウ</t>
    </rPh>
    <rPh sb="4" eb="5">
      <t>シュウ</t>
    </rPh>
    <phoneticPr fontId="4"/>
  </si>
  <si>
    <t>初回更新者
講習</t>
    <rPh sb="0" eb="2">
      <t>ショカイ</t>
    </rPh>
    <rPh sb="2" eb="5">
      <t>コウシンシャ</t>
    </rPh>
    <rPh sb="6" eb="8">
      <t>コウシュウ</t>
    </rPh>
    <phoneticPr fontId="28"/>
  </si>
  <si>
    <t>違反運転者
講習</t>
    <rPh sb="0" eb="2">
      <t>イハン</t>
    </rPh>
    <rPh sb="2" eb="5">
      <t>ウンテンシャ</t>
    </rPh>
    <rPh sb="6" eb="8">
      <t>コウシュウ</t>
    </rPh>
    <phoneticPr fontId="28"/>
  </si>
  <si>
    <t>一般運転者
講習</t>
    <phoneticPr fontId="4"/>
  </si>
  <si>
    <t>優良運転者
講習</t>
    <rPh sb="0" eb="2">
      <t>ユウリョウ</t>
    </rPh>
    <rPh sb="2" eb="5">
      <t>ウンテンシャ</t>
    </rPh>
    <rPh sb="6" eb="8">
      <t>コウシュウ</t>
    </rPh>
    <phoneticPr fontId="28"/>
  </si>
  <si>
    <t>合計</t>
    <rPh sb="0" eb="1">
      <t>ゴウ</t>
    </rPh>
    <rPh sb="1" eb="2">
      <t>ケイ</t>
    </rPh>
    <phoneticPr fontId="28"/>
  </si>
  <si>
    <t>道</t>
    <rPh sb="0" eb="1">
      <t>ドウ</t>
    </rPh>
    <phoneticPr fontId="4"/>
  </si>
  <si>
    <t>高齢者講習受講者数</t>
    <phoneticPr fontId="4"/>
  </si>
  <si>
    <t>うち認定</t>
    <rPh sb="2" eb="4">
      <t>ニンテイ</t>
    </rPh>
    <phoneticPr fontId="4"/>
  </si>
  <si>
    <t>75歳未満講習
受講者数</t>
    <phoneticPr fontId="4"/>
  </si>
  <si>
    <t>75歳以上講習
受講者数</t>
    <phoneticPr fontId="4"/>
  </si>
  <si>
    <t>海</t>
    <rPh sb="0" eb="1">
      <t>ウミ</t>
    </rPh>
    <phoneticPr fontId="4"/>
  </si>
  <si>
    <t>　　</t>
    <phoneticPr fontId="4"/>
  </si>
  <si>
    <t>臨時認知機能検査
受検者数</t>
    <rPh sb="0" eb="2">
      <t>リンジ</t>
    </rPh>
    <rPh sb="2" eb="4">
      <t>ニンチ</t>
    </rPh>
    <rPh sb="4" eb="6">
      <t>キノウ</t>
    </rPh>
    <rPh sb="6" eb="8">
      <t>ケンサ</t>
    </rPh>
    <rPh sb="9" eb="12">
      <t>ジュケンシャ</t>
    </rPh>
    <rPh sb="12" eb="13">
      <t>スウ</t>
    </rPh>
    <phoneticPr fontId="4"/>
  </si>
  <si>
    <t>臨時高齢者講習
受講者数</t>
    <rPh sb="0" eb="2">
      <t>リンジ</t>
    </rPh>
    <phoneticPr fontId="4"/>
  </si>
  <si>
    <t>警　視　庁</t>
    <phoneticPr fontId="4"/>
  </si>
  <si>
    <t>運転免許統計</t>
    <phoneticPr fontId="29"/>
  </si>
  <si>
    <t>警察庁交通局運転免許課</t>
    <phoneticPr fontId="29"/>
  </si>
  <si>
    <t>目　　次</t>
    <phoneticPr fontId="29"/>
  </si>
  <si>
    <t>１　運転免許保有者関係</t>
  </si>
  <si>
    <t xml:space="preserve"> (1)　運転免許保有者数の年別推移･･････････････････････････････････････････ 1</t>
  </si>
  <si>
    <t xml:space="preserve"> (2)　男女別、種類別運転免許保有者数の年別推移････････････････････････････ 2</t>
  </si>
  <si>
    <t>　　ア　年齢別、男女別運転免許保有者数の構成率････････････････････････････ 3</t>
  </si>
  <si>
    <t>　　イ　年齢別、種類別運転免許保有者数････････････････････････････････････ 4</t>
  </si>
  <si>
    <t>　　ウ　年齢別、男女別運転免許保有者数の前年比較･･････････････････････････ 5</t>
  </si>
  <si>
    <t>　　エ　種類別運転免許保有者数の前年比較･･････････････････････････････････ 6</t>
  </si>
  <si>
    <t xml:space="preserve"> (4)　男女別、種類別運転免許現在数の年別推移･･････････････････････････････ 7</t>
  </si>
  <si>
    <t xml:space="preserve"> (5)　条件（中型８ｔ限定・中型５ｔ限定・準中型５ｔ限定・ＡＴ限定</t>
    <phoneticPr fontId="29"/>
  </si>
  <si>
    <t xml:space="preserve">      ・眼鏡等使用）付運転免許の年別推移･･････････････････････････････････ 8</t>
    <phoneticPr fontId="29"/>
  </si>
  <si>
    <t xml:space="preserve"> (6)　身体障害者に対する条件付運転免許の保有者数･･････････････････････････ 9</t>
  </si>
  <si>
    <t>　　ア　条件付運転免許の保有者数の年別推移････････････････････････････････ 9</t>
  </si>
  <si>
    <t>２　運転免許関係</t>
  </si>
  <si>
    <t xml:space="preserve"> (1)　運転免許証交付件数･･････････････････････････････････････････････････11</t>
  </si>
  <si>
    <t>　　ア　運転免許証交付件数の年別推移･･････････････････････････････････････11</t>
  </si>
  <si>
    <t>　　イ　男女別、種類別新規運転免許証交付件数の年別推移････････････････････12</t>
  </si>
  <si>
    <t>　　ウ　男女別、種類別併記運転免許証交付件数の年別推移････････････････････13</t>
  </si>
  <si>
    <t xml:space="preserve"> (2)　国外運転免許証交付件数･･････････････････････････････････････････････15</t>
  </si>
  <si>
    <t>　　ア　国外運転免許証交付件数の年別推移･･････････････････････････････････15</t>
  </si>
  <si>
    <t xml:space="preserve"> (3)　運転免許証記載事項変更届出件数の年別推移････････････････････････････17</t>
  </si>
  <si>
    <t xml:space="preserve"> (4)　申請による運転免許の取消件数の年別推移･･････････････････････････････18</t>
  </si>
  <si>
    <t xml:space="preserve"> (5)　運転経歴証明書交付件数の年別推移････････････････････････････････････18</t>
  </si>
  <si>
    <t>３　運転免許試験関係</t>
  </si>
  <si>
    <t xml:space="preserve"> (1)　受験者数、合格者数の年別推移････････････････････････････････････････21</t>
    <phoneticPr fontId="29"/>
  </si>
  <si>
    <t>　　ア　運転免許試験受験者数、合格者数の前年比較･･････････････････････････23</t>
    <phoneticPr fontId="29"/>
  </si>
  <si>
    <t>　　イ　運転免許試験合格者の内訳･･････････････････････････････････････････24</t>
    <phoneticPr fontId="29"/>
  </si>
  <si>
    <t>４　指定自動車教習所関係</t>
  </si>
  <si>
    <t xml:space="preserve"> (1)　指定教習所数・卒業者数の年別推移････････････････････････････････････25</t>
    <phoneticPr fontId="29"/>
  </si>
  <si>
    <t xml:space="preserve"> (2)　運転免許の種類別指定教習所卒業者数の年別推移････････････････････････26</t>
    <phoneticPr fontId="29"/>
  </si>
  <si>
    <t xml:space="preserve"> (4)　運転免許試験合格者中の指定自動車教習所卒業者の占める割合の年別推移･･28</t>
    <rPh sb="5" eb="7">
      <t>ウンテン</t>
    </rPh>
    <rPh sb="7" eb="9">
      <t>メンキョ</t>
    </rPh>
    <rPh sb="9" eb="11">
      <t>シケン</t>
    </rPh>
    <rPh sb="11" eb="14">
      <t>ゴウカクシャ</t>
    </rPh>
    <phoneticPr fontId="29"/>
  </si>
  <si>
    <t xml:space="preserve"> (5)　教習指導員等数の年別推移････････････････････････････････････････････29</t>
  </si>
  <si>
    <t>５　行政処分関係</t>
  </si>
  <si>
    <t xml:space="preserve"> (1)　運転免許の取消、停止件数の年別推移･･････････････････････････････････30</t>
    <phoneticPr fontId="29"/>
  </si>
  <si>
    <t xml:space="preserve"> (2)　仮免許の取消処分件数の年別推移･･････････････････････････････････････30</t>
    <phoneticPr fontId="29"/>
  </si>
  <si>
    <t xml:space="preserve"> (3)　仮停止件数の年別推移････････････････････････････････････････････････30</t>
    <phoneticPr fontId="29"/>
  </si>
  <si>
    <t>６　講習及び認知機能検査関係</t>
    <rPh sb="6" eb="8">
      <t>ニンチ</t>
    </rPh>
    <rPh sb="8" eb="10">
      <t>キノウ</t>
    </rPh>
    <rPh sb="10" eb="12">
      <t>ケンサ</t>
    </rPh>
    <phoneticPr fontId="29"/>
  </si>
  <si>
    <t xml:space="preserve"> (1)　停止処分者講習の受講者数の年別推移･･････････････････････････････････33</t>
    <phoneticPr fontId="29"/>
  </si>
  <si>
    <t xml:space="preserve"> (2)　更新時講習の受講者数の年別推移･･････････････････････････････････････33</t>
    <phoneticPr fontId="29"/>
  </si>
  <si>
    <t>　（注）　本書における用語の定義</t>
  </si>
  <si>
    <t xml:space="preserve">    １　 「運転免許保有者」とは、年末現在の運転免許（仮免許を除く。）を受けている者の数であり、複数の</t>
    <phoneticPr fontId="29"/>
  </si>
  <si>
    <t xml:space="preserve">        運転免許を受けている者は、上位の運転免許　（２頁の（注）参照。）の欄に計上している。</t>
    <phoneticPr fontId="29"/>
  </si>
  <si>
    <t xml:space="preserve">    ２　 「運転免許現在数」とは、年末現在の運転免許の件数（各免許ごとの当該免許を受けている者の総数）</t>
    <phoneticPr fontId="29"/>
  </si>
  <si>
    <t xml:space="preserve">        である。</t>
    <phoneticPr fontId="29"/>
  </si>
  <si>
    <t xml:space="preserve">    ３　  平成19年６月２日に平成16年改正道路交通法（平成16年法律第90号）が施行され、同日より前の普通免許</t>
    <rPh sb="49" eb="51">
      <t>ドウジツ</t>
    </rPh>
    <phoneticPr fontId="29"/>
  </si>
  <si>
    <t xml:space="preserve">        は、中型免許（運転できる自動車が車両総重量８ｔ未満、最大積載量５ｔ未満かつ乗車定員が10人以下に</t>
    <phoneticPr fontId="29"/>
  </si>
  <si>
    <t xml:space="preserve">        限定されたもの。以下「中型８ｔ限定」という。）とみなすこととされたため、中型８ｔ限定を返納し、</t>
    <phoneticPr fontId="29"/>
  </si>
  <si>
    <t xml:space="preserve">        普通免許を取得した者を除き、平成19年６月２日より前の普通免許保有者は中型免許保有者とされる。</t>
    <rPh sb="22" eb="24">
      <t>ヘイセイ</t>
    </rPh>
    <rPh sb="26" eb="27">
      <t>ネン</t>
    </rPh>
    <rPh sb="28" eb="29">
      <t>ガツ</t>
    </rPh>
    <rPh sb="30" eb="31">
      <t>ニチ</t>
    </rPh>
    <rPh sb="33" eb="34">
      <t>マエ</t>
    </rPh>
    <phoneticPr fontId="29"/>
  </si>
  <si>
    <t xml:space="preserve">        　注記がない限り、中型免許には中型８ｔ限定の数が含まれている。</t>
    <phoneticPr fontId="29"/>
  </si>
  <si>
    <t xml:space="preserve">    ４　  平成29年３月12日に平成27年改正道路交通法（平成27年法律第40号）が施行され、平成19年６月２日</t>
    <phoneticPr fontId="29"/>
  </si>
  <si>
    <t xml:space="preserve">        から平成29年３月11日までの普通免許は準中型免許（運転できる自動車が車両総重量５ｔ未満、最大積載量</t>
    <phoneticPr fontId="29"/>
  </si>
  <si>
    <t xml:space="preserve">        ３ｔ未満かつ乗車定員が10人以下に限定されたもの。以下「準中型５ｔ限定」という。）、平成19年６月２</t>
    <phoneticPr fontId="29"/>
  </si>
  <si>
    <t xml:space="preserve">        日から平成29年３月11日までの普通第二種免許は中型第二種免許（運転できる自動車が車両総重量５ｔ未満、</t>
    <phoneticPr fontId="29"/>
  </si>
  <si>
    <t xml:space="preserve">        最大積載量３ｔ未満かつ乗車定員が10人以下に限定されたもの。以下「中型二種５ｔ限定」という。）と</t>
    <phoneticPr fontId="29"/>
  </si>
  <si>
    <t>　　　　みなすこととされたため、準中型５ｔ限定又は中型二種５ｔ限定を返納し、普通免許を取得した者を除き、</t>
    <phoneticPr fontId="29"/>
  </si>
  <si>
    <t>　　　　平成19年６月２日から平成29年３月11日までの普通免許保有者、普通第二種免許保有者は準中型免許保有者、</t>
    <phoneticPr fontId="29"/>
  </si>
  <si>
    <t>　　　　中型第二種免許保有者とそれぞれされる。</t>
    <rPh sb="4" eb="5">
      <t>ナカ</t>
    </rPh>
    <phoneticPr fontId="29"/>
  </si>
  <si>
    <t xml:space="preserve">        　注記がない限り、準中型免許には準中型５ｔ限定の数、中型第二種免許には中型第二種５ｔ限定の数が</t>
    <phoneticPr fontId="29"/>
  </si>
  <si>
    <t xml:space="preserve">        含まれている。</t>
    <phoneticPr fontId="29"/>
  </si>
  <si>
    <t xml:space="preserve"> (3)　認知機能検査・認知機能検査同等方法の受検者数及び高齢者講習・高齢者講</t>
    <phoneticPr fontId="29"/>
  </si>
  <si>
    <t>　　習同等課程の受講者数の年別推移････････････････････････････････････････34</t>
    <phoneticPr fontId="1"/>
  </si>
  <si>
    <t>５年</t>
    <phoneticPr fontId="4"/>
  </si>
  <si>
    <t>令和５年末</t>
    <rPh sb="0" eb="1">
      <t>レイ</t>
    </rPh>
    <rPh sb="1" eb="2">
      <t>ワ</t>
    </rPh>
    <rPh sb="3" eb="4">
      <t>ネン</t>
    </rPh>
    <rPh sb="4" eb="5">
      <t>スエ</t>
    </rPh>
    <phoneticPr fontId="4"/>
  </si>
  <si>
    <t>令和５年</t>
    <rPh sb="0" eb="2">
      <t>レイワ</t>
    </rPh>
    <rPh sb="3" eb="4">
      <t>ネン</t>
    </rPh>
    <phoneticPr fontId="4"/>
  </si>
  <si>
    <t>令和５年</t>
    <rPh sb="0" eb="2">
      <t>レイワ</t>
    </rPh>
    <rPh sb="3" eb="4">
      <t>ネン</t>
    </rPh>
    <phoneticPr fontId="29"/>
  </si>
  <si>
    <t>-</t>
  </si>
  <si>
    <t>（％）</t>
  </si>
  <si>
    <t>３　令和４年から、特定任意高齢者講習については高齢者講習の内容と同一とされ、簡易講習については廃止された。</t>
    <rPh sb="2" eb="4">
      <t>レイワ</t>
    </rPh>
    <rPh sb="5" eb="6">
      <t>ネン</t>
    </rPh>
    <rPh sb="9" eb="11">
      <t>トクテイ</t>
    </rPh>
    <rPh sb="11" eb="13">
      <t>ニンイ</t>
    </rPh>
    <rPh sb="13" eb="16">
      <t>コウレイシャ</t>
    </rPh>
    <rPh sb="16" eb="18">
      <t>コウシュウ</t>
    </rPh>
    <rPh sb="23" eb="26">
      <t>コウレイシャ</t>
    </rPh>
    <rPh sb="26" eb="28">
      <t>コウシュウ</t>
    </rPh>
    <rPh sb="29" eb="31">
      <t>ナイヨウ</t>
    </rPh>
    <rPh sb="32" eb="34">
      <t>ドウイツ</t>
    </rPh>
    <rPh sb="38" eb="40">
      <t>カンイ</t>
    </rPh>
    <rPh sb="40" eb="42">
      <t>コウシュウ</t>
    </rPh>
    <rPh sb="47" eb="49">
      <t>ハイシ</t>
    </rPh>
    <phoneticPr fontId="1"/>
  </si>
  <si>
    <t>　　数であり、それぞれ「受検者数」、「受講者数」の内数である。</t>
    <phoneticPr fontId="4"/>
  </si>
  <si>
    <t>　　検した者又は運転免許取得者等教育の認定に関する規則で定める課程のうち高齢者講習と同等の効果がある課程を受講した者の</t>
    <rPh sb="53" eb="55">
      <t>ジュコウ</t>
    </rPh>
    <phoneticPr fontId="4"/>
  </si>
  <si>
    <t>運転技能検査
受検者数</t>
    <rPh sb="0" eb="2">
      <t>ウンテン</t>
    </rPh>
    <rPh sb="2" eb="4">
      <t>ギノウ</t>
    </rPh>
    <rPh sb="4" eb="6">
      <t>ケンサ</t>
    </rPh>
    <rPh sb="7" eb="10">
      <t>ジュケンシャ</t>
    </rPh>
    <rPh sb="10" eb="11">
      <t>スウ</t>
    </rPh>
    <phoneticPr fontId="4"/>
  </si>
  <si>
    <t xml:space="preserve"> (5)　条件（中型８ｔ限定・中型５ｔ限定・準中型５ｔ限定・ＡＴ限定・眼鏡等使用）付運転免許の年別推移</t>
    <rPh sb="5" eb="7">
      <t>ジョウケン</t>
    </rPh>
    <rPh sb="8" eb="10">
      <t>チュウガタ</t>
    </rPh>
    <rPh sb="12" eb="14">
      <t>ゲンテイ</t>
    </rPh>
    <rPh sb="15" eb="17">
      <t>チュウガタ</t>
    </rPh>
    <rPh sb="19" eb="21">
      <t>ゲンテイ</t>
    </rPh>
    <rPh sb="22" eb="23">
      <t>ジュン</t>
    </rPh>
    <rPh sb="23" eb="25">
      <t>チュウガタ</t>
    </rPh>
    <rPh sb="27" eb="29">
      <t>ゲンテイ</t>
    </rPh>
    <rPh sb="32" eb="34">
      <t>ゲンテイ</t>
    </rPh>
    <rPh sb="35" eb="37">
      <t>ガンキョウ</t>
    </rPh>
    <rPh sb="37" eb="38">
      <t>トウ</t>
    </rPh>
    <rPh sb="38" eb="40">
      <t>シヨウ</t>
    </rPh>
    <rPh sb="41" eb="42">
      <t>ヅキ</t>
    </rPh>
    <rPh sb="42" eb="44">
      <t>ウンテン</t>
    </rPh>
    <rPh sb="44" eb="46">
      <t>メンキョ</t>
    </rPh>
    <phoneticPr fontId="4"/>
  </si>
  <si>
    <t>･････････････････････････････････････････････････････････････････37</t>
    <phoneticPr fontId="1"/>
  </si>
  <si>
    <t>　　（うち認知機能検査同等方法）及び運転技能検査（運転技能検査同等方法)実施状況</t>
    <rPh sb="5" eb="7">
      <t>ニンチ</t>
    </rPh>
    <rPh sb="7" eb="9">
      <t>キノウ</t>
    </rPh>
    <rPh sb="9" eb="11">
      <t>ケンサ</t>
    </rPh>
    <rPh sb="11" eb="13">
      <t>ドウトウ</t>
    </rPh>
    <rPh sb="13" eb="15">
      <t>ホウホウ</t>
    </rPh>
    <rPh sb="16" eb="17">
      <t>オヨ</t>
    </rPh>
    <rPh sb="18" eb="20">
      <t>ウンテン</t>
    </rPh>
    <rPh sb="20" eb="22">
      <t>ギノウ</t>
    </rPh>
    <rPh sb="22" eb="24">
      <t>ケンサ</t>
    </rPh>
    <rPh sb="25" eb="27">
      <t>ウンテン</t>
    </rPh>
    <rPh sb="27" eb="29">
      <t>ギノウ</t>
    </rPh>
    <rPh sb="29" eb="31">
      <t>ケンサ</t>
    </rPh>
    <rPh sb="31" eb="33">
      <t>ドウトウ</t>
    </rPh>
    <rPh sb="33" eb="35">
      <t>ホウホウ</t>
    </rPh>
    <rPh sb="36" eb="38">
      <t>ジッシ</t>
    </rPh>
    <rPh sb="38" eb="40">
      <t>ジョウキョウ</t>
    </rPh>
    <phoneticPr fontId="1"/>
  </si>
  <si>
    <t>　　(注）「うち認定」は、運転免許取得者等検査の認定に関する規則で定める方法のうち認知機能検査と同等の効果がある方法で受</t>
    <rPh sb="3" eb="4">
      <t>チュウ</t>
    </rPh>
    <rPh sb="8" eb="10">
      <t>ニンテイ</t>
    </rPh>
    <rPh sb="13" eb="15">
      <t>ウンテン</t>
    </rPh>
    <rPh sb="15" eb="17">
      <t>メンキョ</t>
    </rPh>
    <rPh sb="17" eb="20">
      <t>シュトクシャ</t>
    </rPh>
    <rPh sb="20" eb="21">
      <t>トウ</t>
    </rPh>
    <rPh sb="21" eb="23">
      <t>ケンサ</t>
    </rPh>
    <rPh sb="24" eb="26">
      <t>ニンテイ</t>
    </rPh>
    <rPh sb="27" eb="28">
      <t>カン</t>
    </rPh>
    <rPh sb="30" eb="32">
      <t>キソク</t>
    </rPh>
    <rPh sb="33" eb="34">
      <t>サダ</t>
    </rPh>
    <rPh sb="36" eb="38">
      <t>ホウホウ</t>
    </rPh>
    <rPh sb="41" eb="43">
      <t>ニンチ</t>
    </rPh>
    <rPh sb="43" eb="45">
      <t>キノウ</t>
    </rPh>
    <rPh sb="45" eb="47">
      <t>ケンサ</t>
    </rPh>
    <rPh sb="56" eb="58">
      <t>ホウホウ</t>
    </rPh>
    <rPh sb="59" eb="60">
      <t>ウケ</t>
    </rPh>
    <phoneticPr fontId="4"/>
  </si>
  <si>
    <t>令和６年版</t>
    <rPh sb="0" eb="1">
      <t>レイ</t>
    </rPh>
    <rPh sb="1" eb="2">
      <t>ワ</t>
    </rPh>
    <phoneticPr fontId="29"/>
  </si>
  <si>
    <t xml:space="preserve"> (3)　令和６年末の運転免許保有者数････････････････････････････････････････ 3</t>
    <rPh sb="5" eb="7">
      <t>レイワ</t>
    </rPh>
    <rPh sb="8" eb="10">
      <t>ネンマツ</t>
    </rPh>
    <phoneticPr fontId="29"/>
  </si>
  <si>
    <t>　　イ　令和６年末の都道府県別条件付運転免許の保有者数････････････････････10</t>
    <rPh sb="4" eb="6">
      <t>レイワ</t>
    </rPh>
    <phoneticPr fontId="29"/>
  </si>
  <si>
    <t>　　エ　令和６年中の都道府県別運転免許証交付件数･･････････････････････････14</t>
    <rPh sb="4" eb="6">
      <t>レイワ</t>
    </rPh>
    <phoneticPr fontId="29"/>
  </si>
  <si>
    <t>　　イ　令和６年中の都道府県別国外運転免許証の交付件数････････････････････16</t>
    <rPh sb="4" eb="6">
      <t>レイワ</t>
    </rPh>
    <phoneticPr fontId="29"/>
  </si>
  <si>
    <t xml:space="preserve"> (6)　令和６年中の都道府県別申請取消件数・運転経歴証明書交付件数･･････････19</t>
    <rPh sb="5" eb="7">
      <t>レイワ</t>
    </rPh>
    <phoneticPr fontId="29"/>
  </si>
  <si>
    <t>　　ア　令和６年中の都道府県別申請取消件数････････････････････････････････19</t>
    <rPh sb="4" eb="6">
      <t>レイワ</t>
    </rPh>
    <phoneticPr fontId="29"/>
  </si>
  <si>
    <t>　　イ　令和６年中の都道府県別運転経歴証明書交付件数･･････････････････････20</t>
    <rPh sb="4" eb="6">
      <t>レイワ</t>
    </rPh>
    <phoneticPr fontId="29"/>
  </si>
  <si>
    <t xml:space="preserve"> (2)　令和６年中の運転免許試験実施状況････････････････････････････････････22</t>
    <rPh sb="5" eb="7">
      <t>レイワ</t>
    </rPh>
    <phoneticPr fontId="29"/>
  </si>
  <si>
    <t xml:space="preserve"> (3)　令和６年中の都道府県別指定自動車教習所の卒業者数････････････････････27</t>
    <rPh sb="5" eb="7">
      <t>レイワ</t>
    </rPh>
    <phoneticPr fontId="29"/>
  </si>
  <si>
    <t xml:space="preserve"> (4)　令和６年中の都道府県別運転免許の取消件数････････････････････････････31</t>
    <rPh sb="5" eb="7">
      <t>レイワ</t>
    </rPh>
    <phoneticPr fontId="29"/>
  </si>
  <si>
    <t xml:space="preserve"> (5)　令和６年中の都道府県別運転免許の停止件数････････････････････････････32</t>
    <rPh sb="5" eb="7">
      <t>レイワ</t>
    </rPh>
    <phoneticPr fontId="29"/>
  </si>
  <si>
    <t xml:space="preserve"> (4)　令和６年中の都道府県別停止処分者講習実施状況････････････････････････35</t>
    <rPh sb="5" eb="7">
      <t>レイワ</t>
    </rPh>
    <phoneticPr fontId="29"/>
  </si>
  <si>
    <t xml:space="preserve"> (5)　令和６年中の都道府県別更新時講習実施状況････････････････････････････36</t>
    <rPh sb="5" eb="7">
      <t>レイワ</t>
    </rPh>
    <phoneticPr fontId="29"/>
  </si>
  <si>
    <t xml:space="preserve"> (6)　令和６年中の都道府県別の高齢者講習（高齢者講習同等課程）、認知機能検査</t>
    <rPh sb="5" eb="7">
      <t>レイワ</t>
    </rPh>
    <rPh sb="8" eb="9">
      <t>ネン</t>
    </rPh>
    <rPh sb="9" eb="10">
      <t>チュウ</t>
    </rPh>
    <rPh sb="11" eb="15">
      <t>トドウフケン</t>
    </rPh>
    <rPh sb="15" eb="16">
      <t>ベツ</t>
    </rPh>
    <rPh sb="17" eb="20">
      <t>コウレイシャ</t>
    </rPh>
    <rPh sb="20" eb="22">
      <t>コウシュウ</t>
    </rPh>
    <rPh sb="23" eb="26">
      <t>コウレイシャ</t>
    </rPh>
    <rPh sb="26" eb="28">
      <t>コウシュウ</t>
    </rPh>
    <rPh sb="28" eb="30">
      <t>ドウトウ</t>
    </rPh>
    <rPh sb="30" eb="32">
      <t>カテイ</t>
    </rPh>
    <rPh sb="34" eb="36">
      <t>ニンチ</t>
    </rPh>
    <rPh sb="36" eb="38">
      <t>キノウ</t>
    </rPh>
    <rPh sb="38" eb="40">
      <t>ケンサ</t>
    </rPh>
    <phoneticPr fontId="29"/>
  </si>
  <si>
    <t xml:space="preserve"> (7)　令和６年中の臨時認知機能検査の受検者及び臨時高齢者講習の受講者数････38</t>
    <rPh sb="5" eb="7">
      <t>レイワ</t>
    </rPh>
    <phoneticPr fontId="29"/>
  </si>
  <si>
    <t>平成２年</t>
  </si>
  <si>
    <t>平成３年</t>
  </si>
  <si>
    <t>平成４年</t>
  </si>
  <si>
    <t>平成５年</t>
  </si>
  <si>
    <t>平成６年</t>
  </si>
  <si>
    <t>平成７年</t>
  </si>
  <si>
    <t>平成８年</t>
  </si>
  <si>
    <t>平成９年</t>
  </si>
  <si>
    <t>平成１０年</t>
  </si>
  <si>
    <t>平成１１年</t>
  </si>
  <si>
    <t>平成１２年</t>
  </si>
  <si>
    <t>平成１３年</t>
  </si>
  <si>
    <t>平成１４年</t>
  </si>
  <si>
    <t>平成１５年</t>
  </si>
  <si>
    <t>平成１６年</t>
  </si>
  <si>
    <t>平成１７年</t>
  </si>
  <si>
    <t>平成１８年</t>
  </si>
  <si>
    <t>平成１９年</t>
  </si>
  <si>
    <t>平成２０年</t>
  </si>
  <si>
    <t>平成２１年</t>
  </si>
  <si>
    <t>平成２２年</t>
  </si>
  <si>
    <t>平成２３年</t>
  </si>
  <si>
    <t>平成２４年</t>
  </si>
  <si>
    <t>平成２５年</t>
  </si>
  <si>
    <t>平成２６年</t>
  </si>
  <si>
    <t>平成２７年</t>
  </si>
  <si>
    <t>平成２８年</t>
  </si>
  <si>
    <t>平成２９年</t>
  </si>
  <si>
    <t>平成３０年</t>
  </si>
  <si>
    <t>令和元年</t>
    <rPh sb="0" eb="2">
      <t>レイワ</t>
    </rPh>
    <phoneticPr fontId="2"/>
  </si>
  <si>
    <t>令和２年</t>
    <rPh sb="0" eb="2">
      <t>レイワ</t>
    </rPh>
    <phoneticPr fontId="2"/>
  </si>
  <si>
    <t>令和３年</t>
    <rPh sb="0" eb="2">
      <t>レイワ</t>
    </rPh>
    <phoneticPr fontId="2"/>
  </si>
  <si>
    <t>令和４年</t>
    <rPh sb="0" eb="2">
      <t>レイワ</t>
    </rPh>
    <phoneticPr fontId="2"/>
  </si>
  <si>
    <t>令和５年</t>
    <rPh sb="0" eb="2">
      <t>レイワ</t>
    </rPh>
    <phoneticPr fontId="2"/>
  </si>
  <si>
    <t>令和６年</t>
    <rPh sb="0" eb="2">
      <t>レイワ</t>
    </rPh>
    <phoneticPr fontId="2"/>
  </si>
  <si>
    <t>３年</t>
  </si>
  <si>
    <t>４年</t>
  </si>
  <si>
    <t>５年</t>
  </si>
  <si>
    <t>６年</t>
  </si>
  <si>
    <t>令和</t>
    <rPh sb="0" eb="2">
      <t>レイワ</t>
    </rPh>
    <phoneticPr fontId="2"/>
  </si>
  <si>
    <t xml:space="preserve"> (3)　令和６年末の運転免許保有者数</t>
    <rPh sb="5" eb="7">
      <t>レイワ</t>
    </rPh>
    <phoneticPr fontId="4"/>
  </si>
  <si>
    <t>令和６年末</t>
    <rPh sb="0" eb="1">
      <t>レイ</t>
    </rPh>
    <rPh sb="1" eb="2">
      <t>ワ</t>
    </rPh>
    <rPh sb="3" eb="4">
      <t>ネン</t>
    </rPh>
    <rPh sb="4" eb="5">
      <t>スエ</t>
    </rPh>
    <phoneticPr fontId="4"/>
  </si>
  <si>
    <t>６年</t>
    <phoneticPr fontId="4"/>
  </si>
  <si>
    <t>平成27年</t>
    <rPh sb="0" eb="2">
      <t>ヘイセイ</t>
    </rPh>
    <rPh sb="4" eb="5">
      <t>ネン</t>
    </rPh>
    <phoneticPr fontId="2"/>
  </si>
  <si>
    <t>平成28年</t>
    <rPh sb="0" eb="2">
      <t>ヘイセイ</t>
    </rPh>
    <rPh sb="4" eb="5">
      <t>ネン</t>
    </rPh>
    <phoneticPr fontId="2"/>
  </si>
  <si>
    <t>平成29年</t>
    <rPh sb="0" eb="2">
      <t>ヘイセイ</t>
    </rPh>
    <rPh sb="4" eb="5">
      <t>ネン</t>
    </rPh>
    <phoneticPr fontId="2"/>
  </si>
  <si>
    <t>平成30年</t>
    <rPh sb="0" eb="2">
      <t>ヘイセイ</t>
    </rPh>
    <rPh sb="4" eb="5">
      <t>ネン</t>
    </rPh>
    <phoneticPr fontId="2"/>
  </si>
  <si>
    <t>令和元年</t>
    <rPh sb="0" eb="2">
      <t>レイワ</t>
    </rPh>
    <rPh sb="2" eb="3">
      <t>モト</t>
    </rPh>
    <rPh sb="3" eb="4">
      <t>ネン</t>
    </rPh>
    <phoneticPr fontId="2"/>
  </si>
  <si>
    <t>令和２年</t>
    <rPh sb="0" eb="2">
      <t>レイワ</t>
    </rPh>
    <rPh sb="3" eb="4">
      <t>ネン</t>
    </rPh>
    <phoneticPr fontId="2"/>
  </si>
  <si>
    <t>令和３年</t>
    <rPh sb="0" eb="2">
      <t>レイワ</t>
    </rPh>
    <rPh sb="3" eb="4">
      <t>ネン</t>
    </rPh>
    <phoneticPr fontId="2"/>
  </si>
  <si>
    <t>令和４年</t>
    <rPh sb="0" eb="2">
      <t>レイワ</t>
    </rPh>
    <rPh sb="3" eb="4">
      <t>ネン</t>
    </rPh>
    <phoneticPr fontId="2"/>
  </si>
  <si>
    <t>令和５年</t>
    <rPh sb="0" eb="2">
      <t>レイワ</t>
    </rPh>
    <rPh sb="3" eb="4">
      <t>ネン</t>
    </rPh>
    <phoneticPr fontId="2"/>
  </si>
  <si>
    <t>令和６年</t>
    <rPh sb="0" eb="2">
      <t>レイワ</t>
    </rPh>
    <rPh sb="3" eb="4">
      <t>ネン</t>
    </rPh>
    <phoneticPr fontId="2"/>
  </si>
  <si>
    <t>イ　令和６年末の都道府県別条件付運転免許の保有者数</t>
    <rPh sb="2" eb="4">
      <t>レイワ</t>
    </rPh>
    <phoneticPr fontId="4"/>
  </si>
  <si>
    <t>エ　令和６年中の都道府県別運転免許証交付件数</t>
    <rPh sb="2" eb="4">
      <t>レイワ</t>
    </rPh>
    <phoneticPr fontId="4"/>
  </si>
  <si>
    <t>令和元年</t>
    <rPh sb="0" eb="2">
      <t>レイワ</t>
    </rPh>
    <rPh sb="2" eb="4">
      <t>ガンネン</t>
    </rPh>
    <phoneticPr fontId="2"/>
  </si>
  <si>
    <t>イ　令和６年中の都道府県別国外運転免許証の交付件数</t>
    <rPh sb="2" eb="4">
      <t>レイワ</t>
    </rPh>
    <phoneticPr fontId="4"/>
  </si>
  <si>
    <t>(6)　令和６年中の都道府県別申請取消件数・運転経歴証明書交付件数</t>
    <rPh sb="4" eb="6">
      <t>レイワ</t>
    </rPh>
    <phoneticPr fontId="4"/>
  </si>
  <si>
    <t>　 ア　令和６年中の都道府県別申請取消件数</t>
    <rPh sb="4" eb="6">
      <t>レイワ</t>
    </rPh>
    <phoneticPr fontId="4"/>
  </si>
  <si>
    <t>イ　令和６年中の都道府県別運転経歴証明書交付件数</t>
    <rPh sb="2" eb="4">
      <t>レイワ</t>
    </rPh>
    <phoneticPr fontId="4"/>
  </si>
  <si>
    <t>平成27年</t>
    <rPh sb="4" eb="5">
      <t>ネン</t>
    </rPh>
    <phoneticPr fontId="2"/>
  </si>
  <si>
    <t>平成28年</t>
    <rPh sb="4" eb="5">
      <t>ネン</t>
    </rPh>
    <phoneticPr fontId="2"/>
  </si>
  <si>
    <t>平成29年</t>
    <rPh sb="4" eb="5">
      <t>ネン</t>
    </rPh>
    <phoneticPr fontId="2"/>
  </si>
  <si>
    <t>平成30年</t>
    <rPh sb="4" eb="5">
      <t>ネン</t>
    </rPh>
    <phoneticPr fontId="2"/>
  </si>
  <si>
    <t>(3)　令和６年中の都道府県別指定自動車教習所の卒業者数</t>
    <rPh sb="4" eb="6">
      <t>レイワ</t>
    </rPh>
    <rPh sb="7" eb="9">
      <t>ネンチュウ</t>
    </rPh>
    <rPh sb="10" eb="14">
      <t>トドウフケン</t>
    </rPh>
    <rPh sb="14" eb="15">
      <t>ベツ</t>
    </rPh>
    <rPh sb="26" eb="27">
      <t>シャ</t>
    </rPh>
    <phoneticPr fontId="28"/>
  </si>
  <si>
    <t>若年
取消</t>
    <rPh sb="0" eb="2">
      <t>ジャクネン</t>
    </rPh>
    <rPh sb="3" eb="5">
      <t>トリケシ</t>
    </rPh>
    <phoneticPr fontId="23"/>
  </si>
  <si>
    <t>令和２年</t>
    <rPh sb="0" eb="2">
      <t>レイワ</t>
    </rPh>
    <rPh sb="3" eb="4">
      <t>ネン</t>
    </rPh>
    <phoneticPr fontId="7"/>
  </si>
  <si>
    <t>令和３年</t>
    <rPh sb="0" eb="2">
      <t>レイワ</t>
    </rPh>
    <rPh sb="3" eb="4">
      <t>ネン</t>
    </rPh>
    <phoneticPr fontId="7"/>
  </si>
  <si>
    <t>令和４年</t>
    <rPh sb="0" eb="2">
      <t>レイワ</t>
    </rPh>
    <rPh sb="3" eb="4">
      <t>ネン</t>
    </rPh>
    <phoneticPr fontId="7"/>
  </si>
  <si>
    <t>令和５年</t>
    <rPh sb="0" eb="2">
      <t>レイワ</t>
    </rPh>
    <rPh sb="3" eb="4">
      <t>ネン</t>
    </rPh>
    <phoneticPr fontId="7"/>
  </si>
  <si>
    <t>令和６年</t>
    <rPh sb="0" eb="2">
      <t>レイワ</t>
    </rPh>
    <rPh sb="3" eb="4">
      <t>ネン</t>
    </rPh>
    <phoneticPr fontId="7"/>
  </si>
  <si>
    <t>平成27年</t>
    <rPh sb="0" eb="2">
      <t>ヘイセイ</t>
    </rPh>
    <rPh sb="4" eb="5">
      <t>ネン</t>
    </rPh>
    <phoneticPr fontId="7"/>
  </si>
  <si>
    <t>平成28年</t>
    <rPh sb="0" eb="2">
      <t>ヘイセイ</t>
    </rPh>
    <rPh sb="4" eb="5">
      <t>ネン</t>
    </rPh>
    <phoneticPr fontId="7"/>
  </si>
  <si>
    <t>平成29年</t>
    <rPh sb="0" eb="2">
      <t>ヘイセイ</t>
    </rPh>
    <rPh sb="4" eb="5">
      <t>ネン</t>
    </rPh>
    <phoneticPr fontId="7"/>
  </si>
  <si>
    <t>平成30年</t>
    <rPh sb="0" eb="2">
      <t>ヘイセイ</t>
    </rPh>
    <rPh sb="4" eb="5">
      <t>ネン</t>
    </rPh>
    <phoneticPr fontId="7"/>
  </si>
  <si>
    <t>令和元年</t>
    <rPh sb="0" eb="2">
      <t>レイワ</t>
    </rPh>
    <rPh sb="2" eb="4">
      <t>ガンネン</t>
    </rPh>
    <phoneticPr fontId="7"/>
  </si>
  <si>
    <t>(4)　令和６年中の都道府県別停止処分者講習実施状況</t>
    <rPh sb="4" eb="6">
      <t>レイワ</t>
    </rPh>
    <rPh sb="15" eb="17">
      <t>テイシ</t>
    </rPh>
    <rPh sb="17" eb="20">
      <t>ショブンシャ</t>
    </rPh>
    <rPh sb="20" eb="22">
      <t>コウシュウ</t>
    </rPh>
    <rPh sb="22" eb="24">
      <t>ジッシ</t>
    </rPh>
    <rPh sb="24" eb="26">
      <t>ジョウキョウ</t>
    </rPh>
    <phoneticPr fontId="4"/>
  </si>
  <si>
    <t>(5)　令和６年中の都道府県別更新時講習実施状況</t>
    <rPh sb="4" eb="6">
      <t>レイワ</t>
    </rPh>
    <rPh sb="7" eb="9">
      <t>ネンチュウ</t>
    </rPh>
    <rPh sb="10" eb="14">
      <t>トドウフケン</t>
    </rPh>
    <rPh sb="14" eb="15">
      <t>ベツ</t>
    </rPh>
    <rPh sb="15" eb="18">
      <t>コウシンジ</t>
    </rPh>
    <phoneticPr fontId="4"/>
  </si>
  <si>
    <t>（注）受講者数には、「特定失効者数及び特定取消処分者数」を含む。</t>
    <phoneticPr fontId="4"/>
  </si>
  <si>
    <t>(6)　令和６年中の都道府県別の高齢者講習（高齢者講習同等課程）、認知機能検査（うち認知機能検査同等方法）
　　及び運転技能検査（運転技能検査同等方法）実施状況</t>
    <rPh sb="4" eb="6">
      <t>レイワ</t>
    </rPh>
    <rPh sb="16" eb="19">
      <t>コウレイシャ</t>
    </rPh>
    <rPh sb="19" eb="21">
      <t>コウシュウ</t>
    </rPh>
    <rPh sb="22" eb="25">
      <t>コウレイシャ</t>
    </rPh>
    <rPh sb="25" eb="27">
      <t>コウシュウ</t>
    </rPh>
    <rPh sb="27" eb="29">
      <t>ドウトウ</t>
    </rPh>
    <rPh sb="29" eb="31">
      <t>カテイ</t>
    </rPh>
    <rPh sb="33" eb="35">
      <t>ニンチ</t>
    </rPh>
    <rPh sb="35" eb="37">
      <t>キノウ</t>
    </rPh>
    <rPh sb="42" eb="44">
      <t>ニンチ</t>
    </rPh>
    <rPh sb="44" eb="46">
      <t>キノウ</t>
    </rPh>
    <rPh sb="46" eb="48">
      <t>ケンサ</t>
    </rPh>
    <rPh sb="48" eb="50">
      <t>ドウトウ</t>
    </rPh>
    <rPh sb="50" eb="51">
      <t>カタ</t>
    </rPh>
    <rPh sb="51" eb="52">
      <t>ホウ</t>
    </rPh>
    <rPh sb="56" eb="57">
      <t>オヨ</t>
    </rPh>
    <rPh sb="58" eb="60">
      <t>ウンテン</t>
    </rPh>
    <rPh sb="60" eb="62">
      <t>ギノウ</t>
    </rPh>
    <rPh sb="62" eb="64">
      <t>ケンサ</t>
    </rPh>
    <rPh sb="65" eb="67">
      <t>ウンテン</t>
    </rPh>
    <rPh sb="67" eb="69">
      <t>ギノウ</t>
    </rPh>
    <rPh sb="69" eb="71">
      <t>ケンサ</t>
    </rPh>
    <rPh sb="71" eb="73">
      <t>ドウトウ</t>
    </rPh>
    <rPh sb="73" eb="75">
      <t>ホウホウ</t>
    </rPh>
    <rPh sb="76" eb="78">
      <t>ジッシ</t>
    </rPh>
    <phoneticPr fontId="4"/>
  </si>
  <si>
    <r>
      <t>(7)　</t>
    </r>
    <r>
      <rPr>
        <sz val="12"/>
        <rFont val="ＭＳ ゴシック"/>
        <family val="3"/>
        <charset val="128"/>
      </rPr>
      <t>令和６年中の臨時認知機能検査の受検者及び臨時高齢者講習の受講者数</t>
    </r>
    <rPh sb="4" eb="6">
      <t>レイワ</t>
    </rPh>
    <rPh sb="10" eb="12">
      <t>リンジ</t>
    </rPh>
    <rPh sb="12" eb="14">
      <t>ニンチ</t>
    </rPh>
    <rPh sb="14" eb="16">
      <t>キノウ</t>
    </rPh>
    <rPh sb="16" eb="18">
      <t>ケンサ</t>
    </rPh>
    <rPh sb="19" eb="22">
      <t>ジュケンシャ</t>
    </rPh>
    <rPh sb="22" eb="23">
      <t>オヨ</t>
    </rPh>
    <rPh sb="24" eb="26">
      <t>リンジ</t>
    </rPh>
    <rPh sb="26" eb="29">
      <t>コウレイシャ</t>
    </rPh>
    <rPh sb="29" eb="31">
      <t>コウシュウ</t>
    </rPh>
    <rPh sb="32" eb="35">
      <t>ジュコウシャ</t>
    </rPh>
    <rPh sb="35" eb="36">
      <t>スウ</t>
    </rPh>
    <phoneticPr fontId="4"/>
  </si>
  <si>
    <t>令和元年</t>
    <rPh sb="0" eb="2">
      <t>レイワ</t>
    </rPh>
    <rPh sb="2" eb="4">
      <t>ガンネン</t>
    </rPh>
    <phoneticPr fontId="29"/>
  </si>
  <si>
    <t>令和６年</t>
    <rPh sb="0" eb="2">
      <t>レイワ</t>
    </rPh>
    <rPh sb="3" eb="4">
      <t>ネン</t>
    </rPh>
    <phoneticPr fontId="29"/>
  </si>
  <si>
    <t>(2)　令和６年中の運転免許試験実施状況</t>
    <rPh sb="4" eb="6">
      <t>レイワ</t>
    </rPh>
    <phoneticPr fontId="29"/>
  </si>
  <si>
    <t>令和２年</t>
    <phoneticPr fontId="4"/>
  </si>
  <si>
    <t>令和６年</t>
    <rPh sb="0" eb="2">
      <t>レイワ</t>
    </rPh>
    <rPh sb="3" eb="4">
      <t>ネン</t>
    </rPh>
    <phoneticPr fontId="4"/>
  </si>
  <si>
    <t>小型特殊</t>
    <phoneticPr fontId="4"/>
  </si>
  <si>
    <t>原付</t>
    <rPh sb="0" eb="2">
      <t>ゲンツキ</t>
    </rPh>
    <phoneticPr fontId="4"/>
  </si>
  <si>
    <t>２年</t>
    <rPh sb="1" eb="2">
      <t>ネン</t>
    </rPh>
    <phoneticPr fontId="4"/>
  </si>
  <si>
    <t>３年</t>
    <rPh sb="1" eb="2">
      <t>ネン</t>
    </rPh>
    <phoneticPr fontId="4"/>
  </si>
  <si>
    <t>４年</t>
    <rPh sb="1" eb="2">
      <t>ネン</t>
    </rPh>
    <phoneticPr fontId="4"/>
  </si>
  <si>
    <t>５年</t>
    <rPh sb="1" eb="2">
      <t>ネン</t>
    </rPh>
    <phoneticPr fontId="4"/>
  </si>
  <si>
    <t>６年</t>
    <rPh sb="1" eb="2">
      <t>ネン</t>
    </rPh>
    <phoneticPr fontId="4"/>
  </si>
  <si>
    <t>26年</t>
    <rPh sb="2" eb="3">
      <t>ネン</t>
    </rPh>
    <phoneticPr fontId="4"/>
  </si>
  <si>
    <t>27年</t>
    <rPh sb="2" eb="3">
      <t>ネン</t>
    </rPh>
    <phoneticPr fontId="4"/>
  </si>
  <si>
    <t>28年</t>
    <rPh sb="2" eb="3">
      <t>ネン</t>
    </rPh>
    <phoneticPr fontId="4"/>
  </si>
  <si>
    <t>29年</t>
    <rPh sb="2" eb="3">
      <t>ネン</t>
    </rPh>
    <phoneticPr fontId="4"/>
  </si>
  <si>
    <t>30年</t>
    <rPh sb="2" eb="3">
      <t>ネン</t>
    </rPh>
    <phoneticPr fontId="4"/>
  </si>
  <si>
    <t>令和
元年</t>
    <rPh sb="0" eb="2">
      <t>レイワ</t>
    </rPh>
    <rPh sb="3" eb="4">
      <t>モト</t>
    </rPh>
    <rPh sb="4" eb="5">
      <t>ネン</t>
    </rPh>
    <phoneticPr fontId="4"/>
  </si>
  <si>
    <t>2年</t>
    <rPh sb="1" eb="2">
      <t>ネン</t>
    </rPh>
    <phoneticPr fontId="4"/>
  </si>
  <si>
    <t>3年</t>
    <rPh sb="1" eb="2">
      <t>ネン</t>
    </rPh>
    <phoneticPr fontId="4"/>
  </si>
  <si>
    <t>4年</t>
    <rPh sb="1" eb="2">
      <t>ネン</t>
    </rPh>
    <phoneticPr fontId="4"/>
  </si>
  <si>
    <t>5年</t>
    <rPh sb="1" eb="2">
      <t>ネン</t>
    </rPh>
    <phoneticPr fontId="4"/>
  </si>
  <si>
    <t>6年</t>
    <rPh sb="1" eb="2">
      <t>ネン</t>
    </rPh>
    <phoneticPr fontId="4"/>
  </si>
  <si>
    <t>令和元年</t>
    <rPh sb="0" eb="2">
      <t>レイワ</t>
    </rPh>
    <rPh sb="2" eb="3">
      <t>モト</t>
    </rPh>
    <rPh sb="3" eb="4">
      <t>ネン</t>
    </rPh>
    <phoneticPr fontId="4"/>
  </si>
  <si>
    <t>令和２年</t>
    <rPh sb="0" eb="2">
      <t>レイワ</t>
    </rPh>
    <rPh sb="3" eb="4">
      <t>ネン</t>
    </rPh>
    <phoneticPr fontId="4"/>
  </si>
  <si>
    <t>　　　　「身体障害者用車両に限定」欄に計上した。</t>
    <rPh sb="19" eb="21">
      <t>ケイジョウ</t>
    </rPh>
    <phoneticPr fontId="4"/>
  </si>
  <si>
    <t>　(注１)　「身体障害者用車両に限定」と「義手・義足の条件」の両方の条件を付されている者は、</t>
    <rPh sb="16" eb="18">
      <t>ゲンテイ</t>
    </rPh>
    <rPh sb="31" eb="33">
      <t>リョウホウ</t>
    </rPh>
    <rPh sb="34" eb="36">
      <t>ジョウケン</t>
    </rPh>
    <rPh sb="37" eb="38">
      <t>フ</t>
    </rPh>
    <rPh sb="43" eb="44">
      <t>モノ</t>
    </rPh>
    <phoneticPr fontId="4"/>
  </si>
  <si>
    <t>　(注２)　「特定後写鏡等の使用」欄には、「特定後写鏡で普通車の乗用車に限る」（２０年６月から</t>
    <rPh sb="7" eb="9">
      <t>トクテイ</t>
    </rPh>
    <rPh sb="9" eb="10">
      <t>ゴ</t>
    </rPh>
    <rPh sb="10" eb="11">
      <t>シャ</t>
    </rPh>
    <rPh sb="11" eb="12">
      <t>カガミ</t>
    </rPh>
    <rPh sb="12" eb="13">
      <t>トウ</t>
    </rPh>
    <rPh sb="14" eb="16">
      <t>シヨウ</t>
    </rPh>
    <rPh sb="17" eb="18">
      <t>ラン</t>
    </rPh>
    <rPh sb="22" eb="24">
      <t>トクテイ</t>
    </rPh>
    <rPh sb="24" eb="25">
      <t>ウシ</t>
    </rPh>
    <rPh sb="25" eb="26">
      <t>ウツ</t>
    </rPh>
    <rPh sb="26" eb="27">
      <t>カガミ</t>
    </rPh>
    <rPh sb="28" eb="31">
      <t>フツウシャ</t>
    </rPh>
    <rPh sb="32" eb="35">
      <t>ジョウヨウシャ</t>
    </rPh>
    <rPh sb="36" eb="37">
      <t>カギ</t>
    </rPh>
    <rPh sb="42" eb="43">
      <t>ネン</t>
    </rPh>
    <rPh sb="44" eb="45">
      <t>ガツ</t>
    </rPh>
    <phoneticPr fontId="4"/>
  </si>
  <si>
    <t>　　　　又は「特定後写鏡等」（２９年３月から実施）の条件を付されている者を計上した。</t>
    <rPh sb="26" eb="28">
      <t>ジョウケン</t>
    </rPh>
    <phoneticPr fontId="4"/>
  </si>
  <si>
    <t>　　　　２４年３月まで実施）の条件、「特定後写鏡」（２４年４月から２９年３月まで実施）の条件</t>
    <rPh sb="8" eb="9">
      <t>ガツ</t>
    </rPh>
    <rPh sb="11" eb="13">
      <t>ジッシ</t>
    </rPh>
    <rPh sb="15" eb="17">
      <t>ジョウケン</t>
    </rPh>
    <rPh sb="19" eb="21">
      <t>トクテイ</t>
    </rPh>
    <rPh sb="21" eb="22">
      <t>ウシ</t>
    </rPh>
    <rPh sb="22" eb="23">
      <t>ウツ</t>
    </rPh>
    <rPh sb="23" eb="24">
      <t>カガミ</t>
    </rPh>
    <rPh sb="28" eb="29">
      <t>ネン</t>
    </rPh>
    <rPh sb="30" eb="31">
      <t>ガツ</t>
    </rPh>
    <rPh sb="35" eb="36">
      <t>ネン</t>
    </rPh>
    <rPh sb="37" eb="38">
      <t>ツキ</t>
    </rPh>
    <rPh sb="40" eb="42">
      <t>ジッシ</t>
    </rPh>
    <rPh sb="44" eb="46">
      <t>ジョウケン</t>
    </rPh>
    <phoneticPr fontId="4"/>
  </si>
  <si>
    <t>　(注３)　「補聴器の使用」には、次の条件を付されている者を含む。
　　　　・ 「補聴器を使用しない場合は、特定後写鏡で聴覚障害者標識を付けた普通車の乗用車に
          限定」（２０年６月から２４年３月まで実施）
　　　　・　「補聴器を使用しない場合は、特定後写鏡で聴覚障害者標識を付けた重被牽引車を牽引
          しない普通車に限定」（２４年４月から２８年３月まで実施）
　　　　・　「補聴器（使用しない場合は特定後写鏡で聴覚障害者標識を付けた重被牽引車を牽引
          しない普通車に限る（旅客車を除く））」（２８年４月から２９年３月まで実施）
　　　　・　「補聴器（使用しない場合は特定後写鏡等で聴覚障害者標識を付けた重被牽引車を牽引
          しない普通車に限る（旅客車を除く））」、「補聴器（使用しない場合は特定後写鏡等で
          聴覚障害者標識を付けた重被牽引車を牽引しない準中型車（５ｔ）と普通車に限る（旅客
          車を除く））」又は「補聴器（使用しない場合は特定後写鏡等で聴覚障害者標識を付けた
          重被牽引車を牽引しない準中型車と普通車に限る（旅客車を除く））」（２９年３月から
          実施）</t>
    <rPh sb="0" eb="553">
      <t>ホチョウキシヨウツギジョウケンフモノフクマタリョネンガツジッシ</t>
    </rPh>
    <phoneticPr fontId="4"/>
  </si>
  <si>
    <t>　　　　取消しを除く。</t>
    <phoneticPr fontId="29"/>
  </si>
  <si>
    <t>（注）１　初心取消し、若年取消、病気等及び重大違反唆し等による取消しを含み、申請</t>
    <rPh sb="11" eb="13">
      <t>ジャクネン</t>
    </rPh>
    <rPh sb="13" eb="15">
      <t>トリケシ</t>
    </rPh>
    <rPh sb="16" eb="18">
      <t>ビョウキ</t>
    </rPh>
    <rPh sb="18" eb="19">
      <t>トウ</t>
    </rPh>
    <rPh sb="19" eb="20">
      <t>オヨ</t>
    </rPh>
    <rPh sb="21" eb="23">
      <t>ジュウダイ</t>
    </rPh>
    <rPh sb="23" eb="25">
      <t>イハン</t>
    </rPh>
    <rPh sb="25" eb="26">
      <t>ソソノカ</t>
    </rPh>
    <rPh sb="27" eb="28">
      <t>トウ</t>
    </rPh>
    <rPh sb="31" eb="33">
      <t>トリケシ</t>
    </rPh>
    <phoneticPr fontId="29"/>
  </si>
  <si>
    <t>(4)　令和６年中の都道府県別運転免許の取消件数</t>
    <rPh sb="4" eb="6">
      <t>レイワ</t>
    </rPh>
    <phoneticPr fontId="23"/>
  </si>
  <si>
    <t>(5)　令和６年中の都道府県別運転免許の停止件数</t>
    <rPh sb="4" eb="6">
      <t>レイワ</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</si>
</sst>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0%"/>
    <numFmt numFmtId="177" formatCode="0_);[Red]\(0\)"/>
    <numFmt numFmtId="178" formatCode="#,##0_);[Red]\(#,##0\)"/>
    <numFmt numFmtId="179" formatCode="0.0_);[Red]\(0.0\)"/>
    <numFmt numFmtId="180" formatCode="0.0_ "/>
    <numFmt numFmtId="181" formatCode="[$-411]ge\.m\.d;@"/>
    <numFmt numFmtId="182" formatCode="#,##0_ ;[Red]\-#,##0\ "/>
    <numFmt numFmtId="183" formatCode="#,###,###,##0"/>
    <numFmt numFmtId="184" formatCode="#,##0_ "/>
    <numFmt numFmtId="185" formatCode="#,###,##0"/>
    <numFmt numFmtId="186" formatCode="0.0;&quot;△ &quot;0.0"/>
    <numFmt numFmtId="187" formatCode="\(###,###,###,###\)"/>
    <numFmt numFmtId="188" formatCode="\(0.0%\)"/>
    <numFmt numFmtId="189" formatCode="0.0"/>
    <numFmt numFmtId="190" formatCode="\(###.0\)"/>
    <numFmt numFmtId="191" formatCode="\ @"/>
    <numFmt numFmtId="192" formatCode="#,##0.0;[Red]\-#,##0.0"/>
    <numFmt numFmtId="193" formatCode="\(#,##0\)\ "/>
    <numFmt numFmtId="194" formatCode="###,###,##0"/>
  </numFmts>
  <fonts count="46">
    <font>
      <sz val="11"/>
      <color theme="1"/>
      <name val="游ゴシック"/>
      <family val="2"/>
      <charset val="128"/>
      <scheme val="minor"/>
    </font>
    <font>
      <sz val="6"/>
      <name val="游ゴシック"/>
      <family val="2"/>
      <charset val="128"/>
      <scheme val="minor"/>
    </font>
    <font>
      <sz val="11"/>
      <name val="ＭＳ 明朝"/>
      <family val="1"/>
      <charset val="128"/>
    </font>
    <font>
      <sz val="14"/>
      <name val="ＭＳ ゴシック"/>
      <family val="3"/>
      <charset val="128"/>
    </font>
    <font>
      <sz val="6"/>
      <name val="ＭＳ 明朝"/>
      <family val="1"/>
      <charset val="128"/>
    </font>
    <font>
      <sz val="11"/>
      <name val="ＭＳ ゴシック"/>
      <family val="3"/>
      <charset val="128"/>
    </font>
    <font>
      <sz val="12"/>
      <name val="ＭＳ ゴシック"/>
      <family val="3"/>
      <charset val="128"/>
    </font>
    <font>
      <sz val="14"/>
      <name val="ＭＳ 明朝"/>
      <family val="1"/>
      <charset val="128"/>
    </font>
    <font>
      <sz val="10"/>
      <name val="ＭＳ ゴシック"/>
      <family val="3"/>
      <charset val="128"/>
    </font>
    <font>
      <sz val="11"/>
      <color theme="1"/>
      <name val="ＭＳ ゴシック"/>
      <family val="3"/>
      <charset val="128"/>
    </font>
    <font>
      <sz val="20"/>
      <name val="ＭＳ 明朝"/>
      <family val="1"/>
      <charset val="128"/>
    </font>
    <font>
      <sz val="13"/>
      <name val="ＭＳ Ｐゴシック"/>
      <family val="3"/>
      <charset val="128"/>
    </font>
    <font>
      <sz val="11.5"/>
      <name val="ＭＳ Ｐゴシック"/>
      <family val="3"/>
      <charset val="128"/>
    </font>
    <font>
      <sz val="16"/>
      <name val="ＭＳ ゴシック"/>
      <family val="3"/>
      <charset val="128"/>
    </font>
    <font>
      <sz val="12.5"/>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7"/>
      <name val="ＭＳ ゴシック"/>
      <family val="3"/>
      <charset val="128"/>
    </font>
    <font>
      <sz val="9"/>
      <name val="ＭＳ ゴシック"/>
      <family val="3"/>
      <charset val="128"/>
    </font>
    <font>
      <sz val="10.5"/>
      <name val="ＭＳ Ｐゴシック"/>
      <family val="3"/>
      <charset val="128"/>
    </font>
    <font>
      <b/>
      <sz val="12"/>
      <name val="ＭＳ ゴシック"/>
      <family val="3"/>
      <charset val="128"/>
    </font>
    <font>
      <sz val="12"/>
      <name val="ＭＳ 明朝"/>
      <family val="1"/>
      <charset val="128"/>
    </font>
    <font>
      <sz val="7"/>
      <name val="ＭＳ 明朝"/>
      <family val="1"/>
      <charset val="128"/>
    </font>
    <font>
      <sz val="11"/>
      <name val="游ゴシック"/>
      <family val="3"/>
      <charset val="128"/>
      <scheme val="minor"/>
    </font>
    <font>
      <sz val="10"/>
      <name val="ＭＳ 明朝"/>
      <family val="1"/>
      <charset val="128"/>
    </font>
    <font>
      <sz val="11"/>
      <color theme="1"/>
      <name val="游ゴシック"/>
      <family val="3"/>
      <charset val="128"/>
      <scheme val="minor"/>
    </font>
    <font>
      <sz val="13"/>
      <name val="ＭＳ ゴシック"/>
      <family val="3"/>
      <charset val="128"/>
    </font>
    <font>
      <sz val="6"/>
      <name val="明朝"/>
      <family val="3"/>
      <charset val="128"/>
    </font>
    <font>
      <sz val="6"/>
      <name val="ＭＳ Ｐゴシック"/>
      <family val="3"/>
      <charset val="128"/>
    </font>
    <font>
      <sz val="8"/>
      <name val="ＭＳ ゴシック"/>
      <family val="3"/>
      <charset val="128"/>
    </font>
    <font>
      <sz val="11"/>
      <name val="明朝"/>
      <family val="3"/>
      <charset val="128"/>
    </font>
    <font>
      <sz val="11"/>
      <name val="ＭＳ Ｐゴシック"/>
      <family val="3"/>
      <charset val="128"/>
    </font>
    <font>
      <sz val="8"/>
      <name val="ＭＳ 明朝"/>
      <family val="1"/>
      <charset val="128"/>
    </font>
    <font>
      <sz val="9.5"/>
      <name val="ＭＳ ゴシック"/>
      <family val="3"/>
      <charset val="128"/>
    </font>
    <font>
      <sz val="9"/>
      <name val="ＭＳ Ｐゴシック"/>
      <family val="3"/>
      <charset val="128"/>
    </font>
    <font>
      <sz val="6"/>
      <name val="ＭＳ Ｐ明朝"/>
      <family val="1"/>
      <charset val="128"/>
    </font>
    <font>
      <sz val="38"/>
      <color theme="1"/>
      <name val="ＭＳ 明朝"/>
      <family val="1"/>
      <charset val="128"/>
    </font>
    <font>
      <sz val="24"/>
      <color theme="1"/>
      <name val="ＭＳ 明朝"/>
      <family val="1"/>
      <charset val="128"/>
    </font>
    <font>
      <sz val="30"/>
      <color theme="1"/>
      <name val="ＭＳ 明朝"/>
      <family val="1"/>
      <charset val="128"/>
    </font>
    <font>
      <sz val="24"/>
      <name val="ＭＳ 明朝"/>
      <family val="1"/>
      <charset val="128"/>
    </font>
    <font>
      <sz val="12"/>
      <name val="游ゴシック"/>
      <family val="3"/>
      <charset val="128"/>
      <scheme val="minor"/>
    </font>
    <font>
      <sz val="12"/>
      <color theme="1"/>
      <name val="ＭＳ 明朝"/>
      <family val="1"/>
      <charset val="128"/>
    </font>
    <font>
      <sz val="9"/>
      <name val="ＭＳ 明朝"/>
      <family val="1"/>
      <charset val="128"/>
    </font>
    <font>
      <sz val="10"/>
      <color rgb="FFFF0000"/>
      <name val="ＭＳ 明朝"/>
      <family val="1"/>
      <charset val="128"/>
    </font>
    <font>
      <strike/>
      <sz val="11"/>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dotted">
        <color indexed="64"/>
      </left>
      <right/>
      <top style="thin">
        <color indexed="64"/>
      </top>
      <bottom/>
      <diagonal/>
    </border>
    <border>
      <left style="dotted">
        <color indexed="64"/>
      </left>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19">
    <xf numFmtId="0" fontId="0" fillId="0" borderId="0">
      <alignment vertical="center"/>
    </xf>
    <xf numFmtId="0" fontId="2" fillId="0" borderId="0"/>
    <xf numFmtId="38" fontId="2" fillId="0" borderId="0" applyFont="0" applyFill="0" applyBorder="0" applyAlignment="0" applyProtection="0"/>
    <xf numFmtId="0" fontId="26" fillId="0" borderId="0">
      <alignment vertical="center"/>
    </xf>
    <xf numFmtId="0" fontId="2" fillId="0" borderId="0"/>
    <xf numFmtId="0" fontId="2" fillId="0" borderId="0"/>
    <xf numFmtId="0" fontId="31" fillId="0" borderId="0"/>
    <xf numFmtId="0" fontId="32" fillId="0" borderId="0"/>
    <xf numFmtId="38" fontId="32" fillId="0" borderId="0" applyFont="0" applyFill="0" applyBorder="0" applyAlignment="0" applyProtection="0"/>
    <xf numFmtId="9" fontId="32" fillId="0" borderId="0" applyFont="0" applyFill="0" applyBorder="0" applyAlignment="0" applyProtection="0"/>
    <xf numFmtId="38" fontId="31" fillId="0" borderId="0" applyFont="0" applyFill="0" applyBorder="0" applyAlignment="0" applyProtection="0"/>
    <xf numFmtId="0" fontId="22" fillId="0" borderId="0"/>
    <xf numFmtId="0" fontId="22" fillId="0" borderId="0"/>
    <xf numFmtId="38" fontId="22" fillId="0" borderId="0" applyFont="0" applyFill="0" applyBorder="0" applyAlignment="0" applyProtection="0"/>
    <xf numFmtId="0" fontId="7" fillId="0" borderId="0"/>
    <xf numFmtId="0" fontId="7" fillId="0" borderId="0"/>
    <xf numFmtId="38" fontId="22" fillId="0" borderId="0" applyFont="0" applyFill="0" applyBorder="0" applyAlignment="0" applyProtection="0"/>
    <xf numFmtId="0" fontId="26" fillId="0" borderId="0"/>
    <xf numFmtId="38" fontId="5" fillId="0" borderId="0" applyFont="0" applyFill="0" applyBorder="0" applyAlignment="0" applyProtection="0">
      <alignment vertical="center"/>
    </xf>
  </cellStyleXfs>
  <cellXfs count="1122">
    <xf numFmtId="0" fontId="0" fillId="0" borderId="0" xfId="0">
      <alignment vertical="center"/>
    </xf>
    <xf numFmtId="0" fontId="3" fillId="0" borderId="0" xfId="1" applyFont="1" applyFill="1" applyAlignment="1" applyProtection="1">
      <alignment vertical="top"/>
    </xf>
    <xf numFmtId="0" fontId="5" fillId="0" borderId="0" xfId="1" applyFont="1" applyFill="1"/>
    <xf numFmtId="0" fontId="6" fillId="0" borderId="0" xfId="1" applyFont="1" applyFill="1"/>
    <xf numFmtId="176" fontId="6" fillId="0" borderId="0" xfId="1" applyNumberFormat="1" applyFont="1" applyFill="1"/>
    <xf numFmtId="0" fontId="2" fillId="0" borderId="0" xfId="1" applyFont="1" applyFill="1"/>
    <xf numFmtId="0" fontId="6" fillId="0" borderId="1"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176" fontId="6" fillId="0" borderId="2" xfId="1" applyNumberFormat="1" applyFont="1" applyFill="1" applyBorder="1" applyAlignment="1" applyProtection="1">
      <alignment horizontal="center" vertical="center"/>
    </xf>
    <xf numFmtId="177" fontId="6" fillId="0" borderId="1" xfId="1" applyNumberFormat="1" applyFont="1" applyFill="1" applyBorder="1" applyAlignment="1" applyProtection="1">
      <alignment vertical="center"/>
    </xf>
    <xf numFmtId="178" fontId="6" fillId="0" borderId="3" xfId="2" applyNumberFormat="1" applyFont="1" applyFill="1" applyBorder="1" applyAlignment="1" applyProtection="1">
      <alignment vertical="center"/>
    </xf>
    <xf numFmtId="178" fontId="6" fillId="0" borderId="2" xfId="1" applyNumberFormat="1" applyFont="1" applyFill="1" applyBorder="1" applyAlignment="1" applyProtection="1">
      <alignment vertical="center"/>
    </xf>
    <xf numFmtId="178" fontId="6" fillId="0" borderId="2" xfId="1" applyNumberFormat="1" applyFont="1" applyFill="1" applyBorder="1" applyAlignment="1" applyProtection="1">
      <alignment horizontal="center" vertical="center"/>
    </xf>
    <xf numFmtId="178" fontId="2" fillId="0" borderId="0" xfId="1" applyNumberFormat="1" applyFont="1" applyFill="1"/>
    <xf numFmtId="179" fontId="6" fillId="0" borderId="2" xfId="1" applyNumberFormat="1" applyFont="1" applyFill="1" applyBorder="1" applyAlignment="1" applyProtection="1">
      <alignment vertical="center"/>
    </xf>
    <xf numFmtId="178" fontId="6" fillId="0" borderId="2" xfId="1" applyNumberFormat="1" applyFont="1" applyFill="1" applyBorder="1" applyAlignment="1" applyProtection="1">
      <alignment horizontal="right" vertical="center"/>
    </xf>
    <xf numFmtId="178" fontId="6" fillId="0" borderId="2" xfId="2" applyNumberFormat="1" applyFont="1" applyFill="1" applyBorder="1" applyAlignment="1">
      <alignment horizontal="right" vertical="center"/>
    </xf>
    <xf numFmtId="180" fontId="6" fillId="0" borderId="4" xfId="1" applyNumberFormat="1" applyFont="1" applyFill="1" applyBorder="1" applyAlignment="1" applyProtection="1">
      <alignment vertical="center"/>
    </xf>
    <xf numFmtId="178" fontId="6" fillId="0" borderId="5" xfId="1" applyNumberFormat="1" applyFont="1" applyFill="1" applyBorder="1" applyAlignment="1" applyProtection="1">
      <alignment vertical="center"/>
    </xf>
    <xf numFmtId="180" fontId="2" fillId="0" borderId="0" xfId="1" applyNumberFormat="1" applyFont="1" applyFill="1"/>
    <xf numFmtId="0" fontId="5" fillId="0" borderId="0" xfId="1" applyFont="1" applyFill="1" applyAlignment="1"/>
    <xf numFmtId="0" fontId="6" fillId="0" borderId="2" xfId="1" applyFont="1" applyFill="1" applyBorder="1" applyAlignment="1">
      <alignment horizontal="center" vertical="center"/>
    </xf>
    <xf numFmtId="178" fontId="6" fillId="0" borderId="2" xfId="1" applyNumberFormat="1" applyFont="1" applyFill="1" applyBorder="1" applyAlignment="1">
      <alignment vertical="center"/>
    </xf>
    <xf numFmtId="0" fontId="6" fillId="2" borderId="2" xfId="1" applyFont="1" applyFill="1" applyBorder="1" applyAlignment="1" applyProtection="1">
      <alignment horizontal="center" vertical="center"/>
    </xf>
    <xf numFmtId="178" fontId="6" fillId="2" borderId="2" xfId="2" applyNumberFormat="1" applyFont="1" applyFill="1" applyBorder="1" applyAlignment="1">
      <alignment horizontal="right" vertical="center"/>
    </xf>
    <xf numFmtId="178" fontId="6" fillId="2" borderId="2" xfId="1" applyNumberFormat="1" applyFont="1" applyFill="1" applyBorder="1" applyAlignment="1">
      <alignment vertical="center"/>
    </xf>
    <xf numFmtId="180" fontId="6" fillId="2" borderId="4" xfId="1" applyNumberFormat="1" applyFont="1" applyFill="1" applyBorder="1" applyAlignment="1" applyProtection="1">
      <alignment vertical="center"/>
    </xf>
    <xf numFmtId="0" fontId="6" fillId="0" borderId="0" xfId="1" applyFont="1" applyFill="1" applyBorder="1" applyAlignment="1" applyProtection="1">
      <alignment horizontal="left"/>
    </xf>
    <xf numFmtId="37" fontId="6" fillId="0" borderId="0" xfId="1" applyNumberFormat="1" applyFont="1" applyFill="1" applyBorder="1" applyProtection="1"/>
    <xf numFmtId="0" fontId="6" fillId="0" borderId="0" xfId="1" applyFont="1" applyFill="1" applyBorder="1"/>
    <xf numFmtId="176" fontId="6" fillId="0" borderId="0" xfId="1" applyNumberFormat="1" applyFont="1" applyFill="1" applyBorder="1"/>
    <xf numFmtId="176" fontId="6" fillId="0" borderId="0" xfId="1" applyNumberFormat="1" applyFont="1" applyFill="1" applyBorder="1" applyProtection="1"/>
    <xf numFmtId="0" fontId="2" fillId="0" borderId="0" xfId="1" applyFont="1" applyFill="1" applyBorder="1"/>
    <xf numFmtId="37" fontId="2" fillId="0" borderId="0" xfId="1" applyNumberFormat="1" applyFont="1" applyFill="1" applyBorder="1" applyProtection="1"/>
    <xf numFmtId="176" fontId="2" fillId="0" borderId="0" xfId="1" applyNumberFormat="1" applyFont="1" applyFill="1" applyBorder="1"/>
    <xf numFmtId="181" fontId="2" fillId="0" borderId="0" xfId="1" applyNumberFormat="1" applyFont="1" applyFill="1" applyBorder="1"/>
    <xf numFmtId="176" fontId="2" fillId="0" borderId="0" xfId="1" applyNumberFormat="1" applyFont="1" applyFill="1" applyBorder="1" applyProtection="1"/>
    <xf numFmtId="176" fontId="2" fillId="0" borderId="0" xfId="1" applyNumberFormat="1" applyFont="1" applyFill="1" applyAlignment="1" applyProtection="1">
      <alignment horizontal="left"/>
    </xf>
    <xf numFmtId="176" fontId="2" fillId="0" borderId="0" xfId="1" applyNumberFormat="1" applyFont="1" applyFill="1"/>
    <xf numFmtId="49" fontId="7" fillId="0" borderId="0" xfId="1" applyNumberFormat="1" applyFont="1" applyFill="1" applyAlignment="1">
      <alignment vertical="center" textRotation="180"/>
    </xf>
    <xf numFmtId="0" fontId="3" fillId="0" borderId="0" xfId="1" applyFont="1" applyFill="1" applyAlignment="1">
      <alignment vertical="top"/>
    </xf>
    <xf numFmtId="0" fontId="3" fillId="0" borderId="5" xfId="1" applyFont="1" applyFill="1" applyBorder="1" applyAlignment="1">
      <alignment vertical="top"/>
    </xf>
    <xf numFmtId="0" fontId="5" fillId="0" borderId="5" xfId="1" applyFont="1" applyFill="1" applyBorder="1"/>
    <xf numFmtId="0" fontId="8" fillId="0" borderId="6" xfId="1" applyFont="1" applyFill="1" applyBorder="1" applyAlignment="1" applyProtection="1">
      <alignment horizontal="left"/>
    </xf>
    <xf numFmtId="0" fontId="8" fillId="0" borderId="7" xfId="1" applyFont="1" applyFill="1" applyBorder="1" applyAlignment="1" applyProtection="1">
      <alignment horizontal="right" vertical="top"/>
    </xf>
    <xf numFmtId="0" fontId="8" fillId="0" borderId="1" xfId="1" applyFont="1" applyFill="1" applyBorder="1" applyAlignment="1" applyProtection="1">
      <alignment horizontal="centerContinuous" vertical="center"/>
    </xf>
    <xf numFmtId="0" fontId="8" fillId="0" borderId="8" xfId="1" applyFont="1" applyFill="1" applyBorder="1" applyAlignment="1" applyProtection="1">
      <alignment horizontal="centerContinuous" vertical="center"/>
    </xf>
    <xf numFmtId="0" fontId="8" fillId="0" borderId="8" xfId="1" applyFont="1" applyFill="1" applyBorder="1" applyAlignment="1">
      <alignment horizontal="centerContinuous" vertical="center"/>
    </xf>
    <xf numFmtId="0" fontId="8" fillId="0" borderId="9" xfId="1" applyFont="1" applyFill="1" applyBorder="1" applyAlignment="1">
      <alignment horizontal="centerContinuous" vertical="center"/>
    </xf>
    <xf numFmtId="0" fontId="8" fillId="0" borderId="10" xfId="1" applyFont="1" applyFill="1" applyBorder="1" applyAlignment="1">
      <alignment horizontal="center"/>
    </xf>
    <xf numFmtId="0" fontId="8" fillId="0" borderId="3" xfId="1" applyFont="1" applyFill="1" applyBorder="1" applyAlignment="1" applyProtection="1">
      <alignment horizontal="left" vertical="center"/>
    </xf>
    <xf numFmtId="0" fontId="8" fillId="0" borderId="11" xfId="1" applyFont="1" applyFill="1" applyBorder="1" applyAlignment="1" applyProtection="1">
      <alignment horizontal="left" vertical="center"/>
    </xf>
    <xf numFmtId="0" fontId="8" fillId="0" borderId="3" xfId="1" applyFont="1" applyFill="1" applyBorder="1" applyAlignment="1" applyProtection="1">
      <alignment horizontal="center" vertical="center"/>
    </xf>
    <xf numFmtId="0" fontId="8" fillId="0" borderId="3" xfId="1" applyFont="1" applyFill="1" applyBorder="1" applyAlignment="1" applyProtection="1">
      <alignment horizontal="center" vertical="center" wrapText="1"/>
    </xf>
    <xf numFmtId="0" fontId="8" fillId="0" borderId="4" xfId="1" applyFont="1" applyFill="1" applyBorder="1" applyAlignment="1">
      <alignment vertical="center"/>
    </xf>
    <xf numFmtId="0" fontId="8" fillId="0" borderId="10" xfId="1" applyFont="1" applyFill="1" applyBorder="1" applyAlignment="1">
      <alignment vertical="center"/>
    </xf>
    <xf numFmtId="0" fontId="8" fillId="0" borderId="2" xfId="1" applyFont="1" applyFill="1" applyBorder="1" applyAlignment="1" applyProtection="1">
      <alignment horizontal="center" vertical="center"/>
    </xf>
    <xf numFmtId="38" fontId="8" fillId="0" borderId="2" xfId="2" applyFont="1" applyFill="1" applyBorder="1" applyAlignment="1">
      <alignment vertical="center"/>
    </xf>
    <xf numFmtId="38" fontId="8" fillId="0" borderId="2" xfId="2" applyFont="1" applyFill="1" applyBorder="1" applyAlignment="1" applyProtection="1">
      <alignment vertical="center"/>
    </xf>
    <xf numFmtId="37" fontId="8" fillId="0" borderId="2" xfId="1" applyNumberFormat="1" applyFont="1" applyFill="1" applyBorder="1" applyAlignment="1" applyProtection="1">
      <alignment vertical="center"/>
    </xf>
    <xf numFmtId="0" fontId="8" fillId="0" borderId="12" xfId="1" applyFont="1" applyFill="1" applyBorder="1" applyAlignment="1">
      <alignment vertical="center"/>
    </xf>
    <xf numFmtId="57" fontId="2" fillId="0" borderId="0" xfId="1" applyNumberFormat="1" applyFont="1" applyFill="1"/>
    <xf numFmtId="49" fontId="7" fillId="0" borderId="0" xfId="1" applyNumberFormat="1" applyFont="1" applyFill="1" applyBorder="1" applyAlignment="1">
      <alignment vertical="center" textRotation="180"/>
    </xf>
    <xf numFmtId="0" fontId="6" fillId="0" borderId="0" xfId="1" applyFont="1" applyFill="1" applyAlignment="1" applyProtection="1">
      <alignment horizontal="left"/>
    </xf>
    <xf numFmtId="0" fontId="3" fillId="0" borderId="13" xfId="1" applyFont="1" applyFill="1" applyBorder="1" applyAlignment="1" applyProtection="1">
      <alignment horizontal="left" vertical="center"/>
    </xf>
    <xf numFmtId="0" fontId="3" fillId="0" borderId="14" xfId="1" applyFont="1" applyFill="1" applyBorder="1" applyAlignment="1" applyProtection="1">
      <alignment horizontal="right" vertical="center"/>
    </xf>
    <xf numFmtId="0" fontId="3" fillId="0" borderId="13" xfId="1" applyFont="1" applyFill="1" applyBorder="1" applyAlignment="1" applyProtection="1">
      <alignment vertical="center"/>
    </xf>
    <xf numFmtId="0" fontId="3" fillId="0" borderId="8" xfId="1" applyFont="1" applyFill="1" applyBorder="1" applyAlignment="1">
      <alignment vertical="center"/>
    </xf>
    <xf numFmtId="0" fontId="3" fillId="0" borderId="1" xfId="1" applyFont="1" applyFill="1" applyBorder="1" applyAlignment="1" applyProtection="1">
      <alignment horizontal="centerContinuous" vertical="center"/>
    </xf>
    <xf numFmtId="0" fontId="3" fillId="0" borderId="9" xfId="1" applyFont="1" applyFill="1" applyBorder="1" applyAlignment="1" applyProtection="1">
      <alignment horizontal="centerContinuous" vertical="center"/>
    </xf>
    <xf numFmtId="0" fontId="3" fillId="0" borderId="3" xfId="1" applyFont="1" applyFill="1" applyBorder="1" applyAlignment="1" applyProtection="1">
      <alignment horizontal="left"/>
    </xf>
    <xf numFmtId="0" fontId="3" fillId="0" borderId="5" xfId="1" applyFont="1" applyFill="1" applyBorder="1" applyAlignment="1" applyProtection="1">
      <alignment horizontal="right" vertical="top"/>
    </xf>
    <xf numFmtId="0" fontId="3" fillId="0" borderId="3" xfId="1" applyFont="1" applyFill="1" applyBorder="1" applyAlignment="1">
      <alignment horizontal="center" vertical="top"/>
    </xf>
    <xf numFmtId="0" fontId="3" fillId="0" borderId="3"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6" fillId="0" borderId="0" xfId="1" quotePrefix="1" applyFont="1" applyFill="1" applyBorder="1" applyAlignment="1">
      <alignment horizontal="center" vertical="center" textRotation="180"/>
    </xf>
    <xf numFmtId="178" fontId="3" fillId="0" borderId="2" xfId="1" applyNumberFormat="1" applyFont="1" applyFill="1" applyBorder="1" applyAlignment="1" applyProtection="1">
      <alignment vertical="center"/>
    </xf>
    <xf numFmtId="179" fontId="3" fillId="0" borderId="2" xfId="1" applyNumberFormat="1" applyFont="1" applyFill="1" applyBorder="1" applyAlignment="1" applyProtection="1">
      <alignment vertical="center"/>
    </xf>
    <xf numFmtId="179" fontId="2" fillId="0" borderId="0" xfId="1" applyNumberFormat="1" applyFont="1" applyFill="1"/>
    <xf numFmtId="0" fontId="6" fillId="0" borderId="0" xfId="1" applyFont="1" applyFill="1" applyBorder="1" applyAlignment="1">
      <alignment horizontal="center" vertical="center" textRotation="180"/>
    </xf>
    <xf numFmtId="0" fontId="3" fillId="0" borderId="6" xfId="1" applyFont="1" applyFill="1" applyBorder="1" applyAlignment="1" applyProtection="1">
      <alignment horizontal="left" vertical="center"/>
    </xf>
    <xf numFmtId="0" fontId="3" fillId="0" borderId="6"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Continuous" vertical="center"/>
    </xf>
    <xf numFmtId="0" fontId="3" fillId="0" borderId="11" xfId="1" applyFont="1" applyFill="1" applyBorder="1" applyAlignment="1">
      <alignment horizontal="centerContinuous" vertical="center"/>
    </xf>
    <xf numFmtId="0" fontId="3" fillId="0" borderId="3" xfId="1" applyFont="1" applyFill="1" applyBorder="1" applyAlignment="1">
      <alignment horizontal="centerContinuous" vertical="center"/>
    </xf>
    <xf numFmtId="0" fontId="3" fillId="0" borderId="11" xfId="1" applyFont="1" applyFill="1" applyBorder="1" applyAlignment="1" applyProtection="1">
      <alignment horizontal="centerContinuous" vertical="center"/>
    </xf>
    <xf numFmtId="0" fontId="3" fillId="0" borderId="9" xfId="1" applyFont="1" applyFill="1" applyBorder="1" applyAlignment="1">
      <alignment horizontal="centerContinuous" vertical="center"/>
    </xf>
    <xf numFmtId="178" fontId="7" fillId="0" borderId="0" xfId="1" applyNumberFormat="1" applyFont="1" applyFill="1"/>
    <xf numFmtId="0" fontId="3" fillId="0" borderId="0" xfId="1" applyFont="1" applyFill="1" applyAlignment="1" applyProtection="1">
      <alignment horizontal="left"/>
    </xf>
    <xf numFmtId="0" fontId="6" fillId="0" borderId="5" xfId="1" applyFont="1" applyFill="1" applyBorder="1"/>
    <xf numFmtId="0" fontId="5" fillId="0" borderId="0" xfId="1" applyFont="1" applyFill="1" applyBorder="1" applyAlignment="1">
      <alignment vertical="center"/>
    </xf>
    <xf numFmtId="0" fontId="5" fillId="0" borderId="6" xfId="1" applyFont="1" applyFill="1" applyBorder="1" applyAlignment="1" applyProtection="1">
      <alignment horizontal="left" vertical="center"/>
    </xf>
    <xf numFmtId="0" fontId="5" fillId="0" borderId="0" xfId="1" applyFont="1" applyFill="1" applyBorder="1" applyAlignment="1" applyProtection="1">
      <alignment horizontal="right" vertical="center"/>
    </xf>
    <xf numFmtId="0" fontId="5" fillId="0" borderId="1" xfId="1" applyFont="1" applyFill="1" applyBorder="1" applyAlignment="1">
      <alignment horizontal="centerContinuous" vertical="center"/>
    </xf>
    <xf numFmtId="0" fontId="5" fillId="0" borderId="8" xfId="1" applyFont="1" applyFill="1" applyBorder="1" applyAlignment="1">
      <alignment horizontal="centerContinuous" vertical="center"/>
    </xf>
    <xf numFmtId="0" fontId="5" fillId="0" borderId="8" xfId="1" applyFont="1" applyFill="1" applyBorder="1" applyAlignment="1" applyProtection="1">
      <alignment horizontal="centerContinuous" vertical="center"/>
    </xf>
    <xf numFmtId="0" fontId="5" fillId="0" borderId="9" xfId="1" applyFont="1" applyFill="1" applyBorder="1" applyAlignment="1">
      <alignment horizontal="centerContinuous" vertical="center"/>
    </xf>
    <xf numFmtId="0" fontId="5" fillId="0" borderId="3" xfId="1" applyFont="1" applyFill="1" applyBorder="1" applyAlignment="1" applyProtection="1">
      <alignment horizontal="left" vertical="center"/>
    </xf>
    <xf numFmtId="0" fontId="5" fillId="0" borderId="5" xfId="1" applyFont="1" applyFill="1" applyBorder="1" applyAlignment="1" applyProtection="1">
      <alignment horizontal="left" vertical="center"/>
    </xf>
    <xf numFmtId="0" fontId="5" fillId="0" borderId="2" xfId="1" applyFont="1" applyFill="1" applyBorder="1" applyAlignment="1" applyProtection="1">
      <alignment horizontal="center" vertical="center"/>
    </xf>
    <xf numFmtId="0" fontId="5" fillId="0" borderId="2" xfId="1" applyFont="1" applyFill="1" applyBorder="1" applyAlignment="1" applyProtection="1">
      <alignment horizontal="center" vertical="center" wrapText="1"/>
    </xf>
    <xf numFmtId="0" fontId="8" fillId="0" borderId="6" xfId="1" applyFont="1" applyFill="1" applyBorder="1" applyAlignment="1" applyProtection="1">
      <alignment horizontal="left" vertical="center"/>
    </xf>
    <xf numFmtId="38" fontId="5" fillId="0" borderId="2" xfId="2" applyFont="1" applyFill="1" applyBorder="1" applyAlignment="1">
      <alignment horizontal="center" vertical="center"/>
    </xf>
    <xf numFmtId="37" fontId="5" fillId="0" borderId="2" xfId="1" applyNumberFormat="1" applyFont="1" applyFill="1" applyBorder="1" applyAlignment="1" applyProtection="1">
      <alignment vertical="center"/>
    </xf>
    <xf numFmtId="37" fontId="5" fillId="0" borderId="4" xfId="1" applyNumberFormat="1" applyFont="1" applyFill="1" applyBorder="1" applyAlignment="1" applyProtection="1">
      <alignment vertical="center"/>
    </xf>
    <xf numFmtId="38" fontId="5" fillId="0" borderId="2" xfId="2" applyFont="1" applyFill="1" applyBorder="1" applyAlignment="1" applyProtection="1">
      <alignment vertical="center"/>
    </xf>
    <xf numFmtId="37" fontId="9" fillId="2" borderId="4" xfId="1" applyNumberFormat="1" applyFont="1" applyFill="1" applyBorder="1" applyAlignment="1" applyProtection="1">
      <alignment vertical="center"/>
    </xf>
    <xf numFmtId="0" fontId="8" fillId="0" borderId="3" xfId="1" applyFont="1" applyFill="1" applyBorder="1" applyAlignment="1" applyProtection="1">
      <alignment horizontal="centerContinuous" vertical="center"/>
    </xf>
    <xf numFmtId="0" fontId="8" fillId="0" borderId="11" xfId="1" applyFont="1" applyFill="1" applyBorder="1" applyAlignment="1">
      <alignment horizontal="centerContinuous" vertical="center"/>
    </xf>
    <xf numFmtId="0" fontId="5" fillId="0" borderId="0" xfId="1" applyFont="1" applyFill="1" applyProtection="1"/>
    <xf numFmtId="37" fontId="5" fillId="0" borderId="0" xfId="1" applyNumberFormat="1" applyFont="1" applyFill="1" applyProtection="1"/>
    <xf numFmtId="57" fontId="2" fillId="0" borderId="0" xfId="1" applyNumberFormat="1" applyFont="1" applyFill="1" applyProtection="1"/>
    <xf numFmtId="0" fontId="2" fillId="0" borderId="0" xfId="1" applyFont="1" applyFill="1" applyProtection="1"/>
    <xf numFmtId="37" fontId="2" fillId="0" borderId="0" xfId="1" applyNumberFormat="1" applyFont="1" applyFill="1" applyProtection="1"/>
    <xf numFmtId="0" fontId="2" fillId="0" borderId="0" xfId="1" applyFont="1" applyFill="1" applyAlignment="1" applyProtection="1">
      <alignment horizontal="left"/>
    </xf>
    <xf numFmtId="0" fontId="3" fillId="0" borderId="13" xfId="1" applyFont="1" applyFill="1" applyBorder="1" applyAlignment="1">
      <alignment vertical="center"/>
    </xf>
    <xf numFmtId="0" fontId="3" fillId="0" borderId="1" xfId="1" applyFont="1" applyFill="1" applyBorder="1" applyAlignment="1">
      <alignment horizontal="centerContinuous" vertical="center"/>
    </xf>
    <xf numFmtId="0" fontId="3" fillId="0" borderId="8" xfId="1" applyFont="1" applyFill="1" applyBorder="1" applyAlignment="1">
      <alignment horizontal="centerContinuous" vertical="center"/>
    </xf>
    <xf numFmtId="0" fontId="3" fillId="0" borderId="3" xfId="1" applyFont="1" applyFill="1" applyBorder="1" applyAlignment="1" applyProtection="1">
      <alignment horizontal="left" vertical="center"/>
    </xf>
    <xf numFmtId="0" fontId="3" fillId="0" borderId="5" xfId="1" applyFont="1" applyFill="1" applyBorder="1" applyAlignment="1">
      <alignment vertical="center"/>
    </xf>
    <xf numFmtId="180" fontId="3" fillId="0" borderId="2" xfId="1" applyNumberFormat="1" applyFont="1" applyFill="1" applyBorder="1" applyAlignment="1" applyProtection="1">
      <alignment vertical="center"/>
    </xf>
    <xf numFmtId="0" fontId="3" fillId="0" borderId="5" xfId="1" applyFont="1" applyFill="1" applyBorder="1" applyAlignment="1" applyProtection="1">
      <alignment horizontal="centerContinuous" vertical="center"/>
    </xf>
    <xf numFmtId="49" fontId="7" fillId="0" borderId="0" xfId="1" applyNumberFormat="1" applyFont="1" applyFill="1" applyAlignment="1">
      <alignment horizontal="center" vertical="center" textRotation="180"/>
    </xf>
    <xf numFmtId="178" fontId="5" fillId="0" borderId="0" xfId="1" applyNumberFormat="1" applyFont="1" applyFill="1"/>
    <xf numFmtId="0" fontId="3" fillId="0" borderId="13" xfId="1" applyFont="1" applyFill="1" applyBorder="1" applyAlignment="1" applyProtection="1">
      <alignment horizontal="left"/>
    </xf>
    <xf numFmtId="0" fontId="3" fillId="0" borderId="7" xfId="1" applyFont="1" applyFill="1" applyBorder="1" applyAlignment="1" applyProtection="1">
      <alignment horizontal="right" vertical="center"/>
    </xf>
    <xf numFmtId="0" fontId="3" fillId="0" borderId="8" xfId="1" applyFont="1" applyFill="1" applyBorder="1" applyAlignment="1" applyProtection="1">
      <alignment horizontal="centerContinuous" vertical="center"/>
    </xf>
    <xf numFmtId="0" fontId="3" fillId="0" borderId="11" xfId="1" applyFont="1" applyFill="1" applyBorder="1" applyAlignment="1" applyProtection="1">
      <alignment horizontal="left"/>
    </xf>
    <xf numFmtId="0" fontId="3" fillId="0" borderId="3" xfId="1" applyFont="1" applyFill="1" applyBorder="1" applyAlignment="1" applyProtection="1">
      <alignment horizontal="distributed" vertical="center"/>
    </xf>
    <xf numFmtId="182" fontId="3" fillId="0" borderId="3" xfId="2" applyNumberFormat="1" applyFont="1" applyFill="1" applyBorder="1" applyAlignment="1" applyProtection="1">
      <alignment vertical="center"/>
    </xf>
    <xf numFmtId="180" fontId="3" fillId="0" borderId="3" xfId="1" applyNumberFormat="1" applyFont="1" applyFill="1" applyBorder="1" applyAlignment="1" applyProtection="1">
      <alignment vertical="center"/>
    </xf>
    <xf numFmtId="180" fontId="3" fillId="0" borderId="4" xfId="1" applyNumberFormat="1" applyFont="1" applyFill="1" applyBorder="1" applyAlignment="1" applyProtection="1">
      <alignment vertical="center"/>
    </xf>
    <xf numFmtId="0" fontId="5" fillId="0" borderId="0" xfId="1" applyFont="1" applyFill="1" applyAlignment="1" applyProtection="1">
      <alignment horizontal="left"/>
    </xf>
    <xf numFmtId="49" fontId="7" fillId="0" borderId="15" xfId="1" applyNumberFormat="1" applyFont="1" applyFill="1" applyBorder="1" applyAlignment="1">
      <alignment vertical="center" textRotation="180"/>
    </xf>
    <xf numFmtId="0" fontId="10" fillId="0" borderId="0" xfId="1" applyFont="1" applyFill="1" applyAlignment="1">
      <alignment horizontal="left" vertical="center"/>
    </xf>
    <xf numFmtId="0" fontId="6" fillId="0" borderId="3" xfId="1" applyFont="1" applyFill="1" applyBorder="1" applyAlignment="1" applyProtection="1">
      <alignment horizontal="left"/>
    </xf>
    <xf numFmtId="0" fontId="6" fillId="0" borderId="11" xfId="1" applyFont="1" applyFill="1" applyBorder="1" applyAlignment="1" applyProtection="1">
      <alignment horizontal="right" vertical="center"/>
    </xf>
    <xf numFmtId="0" fontId="6" fillId="0" borderId="2" xfId="1" applyFont="1" applyFill="1" applyBorder="1" applyAlignment="1" applyProtection="1">
      <alignment horizontal="center" vertical="center" wrapText="1"/>
    </xf>
    <xf numFmtId="0" fontId="11" fillId="0" borderId="10" xfId="1" applyFont="1" applyFill="1" applyBorder="1" applyAlignment="1">
      <alignment horizontal="center" vertical="center"/>
    </xf>
    <xf numFmtId="3" fontId="12" fillId="0" borderId="2" xfId="2" applyNumberFormat="1" applyFont="1" applyFill="1" applyBorder="1" applyAlignment="1">
      <alignment vertical="center"/>
    </xf>
    <xf numFmtId="3" fontId="12" fillId="0" borderId="2" xfId="2" applyNumberFormat="1" applyFont="1" applyFill="1" applyBorder="1" applyAlignment="1">
      <alignment horizontal="center" vertical="center"/>
    </xf>
    <xf numFmtId="3" fontId="12" fillId="0" borderId="2" xfId="1" applyNumberFormat="1" applyFont="1" applyFill="1" applyBorder="1" applyAlignment="1" applyProtection="1">
      <alignment vertical="center"/>
    </xf>
    <xf numFmtId="3" fontId="12" fillId="0" borderId="2" xfId="2" applyNumberFormat="1" applyFont="1" applyFill="1" applyBorder="1" applyAlignment="1" applyProtection="1">
      <alignment vertical="center"/>
    </xf>
    <xf numFmtId="0" fontId="11" fillId="0" borderId="12" xfId="1" applyFont="1" applyFill="1" applyBorder="1" applyAlignment="1">
      <alignment horizontal="center" vertical="center"/>
    </xf>
    <xf numFmtId="0" fontId="11" fillId="0" borderId="4" xfId="1" applyFont="1" applyFill="1" applyBorder="1"/>
    <xf numFmtId="0" fontId="11" fillId="0" borderId="10" xfId="1" applyFont="1" applyFill="1" applyBorder="1" applyAlignment="1">
      <alignment vertical="center"/>
    </xf>
    <xf numFmtId="0" fontId="3" fillId="0" borderId="0" xfId="1" applyFont="1" applyFill="1"/>
    <xf numFmtId="0" fontId="3" fillId="0" borderId="9" xfId="1" applyFont="1" applyBorder="1" applyAlignment="1">
      <alignment vertical="center" shrinkToFit="1"/>
    </xf>
    <xf numFmtId="0" fontId="3" fillId="0" borderId="4" xfId="1" applyFont="1" applyBorder="1" applyAlignment="1">
      <alignment horizontal="center" vertical="center" shrinkToFit="1"/>
    </xf>
    <xf numFmtId="183" fontId="11" fillId="0" borderId="2" xfId="2" applyNumberFormat="1" applyFont="1" applyFill="1" applyBorder="1" applyAlignment="1">
      <alignment vertical="center"/>
    </xf>
    <xf numFmtId="38" fontId="7" fillId="0" borderId="0" xfId="2" applyFont="1" applyFill="1"/>
    <xf numFmtId="0" fontId="5" fillId="2" borderId="0" xfId="1" applyFont="1" applyFill="1"/>
    <xf numFmtId="0" fontId="6" fillId="2" borderId="0" xfId="1" applyFont="1" applyFill="1" applyAlignment="1">
      <alignment vertical="center"/>
    </xf>
    <xf numFmtId="0" fontId="6" fillId="0" borderId="1" xfId="1" applyFont="1" applyFill="1" applyBorder="1" applyAlignment="1">
      <alignment horizontal="centerContinuous" vertical="center"/>
    </xf>
    <xf numFmtId="0" fontId="6" fillId="0" borderId="9" xfId="1" applyFont="1" applyFill="1" applyBorder="1" applyAlignment="1">
      <alignment horizontal="centerContinuous" vertical="center"/>
    </xf>
    <xf numFmtId="0" fontId="6" fillId="0" borderId="6" xfId="1" applyFont="1" applyFill="1" applyBorder="1" applyAlignment="1">
      <alignment horizontal="center" vertical="center"/>
    </xf>
    <xf numFmtId="185" fontId="17" fillId="0" borderId="9" xfId="1" applyNumberFormat="1" applyFont="1" applyFill="1" applyBorder="1" applyAlignment="1">
      <alignment horizontal="right" vertical="center"/>
    </xf>
    <xf numFmtId="185" fontId="17" fillId="0" borderId="2" xfId="1" applyNumberFormat="1" applyFont="1" applyFill="1" applyBorder="1" applyAlignment="1">
      <alignment horizontal="right" vertical="center"/>
    </xf>
    <xf numFmtId="0" fontId="3" fillId="2" borderId="0" xfId="1" applyFont="1" applyFill="1" applyAlignment="1" applyProtection="1">
      <alignment vertical="top"/>
    </xf>
    <xf numFmtId="0" fontId="6" fillId="0" borderId="10" xfId="1" applyFont="1" applyFill="1" applyBorder="1" applyAlignment="1">
      <alignment vertical="center"/>
    </xf>
    <xf numFmtId="0" fontId="6" fillId="0" borderId="12" xfId="1" applyFont="1" applyFill="1" applyBorder="1" applyAlignment="1" applyProtection="1">
      <alignment horizontal="center" vertical="center"/>
    </xf>
    <xf numFmtId="0" fontId="6" fillId="0" borderId="4" xfId="1" applyFont="1" applyFill="1" applyBorder="1" applyAlignment="1" applyProtection="1">
      <alignment horizontal="center" vertical="center"/>
    </xf>
    <xf numFmtId="0" fontId="6" fillId="0" borderId="4" xfId="1" applyFont="1" applyFill="1" applyBorder="1" applyAlignment="1">
      <alignment vertical="center"/>
    </xf>
    <xf numFmtId="182" fontId="3" fillId="0" borderId="2" xfId="2" applyNumberFormat="1" applyFont="1" applyFill="1" applyBorder="1" applyAlignment="1">
      <alignment horizontal="center" vertical="center"/>
    </xf>
    <xf numFmtId="0" fontId="6" fillId="2" borderId="0" xfId="1" applyFont="1" applyFill="1" applyAlignment="1" applyProtection="1">
      <alignment horizontal="left"/>
    </xf>
    <xf numFmtId="0" fontId="5" fillId="0" borderId="10" xfId="1" applyFont="1" applyFill="1" applyBorder="1" applyAlignment="1">
      <alignment vertical="center"/>
    </xf>
    <xf numFmtId="37" fontId="6" fillId="0" borderId="0" xfId="1" applyNumberFormat="1" applyFont="1" applyFill="1" applyAlignment="1" applyProtection="1">
      <alignment horizontal="left"/>
    </xf>
    <xf numFmtId="0" fontId="3" fillId="0" borderId="0" xfId="1" applyFont="1" applyFill="1" applyBorder="1" applyAlignment="1">
      <alignment vertical="top"/>
    </xf>
    <xf numFmtId="37" fontId="6" fillId="0" borderId="5" xfId="1" applyNumberFormat="1" applyFont="1" applyFill="1" applyBorder="1" applyAlignment="1" applyProtection="1">
      <alignment horizontal="left"/>
    </xf>
    <xf numFmtId="0" fontId="6" fillId="0" borderId="10" xfId="1" applyFont="1" applyFill="1" applyBorder="1" applyAlignment="1" applyProtection="1">
      <alignment vertical="center"/>
    </xf>
    <xf numFmtId="37" fontId="6" fillId="0" borderId="10" xfId="1" applyNumberFormat="1" applyFont="1" applyFill="1" applyBorder="1" applyAlignment="1" applyProtection="1">
      <alignment horizontal="left" vertical="center"/>
    </xf>
    <xf numFmtId="0" fontId="6" fillId="0" borderId="12" xfId="1" applyFont="1" applyFill="1" applyBorder="1" applyAlignment="1">
      <alignment horizontal="right" vertical="center"/>
    </xf>
    <xf numFmtId="0" fontId="6" fillId="0" borderId="12" xfId="1" applyFont="1" applyFill="1" applyBorder="1" applyAlignment="1">
      <alignment vertical="center"/>
    </xf>
    <xf numFmtId="37" fontId="6" fillId="0" borderId="12" xfId="1" applyNumberFormat="1" applyFont="1" applyFill="1" applyBorder="1" applyAlignment="1" applyProtection="1">
      <alignment horizontal="center" vertical="center"/>
    </xf>
    <xf numFmtId="0" fontId="6" fillId="0" borderId="12" xfId="1" applyFont="1" applyFill="1" applyBorder="1" applyAlignment="1" applyProtection="1">
      <alignment horizontal="left" vertical="center"/>
    </xf>
    <xf numFmtId="37" fontId="6" fillId="0" borderId="12" xfId="1" applyNumberFormat="1" applyFont="1" applyFill="1" applyBorder="1" applyAlignment="1" applyProtection="1">
      <alignment horizontal="left" vertical="center"/>
    </xf>
    <xf numFmtId="37" fontId="6" fillId="0" borderId="4" xfId="1" applyNumberFormat="1" applyFont="1" applyFill="1" applyBorder="1" applyAlignment="1" applyProtection="1">
      <alignment horizontal="left" vertical="center"/>
    </xf>
    <xf numFmtId="178" fontId="3" fillId="0" borderId="2" xfId="1" applyNumberFormat="1" applyFont="1" applyFill="1" applyBorder="1" applyAlignment="1" applyProtection="1">
      <alignment horizontal="center" vertical="center"/>
    </xf>
    <xf numFmtId="0" fontId="3" fillId="0" borderId="0" xfId="1" applyFont="1" applyFill="1" applyBorder="1" applyAlignment="1" applyProtection="1">
      <alignment vertical="center"/>
    </xf>
    <xf numFmtId="0" fontId="6" fillId="0" borderId="0" xfId="1" applyFont="1" applyFill="1" applyBorder="1" applyAlignment="1" applyProtection="1">
      <alignment horizontal="left" vertical="center"/>
    </xf>
    <xf numFmtId="0" fontId="6" fillId="0" borderId="0" xfId="1" applyFont="1" applyFill="1" applyBorder="1" applyAlignment="1">
      <alignment vertical="center"/>
    </xf>
    <xf numFmtId="0" fontId="6" fillId="0" borderId="10" xfId="1" applyFont="1" applyFill="1" applyBorder="1" applyAlignment="1" applyProtection="1">
      <alignment horizontal="center" vertical="center"/>
    </xf>
    <xf numFmtId="0" fontId="6" fillId="0" borderId="2" xfId="1" applyFont="1" applyFill="1" applyBorder="1" applyAlignment="1" applyProtection="1">
      <alignment horizontal="centerContinuous" vertical="center"/>
    </xf>
    <xf numFmtId="178" fontId="6" fillId="0" borderId="2" xfId="1" applyNumberFormat="1" applyFont="1" applyFill="1" applyBorder="1" applyAlignment="1" applyProtection="1">
      <alignment horizontal="right" vertical="center" indent="1"/>
    </xf>
    <xf numFmtId="0" fontId="5" fillId="0" borderId="4" xfId="1" applyFont="1" applyFill="1" applyBorder="1" applyAlignment="1" applyProtection="1">
      <alignment vertical="center"/>
    </xf>
    <xf numFmtId="0" fontId="5" fillId="0" borderId="0" xfId="1" applyFont="1" applyFill="1" applyBorder="1" applyAlignment="1" applyProtection="1">
      <alignment horizontal="center" vertical="center"/>
    </xf>
    <xf numFmtId="0" fontId="5" fillId="0" borderId="12" xfId="1" applyFont="1" applyFill="1" applyBorder="1" applyAlignment="1" applyProtection="1">
      <alignment horizontal="center" vertical="center"/>
    </xf>
    <xf numFmtId="0" fontId="5" fillId="0" borderId="12" xfId="1" applyFont="1" applyFill="1" applyBorder="1" applyAlignment="1">
      <alignment vertical="center"/>
    </xf>
    <xf numFmtId="0" fontId="5" fillId="0" borderId="10" xfId="1" applyFont="1" applyFill="1" applyBorder="1" applyAlignment="1">
      <alignment horizontal="center" vertical="center"/>
    </xf>
    <xf numFmtId="178" fontId="6" fillId="0" borderId="3" xfId="1" applyNumberFormat="1" applyFont="1" applyFill="1" applyBorder="1" applyAlignment="1" applyProtection="1">
      <alignment horizontal="right" vertical="center" indent="1"/>
    </xf>
    <xf numFmtId="178" fontId="6" fillId="0" borderId="4" xfId="1" applyNumberFormat="1" applyFont="1" applyFill="1" applyBorder="1" applyAlignment="1" applyProtection="1">
      <alignment horizontal="right" vertical="center" indent="1"/>
    </xf>
    <xf numFmtId="0" fontId="5" fillId="0" borderId="2" xfId="1" applyFont="1" applyFill="1" applyBorder="1" applyAlignment="1" applyProtection="1">
      <alignment horizontal="centerContinuous" vertical="center"/>
    </xf>
    <xf numFmtId="0" fontId="5" fillId="0" borderId="9" xfId="1" applyFont="1" applyFill="1" applyBorder="1" applyAlignment="1" applyProtection="1">
      <alignment horizontal="centerContinuous" vertical="center"/>
    </xf>
    <xf numFmtId="0" fontId="6" fillId="2" borderId="0" xfId="1" applyFont="1" applyFill="1"/>
    <xf numFmtId="0" fontId="6" fillId="0" borderId="10" xfId="1" applyFont="1" applyFill="1" applyBorder="1" applyAlignment="1" applyProtection="1">
      <alignment horizontal="right" vertical="center"/>
    </xf>
    <xf numFmtId="0" fontId="6" fillId="0" borderId="4" xfId="1" applyFont="1" applyFill="1" applyBorder="1" applyAlignment="1" applyProtection="1">
      <alignment horizontal="left" vertical="center"/>
    </xf>
    <xf numFmtId="0" fontId="6" fillId="2" borderId="2" xfId="1" applyFont="1" applyFill="1" applyBorder="1" applyAlignment="1">
      <alignment horizontal="center" vertical="center"/>
    </xf>
    <xf numFmtId="178" fontId="3" fillId="2" borderId="2" xfId="1" applyNumberFormat="1" applyFont="1" applyFill="1" applyBorder="1" applyAlignment="1" applyProtection="1">
      <alignment vertical="center"/>
    </xf>
    <xf numFmtId="0" fontId="3" fillId="0" borderId="0" xfId="1" applyFont="1" applyFill="1" applyBorder="1" applyAlignment="1" applyProtection="1">
      <alignment vertical="top"/>
    </xf>
    <xf numFmtId="0" fontId="5" fillId="0" borderId="0" xfId="1" applyFont="1" applyFill="1" applyBorder="1"/>
    <xf numFmtId="0" fontId="8" fillId="0" borderId="13" xfId="1" applyFont="1" applyFill="1" applyBorder="1" applyAlignment="1" applyProtection="1">
      <alignment horizontal="right" vertical="center"/>
    </xf>
    <xf numFmtId="0" fontId="8" fillId="0" borderId="13" xfId="1" applyFont="1" applyFill="1" applyBorder="1" applyAlignment="1">
      <alignment horizontal="left" vertical="center" indent="1"/>
    </xf>
    <xf numFmtId="0" fontId="8" fillId="0" borderId="14" xfId="1" applyFont="1" applyFill="1" applyBorder="1" applyAlignment="1">
      <alignment horizontal="left" vertical="center" indent="1"/>
    </xf>
    <xf numFmtId="0" fontId="8" fillId="0" borderId="8" xfId="1" applyFont="1" applyFill="1" applyBorder="1" applyAlignment="1">
      <alignment horizontal="left" vertical="center" indent="1"/>
    </xf>
    <xf numFmtId="0" fontId="8" fillId="0" borderId="8" xfId="1" applyFont="1" applyFill="1" applyBorder="1" applyAlignment="1">
      <alignment horizontal="left" indent="1"/>
    </xf>
    <xf numFmtId="0" fontId="8" fillId="0" borderId="9" xfId="1" applyFont="1" applyFill="1" applyBorder="1" applyAlignment="1">
      <alignment horizontal="left" indent="1"/>
    </xf>
    <xf numFmtId="0" fontId="8" fillId="0" borderId="12"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2" xfId="1" applyFont="1" applyFill="1" applyBorder="1" applyAlignment="1">
      <alignment horizontal="center" vertical="center" shrinkToFit="1"/>
    </xf>
    <xf numFmtId="49" fontId="8" fillId="0" borderId="2" xfId="1" applyNumberFormat="1" applyFont="1" applyFill="1" applyBorder="1" applyAlignment="1" applyProtection="1">
      <alignment horizontal="center" vertical="center"/>
    </xf>
    <xf numFmtId="184" fontId="6" fillId="0" borderId="2" xfId="1" applyNumberFormat="1" applyFont="1" applyFill="1" applyBorder="1" applyAlignment="1" applyProtection="1">
      <alignment vertical="center"/>
    </xf>
    <xf numFmtId="186" fontId="6" fillId="0" borderId="2" xfId="1" applyNumberFormat="1" applyFont="1" applyFill="1" applyBorder="1" applyAlignment="1" applyProtection="1">
      <alignment horizontal="right" vertical="center"/>
    </xf>
    <xf numFmtId="184" fontId="6" fillId="0" borderId="1" xfId="1" applyNumberFormat="1" applyFont="1" applyFill="1" applyBorder="1" applyAlignment="1" applyProtection="1">
      <alignment vertical="center"/>
    </xf>
    <xf numFmtId="184" fontId="6" fillId="0" borderId="2" xfId="1" applyNumberFormat="1" applyFont="1" applyFill="1" applyBorder="1" applyAlignment="1" applyProtection="1">
      <alignment horizontal="right" vertical="center"/>
    </xf>
    <xf numFmtId="186" fontId="2" fillId="0" borderId="0" xfId="1" applyNumberFormat="1" applyFont="1" applyFill="1" applyBorder="1"/>
    <xf numFmtId="49" fontId="6" fillId="0" borderId="0" xfId="1" applyNumberFormat="1" applyFont="1" applyFill="1" applyBorder="1" applyAlignment="1" applyProtection="1"/>
    <xf numFmtId="49" fontId="6" fillId="0" borderId="0" xfId="1" applyNumberFormat="1" applyFont="1" applyFill="1" applyBorder="1" applyAlignment="1" applyProtection="1">
      <alignment vertical="center"/>
    </xf>
    <xf numFmtId="0" fontId="8" fillId="0" borderId="13" xfId="1" applyFont="1" applyFill="1" applyBorder="1" applyAlignment="1">
      <alignment vertical="center"/>
    </xf>
    <xf numFmtId="0" fontId="8" fillId="0" borderId="14" xfId="1" applyFont="1" applyFill="1" applyBorder="1" applyAlignment="1">
      <alignment vertical="center"/>
    </xf>
    <xf numFmtId="0" fontId="8" fillId="0" borderId="8" xfId="1" applyFont="1" applyFill="1" applyBorder="1" applyAlignment="1">
      <alignment vertical="center"/>
    </xf>
    <xf numFmtId="0" fontId="8" fillId="0" borderId="8" xfId="1" applyFont="1" applyFill="1" applyBorder="1"/>
    <xf numFmtId="0" fontId="8" fillId="0" borderId="9" xfId="1" applyFont="1" applyFill="1" applyBorder="1"/>
    <xf numFmtId="0" fontId="8" fillId="0" borderId="3" xfId="1" applyFont="1" applyFill="1" applyBorder="1" applyAlignment="1">
      <alignment horizontal="center" vertical="center" wrapText="1"/>
    </xf>
    <xf numFmtId="0" fontId="8" fillId="0" borderId="5" xfId="1" applyFont="1" applyFill="1" applyBorder="1" applyAlignment="1">
      <alignment horizontal="center" vertical="center" wrapText="1"/>
    </xf>
    <xf numFmtId="49" fontId="6" fillId="0" borderId="14" xfId="1" applyNumberFormat="1" applyFont="1" applyFill="1" applyBorder="1" applyAlignment="1" applyProtection="1"/>
    <xf numFmtId="0" fontId="5" fillId="0" borderId="0" xfId="3" applyFont="1">
      <alignment vertical="center"/>
    </xf>
    <xf numFmtId="0" fontId="27" fillId="0" borderId="0" xfId="4" applyFont="1" applyAlignment="1" applyProtection="1"/>
    <xf numFmtId="0" fontId="5" fillId="0" borderId="0" xfId="5" applyFont="1"/>
    <xf numFmtId="0" fontId="6" fillId="0" borderId="0" xfId="4" applyFont="1" applyBorder="1"/>
    <xf numFmtId="0" fontId="6" fillId="0" borderId="0" xfId="4" applyFont="1"/>
    <xf numFmtId="0" fontId="5" fillId="0" borderId="6" xfId="4" applyFont="1" applyBorder="1" applyAlignment="1" applyProtection="1">
      <alignment horizontal="left" vertical="center" wrapText="1"/>
    </xf>
    <xf numFmtId="0" fontId="5" fillId="0" borderId="28" xfId="5" applyFont="1" applyFill="1" applyBorder="1" applyAlignment="1">
      <alignment horizontal="center" vertical="center" shrinkToFit="1"/>
    </xf>
    <xf numFmtId="0" fontId="5" fillId="0" borderId="28" xfId="5" applyFont="1" applyFill="1" applyBorder="1" applyAlignment="1">
      <alignment vertical="center" shrinkToFit="1"/>
    </xf>
    <xf numFmtId="0" fontId="30" fillId="0" borderId="29" xfId="5" applyFont="1" applyFill="1" applyBorder="1" applyAlignment="1">
      <alignment horizontal="center" vertical="center" shrinkToFit="1"/>
    </xf>
    <xf numFmtId="0" fontId="5" fillId="0" borderId="30" xfId="5" applyFont="1" applyFill="1" applyBorder="1" applyAlignment="1">
      <alignment vertical="center" shrinkToFit="1"/>
    </xf>
    <xf numFmtId="0" fontId="5" fillId="0" borderId="30" xfId="5" applyFont="1" applyFill="1" applyBorder="1" applyAlignment="1">
      <alignment vertical="center"/>
    </xf>
    <xf numFmtId="0" fontId="30" fillId="0" borderId="31" xfId="5" applyFont="1" applyFill="1" applyBorder="1" applyAlignment="1">
      <alignment horizontal="center" vertical="center" shrinkToFit="1"/>
    </xf>
    <xf numFmtId="0" fontId="6" fillId="0" borderId="18" xfId="4" applyFont="1" applyBorder="1" applyAlignment="1">
      <alignment horizontal="center"/>
    </xf>
    <xf numFmtId="0" fontId="6" fillId="0" borderId="32" xfId="4" applyFont="1" applyBorder="1" applyAlignment="1" applyProtection="1">
      <alignment horizontal="distributed" vertical="center" indent="1"/>
    </xf>
    <xf numFmtId="178" fontId="6" fillId="0" borderId="32" xfId="6" applyNumberFormat="1" applyFont="1" applyFill="1" applyBorder="1" applyAlignment="1" applyProtection="1">
      <alignment vertical="center"/>
    </xf>
    <xf numFmtId="178" fontId="6" fillId="0" borderId="32" xfId="5" applyNumberFormat="1" applyFont="1" applyFill="1" applyBorder="1" applyAlignment="1" applyProtection="1">
      <alignment vertical="center"/>
    </xf>
    <xf numFmtId="186" fontId="6" fillId="0" borderId="33" xfId="5" applyNumberFormat="1" applyFont="1" applyFill="1" applyBorder="1" applyAlignment="1" applyProtection="1">
      <alignment vertical="center"/>
    </xf>
    <xf numFmtId="178" fontId="6" fillId="0" borderId="34" xfId="5" applyNumberFormat="1" applyFont="1" applyFill="1" applyBorder="1" applyAlignment="1" applyProtection="1">
      <alignment vertical="center"/>
    </xf>
    <xf numFmtId="186" fontId="6" fillId="0" borderId="35" xfId="5" applyNumberFormat="1" applyFont="1" applyFill="1" applyBorder="1" applyAlignment="1" applyProtection="1">
      <alignment vertical="center"/>
    </xf>
    <xf numFmtId="186" fontId="6" fillId="0" borderId="36" xfId="5" applyNumberFormat="1" applyFont="1" applyFill="1" applyBorder="1" applyAlignment="1" applyProtection="1">
      <alignment vertical="center"/>
    </xf>
    <xf numFmtId="0" fontId="6" fillId="0" borderId="3" xfId="4" applyFont="1" applyBorder="1" applyAlignment="1" applyProtection="1">
      <alignment horizontal="distributed" vertical="center" indent="1"/>
    </xf>
    <xf numFmtId="178" fontId="6" fillId="0" borderId="1" xfId="6" applyNumberFormat="1" applyFont="1" applyFill="1" applyBorder="1" applyAlignment="1" applyProtection="1">
      <alignment vertical="center"/>
    </xf>
    <xf numFmtId="178" fontId="6" fillId="0" borderId="1" xfId="5" applyNumberFormat="1" applyFont="1" applyFill="1" applyBorder="1" applyAlignment="1" applyProtection="1">
      <alignment vertical="center"/>
    </xf>
    <xf numFmtId="186" fontId="6" fillId="0" borderId="37" xfId="5" applyNumberFormat="1" applyFont="1" applyFill="1" applyBorder="1" applyAlignment="1" applyProtection="1">
      <alignment vertical="center"/>
    </xf>
    <xf numFmtId="178" fontId="6" fillId="0" borderId="38" xfId="5" applyNumberFormat="1" applyFont="1" applyFill="1" applyBorder="1" applyAlignment="1" applyProtection="1">
      <alignment vertical="center"/>
    </xf>
    <xf numFmtId="186" fontId="6" fillId="0" borderId="39" xfId="5" applyNumberFormat="1" applyFont="1" applyFill="1" applyBorder="1" applyAlignment="1" applyProtection="1">
      <alignment vertical="center"/>
    </xf>
    <xf numFmtId="186" fontId="6" fillId="0" borderId="40" xfId="5" applyNumberFormat="1" applyFont="1" applyFill="1" applyBorder="1" applyAlignment="1" applyProtection="1">
      <alignment vertical="center"/>
    </xf>
    <xf numFmtId="0" fontId="6" fillId="0" borderId="41" xfId="4" applyFont="1" applyBorder="1" applyAlignment="1">
      <alignment horizontal="center"/>
    </xf>
    <xf numFmtId="0" fontId="6" fillId="0" borderId="42" xfId="4" applyFont="1" applyBorder="1" applyAlignment="1" applyProtection="1">
      <alignment horizontal="distributed" vertical="center" indent="1"/>
    </xf>
    <xf numFmtId="178" fontId="6" fillId="0" borderId="43" xfId="6" applyNumberFormat="1" applyFont="1" applyFill="1" applyBorder="1" applyAlignment="1" applyProtection="1">
      <alignment vertical="center"/>
    </xf>
    <xf numFmtId="178" fontId="6" fillId="0" borderId="43" xfId="5" applyNumberFormat="1" applyFont="1" applyFill="1" applyBorder="1" applyAlignment="1" applyProtection="1">
      <alignment vertical="center"/>
    </xf>
    <xf numFmtId="186" fontId="6" fillId="0" borderId="44" xfId="5" applyNumberFormat="1" applyFont="1" applyFill="1" applyBorder="1" applyAlignment="1" applyProtection="1">
      <alignment vertical="center"/>
    </xf>
    <xf numFmtId="178" fontId="6" fillId="0" borderId="30" xfId="5" applyNumberFormat="1" applyFont="1" applyFill="1" applyBorder="1" applyAlignment="1" applyProtection="1">
      <alignment vertical="center"/>
    </xf>
    <xf numFmtId="186" fontId="6" fillId="0" borderId="45" xfId="5" applyNumberFormat="1" applyFont="1" applyFill="1" applyBorder="1" applyAlignment="1" applyProtection="1">
      <alignment vertical="center"/>
    </xf>
    <xf numFmtId="186" fontId="6" fillId="0" borderId="46" xfId="5" applyNumberFormat="1" applyFont="1" applyFill="1" applyBorder="1" applyAlignment="1" applyProtection="1">
      <alignment vertical="center"/>
    </xf>
    <xf numFmtId="0" fontId="6" fillId="0" borderId="23" xfId="4" applyFont="1" applyBorder="1" applyAlignment="1" applyProtection="1">
      <alignment horizontal="center"/>
    </xf>
    <xf numFmtId="0" fontId="6" fillId="0" borderId="23" xfId="4" applyFont="1" applyBorder="1" applyAlignment="1">
      <alignment horizontal="center"/>
    </xf>
    <xf numFmtId="0" fontId="6" fillId="0" borderId="47" xfId="4" applyFont="1" applyBorder="1" applyAlignment="1" applyProtection="1">
      <alignment horizontal="centerContinuous" vertical="center"/>
    </xf>
    <xf numFmtId="0" fontId="6" fillId="0" borderId="48" xfId="4" applyFont="1" applyBorder="1" applyAlignment="1" applyProtection="1">
      <alignment horizontal="centerContinuous" vertical="center"/>
    </xf>
    <xf numFmtId="178" fontId="6" fillId="0" borderId="20" xfId="6" applyNumberFormat="1" applyFont="1" applyFill="1" applyBorder="1" applyAlignment="1" applyProtection="1">
      <alignment vertical="center"/>
    </xf>
    <xf numFmtId="178" fontId="6" fillId="0" borderId="20" xfId="5" applyNumberFormat="1" applyFont="1" applyFill="1" applyBorder="1" applyAlignment="1" applyProtection="1">
      <alignment vertical="center"/>
    </xf>
    <xf numFmtId="186" fontId="6" fillId="0" borderId="49" xfId="5" applyNumberFormat="1" applyFont="1" applyFill="1" applyBorder="1" applyAlignment="1" applyProtection="1">
      <alignment vertical="center"/>
    </xf>
    <xf numFmtId="186" fontId="6" fillId="0" borderId="50" xfId="5" applyNumberFormat="1" applyFont="1" applyFill="1" applyBorder="1" applyAlignment="1" applyProtection="1">
      <alignment vertical="center"/>
    </xf>
    <xf numFmtId="186" fontId="6" fillId="0" borderId="51" xfId="5" applyNumberFormat="1" applyFont="1" applyFill="1" applyBorder="1" applyAlignment="1" applyProtection="1">
      <alignment vertical="center"/>
    </xf>
    <xf numFmtId="178" fontId="6" fillId="0" borderId="52" xfId="6" applyNumberFormat="1" applyFont="1" applyBorder="1" applyAlignment="1" applyProtection="1">
      <alignment vertical="center"/>
    </xf>
    <xf numFmtId="178" fontId="6" fillId="0" borderId="53" xfId="5" applyNumberFormat="1" applyFont="1" applyBorder="1" applyAlignment="1" applyProtection="1">
      <alignment vertical="center"/>
    </xf>
    <xf numFmtId="186" fontId="6" fillId="0" borderId="54" xfId="5" applyNumberFormat="1" applyFont="1" applyFill="1" applyBorder="1" applyAlignment="1" applyProtection="1">
      <alignment vertical="center"/>
    </xf>
    <xf numFmtId="178" fontId="6" fillId="0" borderId="55" xfId="5" applyNumberFormat="1" applyFont="1" applyBorder="1" applyAlignment="1" applyProtection="1">
      <alignment vertical="center"/>
    </xf>
    <xf numFmtId="186" fontId="6" fillId="0" borderId="56" xfId="5" applyNumberFormat="1" applyFont="1" applyFill="1" applyBorder="1" applyAlignment="1" applyProtection="1">
      <alignment vertical="center"/>
    </xf>
    <xf numFmtId="186" fontId="6" fillId="0" borderId="57" xfId="5" applyNumberFormat="1" applyFont="1" applyFill="1" applyBorder="1" applyAlignment="1" applyProtection="1">
      <alignment vertical="center"/>
    </xf>
    <xf numFmtId="49" fontId="6" fillId="0" borderId="0" xfId="5" applyNumberFormat="1" applyFont="1" applyFill="1" applyBorder="1" applyAlignment="1" applyProtection="1"/>
    <xf numFmtId="0" fontId="27" fillId="0" borderId="0" xfId="4" applyFont="1" applyFill="1" applyAlignment="1" applyProtection="1"/>
    <xf numFmtId="0" fontId="5" fillId="0" borderId="0" xfId="3" applyFont="1" applyFill="1">
      <alignment vertical="center"/>
    </xf>
    <xf numFmtId="0" fontId="5" fillId="0" borderId="0" xfId="5" applyFont="1" applyFill="1"/>
    <xf numFmtId="0" fontId="6" fillId="0" borderId="0" xfId="4" applyFont="1" applyFill="1" applyBorder="1"/>
    <xf numFmtId="0" fontId="6" fillId="0" borderId="0" xfId="4" applyFont="1" applyFill="1"/>
    <xf numFmtId="0" fontId="5" fillId="0" borderId="6" xfId="4" applyFont="1" applyFill="1" applyBorder="1" applyAlignment="1" applyProtection="1">
      <alignment horizontal="left" vertical="center" wrapText="1"/>
    </xf>
    <xf numFmtId="0" fontId="6" fillId="0" borderId="18" xfId="4" applyFont="1" applyFill="1" applyBorder="1" applyAlignment="1">
      <alignment horizontal="center"/>
    </xf>
    <xf numFmtId="0" fontId="6" fillId="0" borderId="32" xfId="4" applyFont="1" applyFill="1" applyBorder="1" applyAlignment="1" applyProtection="1">
      <alignment horizontal="distributed" vertical="center" indent="1"/>
    </xf>
    <xf numFmtId="178" fontId="6" fillId="0" borderId="59" xfId="6" applyNumberFormat="1" applyFont="1" applyFill="1" applyBorder="1" applyAlignment="1" applyProtection="1">
      <alignment vertical="center"/>
    </xf>
    <xf numFmtId="0" fontId="6" fillId="0" borderId="3" xfId="4" applyFont="1" applyFill="1" applyBorder="1" applyAlignment="1" applyProtection="1">
      <alignment horizontal="distributed" vertical="center" indent="1"/>
    </xf>
    <xf numFmtId="178" fontId="6" fillId="0" borderId="2" xfId="6" applyNumberFormat="1" applyFont="1" applyFill="1" applyBorder="1" applyAlignment="1" applyProtection="1">
      <alignment vertical="center"/>
    </xf>
    <xf numFmtId="0" fontId="6" fillId="0" borderId="41" xfId="4" applyFont="1" applyFill="1" applyBorder="1" applyAlignment="1">
      <alignment horizontal="center"/>
    </xf>
    <xf numFmtId="0" fontId="6" fillId="0" borderId="42" xfId="4" applyFont="1" applyFill="1" applyBorder="1" applyAlignment="1" applyProtection="1">
      <alignment horizontal="distributed" vertical="center" indent="1"/>
    </xf>
    <xf numFmtId="178" fontId="6" fillId="0" borderId="60" xfId="6" applyNumberFormat="1" applyFont="1" applyFill="1" applyBorder="1" applyAlignment="1" applyProtection="1">
      <alignment vertical="center"/>
    </xf>
    <xf numFmtId="0" fontId="6" fillId="0" borderId="23" xfId="4" applyFont="1" applyFill="1" applyBorder="1" applyAlignment="1" applyProtection="1">
      <alignment horizontal="center"/>
    </xf>
    <xf numFmtId="0" fontId="6" fillId="0" borderId="23" xfId="4" applyFont="1" applyFill="1" applyBorder="1" applyAlignment="1">
      <alignment horizontal="center"/>
    </xf>
    <xf numFmtId="0" fontId="6" fillId="0" borderId="61" xfId="4" applyFont="1" applyFill="1" applyBorder="1" applyAlignment="1" applyProtection="1">
      <alignment horizontal="centerContinuous" vertical="center"/>
    </xf>
    <xf numFmtId="0" fontId="6" fillId="0" borderId="21" xfId="4" applyFont="1" applyFill="1" applyBorder="1" applyAlignment="1" applyProtection="1">
      <alignment horizontal="centerContinuous" vertical="center"/>
    </xf>
    <xf numFmtId="178" fontId="6" fillId="0" borderId="19" xfId="6" applyNumberFormat="1" applyFont="1" applyFill="1" applyBorder="1" applyAlignment="1" applyProtection="1">
      <alignment vertical="center"/>
    </xf>
    <xf numFmtId="0" fontId="6" fillId="0" borderId="47" xfId="4" applyFont="1" applyFill="1" applyBorder="1" applyAlignment="1" applyProtection="1">
      <alignment horizontal="centerContinuous" vertical="center"/>
    </xf>
    <xf numFmtId="0" fontId="6" fillId="0" borderId="62" xfId="4" applyFont="1" applyFill="1" applyBorder="1" applyAlignment="1">
      <alignment horizontal="centerContinuous" vertical="center"/>
    </xf>
    <xf numFmtId="178" fontId="6" fillId="0" borderId="52" xfId="6" applyNumberFormat="1" applyFont="1" applyFill="1" applyBorder="1" applyAlignment="1" applyProtection="1">
      <alignment vertical="center"/>
    </xf>
    <xf numFmtId="178" fontId="6" fillId="0" borderId="53" xfId="5" applyNumberFormat="1" applyFont="1" applyFill="1" applyBorder="1" applyAlignment="1" applyProtection="1">
      <alignment vertical="center"/>
    </xf>
    <xf numFmtId="178" fontId="6" fillId="0" borderId="55" xfId="5" applyNumberFormat="1" applyFont="1" applyFill="1" applyBorder="1" applyAlignment="1" applyProtection="1">
      <alignment vertical="center"/>
    </xf>
    <xf numFmtId="187" fontId="6" fillId="0" borderId="12" xfId="8" quotePrefix="1" applyNumberFormat="1" applyFont="1" applyFill="1" applyBorder="1" applyAlignment="1">
      <alignment horizontal="center"/>
    </xf>
    <xf numFmtId="38" fontId="6" fillId="0" borderId="12" xfId="8" applyFont="1" applyFill="1" applyBorder="1" applyAlignment="1">
      <alignment horizontal="center"/>
    </xf>
    <xf numFmtId="189" fontId="6" fillId="0" borderId="12" xfId="9" applyNumberFormat="1" applyFont="1" applyFill="1" applyBorder="1" applyAlignment="1">
      <alignment horizontal="center"/>
    </xf>
    <xf numFmtId="187" fontId="6" fillId="0" borderId="4" xfId="8" quotePrefix="1" applyNumberFormat="1" applyFont="1" applyFill="1" applyBorder="1" applyAlignment="1">
      <alignment horizontal="center"/>
    </xf>
    <xf numFmtId="38" fontId="6" fillId="0" borderId="0" xfId="8" applyFont="1" applyFill="1"/>
    <xf numFmtId="38" fontId="6" fillId="0" borderId="13" xfId="8" applyFont="1" applyFill="1" applyBorder="1" applyAlignment="1">
      <alignment vertical="center"/>
    </xf>
    <xf numFmtId="38" fontId="6" fillId="0" borderId="14" xfId="8" applyFont="1" applyFill="1" applyBorder="1" applyAlignment="1">
      <alignment vertical="center"/>
    </xf>
    <xf numFmtId="191" fontId="6" fillId="0" borderId="3" xfId="8" applyNumberFormat="1" applyFont="1" applyFill="1" applyBorder="1" applyAlignment="1">
      <alignment horizontal="left" vertical="center"/>
    </xf>
    <xf numFmtId="38" fontId="6" fillId="0" borderId="5" xfId="8" applyFont="1" applyFill="1" applyBorder="1" applyAlignment="1">
      <alignment horizontal="centerContinuous" vertical="center"/>
    </xf>
    <xf numFmtId="38" fontId="6" fillId="0" borderId="11" xfId="8" applyFont="1" applyFill="1" applyBorder="1" applyAlignment="1">
      <alignment vertical="center"/>
    </xf>
    <xf numFmtId="178" fontId="6" fillId="0" borderId="2" xfId="8" applyNumberFormat="1" applyFont="1" applyFill="1" applyBorder="1" applyAlignment="1">
      <alignment vertical="center"/>
    </xf>
    <xf numFmtId="179" fontId="6" fillId="0" borderId="2" xfId="8" applyNumberFormat="1" applyFont="1" applyFill="1" applyBorder="1" applyAlignment="1">
      <alignment vertical="center"/>
    </xf>
    <xf numFmtId="38" fontId="6" fillId="0" borderId="6" xfId="8" applyFont="1" applyFill="1" applyBorder="1" applyAlignment="1">
      <alignment vertical="center"/>
    </xf>
    <xf numFmtId="38" fontId="6" fillId="0" borderId="12" xfId="8" applyFont="1" applyFill="1" applyBorder="1" applyAlignment="1">
      <alignment vertical="center"/>
    </xf>
    <xf numFmtId="38" fontId="5" fillId="0" borderId="3" xfId="10" applyFont="1" applyFill="1" applyBorder="1" applyAlignment="1" applyProtection="1">
      <alignment horizontal="center" vertical="center"/>
    </xf>
    <xf numFmtId="38" fontId="6" fillId="0" borderId="3" xfId="8" applyFont="1" applyFill="1" applyBorder="1" applyAlignment="1">
      <alignment vertical="center"/>
    </xf>
    <xf numFmtId="38" fontId="6" fillId="0" borderId="4" xfId="8" applyFont="1" applyFill="1" applyBorder="1" applyAlignment="1">
      <alignment horizontal="distributed" vertical="center"/>
    </xf>
    <xf numFmtId="179" fontId="6" fillId="0" borderId="2" xfId="8" applyNumberFormat="1" applyFont="1" applyFill="1" applyBorder="1" applyAlignment="1">
      <alignment horizontal="center" vertical="center"/>
    </xf>
    <xf numFmtId="38" fontId="6" fillId="0" borderId="5" xfId="8" applyFont="1" applyFill="1" applyBorder="1" applyAlignment="1">
      <alignment horizontal="distributed" vertical="center"/>
    </xf>
    <xf numFmtId="38" fontId="6" fillId="0" borderId="4" xfId="8" applyFont="1" applyFill="1" applyBorder="1" applyAlignment="1">
      <alignment vertical="center"/>
    </xf>
    <xf numFmtId="38" fontId="6" fillId="0" borderId="6" xfId="8" applyFont="1" applyFill="1" applyBorder="1" applyAlignment="1">
      <alignment horizontal="center" vertical="center"/>
    </xf>
    <xf numFmtId="38" fontId="6" fillId="0" borderId="6" xfId="8" applyFont="1" applyFill="1" applyBorder="1" applyAlignment="1">
      <alignment horizontal="distributed" vertical="center"/>
    </xf>
    <xf numFmtId="38" fontId="5" fillId="0" borderId="6" xfId="8" applyFont="1" applyFill="1" applyBorder="1" applyAlignment="1">
      <alignment horizontal="distributed" vertical="center"/>
    </xf>
    <xf numFmtId="38" fontId="6" fillId="0" borderId="0" xfId="8" applyFont="1" applyFill="1" applyAlignment="1">
      <alignment horizontal="distributed"/>
    </xf>
    <xf numFmtId="38" fontId="6" fillId="0" borderId="0" xfId="8" applyFont="1" applyFill="1" applyAlignment="1">
      <alignment horizontal="distributed" vertical="center"/>
    </xf>
    <xf numFmtId="38" fontId="6" fillId="0" borderId="0" xfId="8" applyFont="1" applyFill="1" applyAlignment="1">
      <alignment vertical="center"/>
    </xf>
    <xf numFmtId="178" fontId="6" fillId="0" borderId="0" xfId="8" applyNumberFormat="1" applyFont="1" applyFill="1" applyAlignment="1">
      <alignment vertical="center"/>
    </xf>
    <xf numFmtId="179" fontId="6" fillId="0" borderId="0" xfId="8" applyNumberFormat="1" applyFont="1" applyFill="1" applyBorder="1" applyAlignment="1">
      <alignment vertical="center"/>
    </xf>
    <xf numFmtId="38" fontId="5" fillId="0" borderId="1" xfId="8" applyFont="1" applyFill="1" applyBorder="1" applyAlignment="1">
      <alignment horizontal="centerContinuous" vertical="center"/>
    </xf>
    <xf numFmtId="182" fontId="5" fillId="0" borderId="4" xfId="8" applyNumberFormat="1" applyFont="1" applyFill="1" applyBorder="1" applyAlignment="1">
      <alignment vertical="center"/>
    </xf>
    <xf numFmtId="180" fontId="5" fillId="0" borderId="2" xfId="9" applyNumberFormat="1" applyFont="1" applyFill="1" applyBorder="1" applyAlignment="1">
      <alignment vertical="center"/>
    </xf>
    <xf numFmtId="38" fontId="5" fillId="0" borderId="6" xfId="8" applyFont="1" applyFill="1" applyBorder="1" applyAlignment="1">
      <alignment vertical="center"/>
    </xf>
    <xf numFmtId="38" fontId="5" fillId="0" borderId="12" xfId="8" applyFont="1" applyFill="1" applyBorder="1" applyAlignment="1">
      <alignment vertical="center"/>
    </xf>
    <xf numFmtId="38" fontId="5" fillId="0" borderId="3" xfId="8" applyFont="1" applyFill="1" applyBorder="1" applyAlignment="1">
      <alignment vertical="center"/>
    </xf>
    <xf numFmtId="180" fontId="5" fillId="0" borderId="2" xfId="9" quotePrefix="1" applyNumberFormat="1" applyFont="1" applyFill="1" applyBorder="1" applyAlignment="1">
      <alignment horizontal="center" vertical="center"/>
    </xf>
    <xf numFmtId="38" fontId="22" fillId="0" borderId="0" xfId="8" applyFont="1" applyFill="1"/>
    <xf numFmtId="178" fontId="6" fillId="0" borderId="2" xfId="8" applyNumberFormat="1" applyFont="1" applyFill="1" applyBorder="1" applyAlignment="1">
      <alignment horizontal="center" vertical="center"/>
    </xf>
    <xf numFmtId="38" fontId="34" fillId="0" borderId="0" xfId="8" applyFont="1" applyFill="1" applyBorder="1" applyAlignment="1"/>
    <xf numFmtId="38" fontId="15" fillId="0" borderId="2" xfId="8" applyFont="1" applyFill="1" applyBorder="1" applyAlignment="1">
      <alignment horizontal="right" vertical="center"/>
    </xf>
    <xf numFmtId="38" fontId="15" fillId="0" borderId="2" xfId="8" applyFont="1" applyFill="1" applyBorder="1" applyAlignment="1">
      <alignment vertical="center"/>
    </xf>
    <xf numFmtId="186" fontId="15" fillId="0" borderId="2" xfId="8" applyNumberFormat="1" applyFont="1" applyFill="1" applyBorder="1" applyAlignment="1">
      <alignment horizontal="right" vertical="center"/>
    </xf>
    <xf numFmtId="186" fontId="15" fillId="0" borderId="2" xfId="8" applyNumberFormat="1" applyFont="1" applyFill="1" applyBorder="1" applyAlignment="1">
      <alignment vertical="center"/>
    </xf>
    <xf numFmtId="38" fontId="15" fillId="0" borderId="2" xfId="8" applyFont="1" applyFill="1" applyBorder="1" applyAlignment="1">
      <alignment horizontal="center" vertical="center"/>
    </xf>
    <xf numFmtId="38" fontId="15" fillId="0" borderId="14" xfId="8" applyFont="1" applyFill="1" applyBorder="1" applyAlignment="1">
      <alignment horizontal="right" vertical="center"/>
    </xf>
    <xf numFmtId="38" fontId="15" fillId="0" borderId="14" xfId="8" applyFont="1" applyFill="1" applyBorder="1" applyAlignment="1">
      <alignment vertical="center"/>
    </xf>
    <xf numFmtId="186" fontId="15" fillId="0" borderId="14" xfId="8" applyNumberFormat="1" applyFont="1" applyFill="1" applyBorder="1" applyAlignment="1">
      <alignment horizontal="right" vertical="center"/>
    </xf>
    <xf numFmtId="186" fontId="15" fillId="0" borderId="14" xfId="8" applyNumberFormat="1" applyFont="1" applyFill="1" applyBorder="1" applyAlignment="1">
      <alignment vertical="center"/>
    </xf>
    <xf numFmtId="186" fontId="15" fillId="0" borderId="0" xfId="8" applyNumberFormat="1" applyFont="1" applyFill="1" applyBorder="1" applyAlignment="1">
      <alignment horizontal="center" vertical="center"/>
    </xf>
    <xf numFmtId="186" fontId="15" fillId="0" borderId="0" xfId="8" applyNumberFormat="1" applyFont="1" applyFill="1" applyBorder="1" applyAlignment="1">
      <alignment vertical="center"/>
    </xf>
    <xf numFmtId="0" fontId="3" fillId="0" borderId="0" xfId="12" applyFont="1" applyFill="1" applyAlignment="1">
      <alignment vertical="top"/>
    </xf>
    <xf numFmtId="0" fontId="6" fillId="0" borderId="0" xfId="12" applyFont="1" applyFill="1"/>
    <xf numFmtId="0" fontId="6" fillId="0" borderId="0" xfId="12" applyFont="1" applyFill="1" applyAlignment="1">
      <alignment vertical="top"/>
    </xf>
    <xf numFmtId="0" fontId="22" fillId="0" borderId="0" xfId="12" applyFont="1" applyFill="1"/>
    <xf numFmtId="0" fontId="6" fillId="0" borderId="13" xfId="12" applyFont="1" applyFill="1" applyBorder="1" applyAlignment="1">
      <alignment vertical="center"/>
    </xf>
    <xf numFmtId="0" fontId="6" fillId="0" borderId="7" xfId="12" applyFont="1" applyFill="1" applyBorder="1" applyAlignment="1">
      <alignment horizontal="right" vertical="center"/>
    </xf>
    <xf numFmtId="0" fontId="22" fillId="0" borderId="0" xfId="12" applyFont="1" applyFill="1" applyAlignment="1"/>
    <xf numFmtId="0" fontId="6" fillId="0" borderId="3" xfId="12" applyFont="1" applyFill="1" applyBorder="1" applyAlignment="1">
      <alignment vertical="center"/>
    </xf>
    <xf numFmtId="0" fontId="6" fillId="0" borderId="11" xfId="12" applyFont="1" applyFill="1" applyBorder="1" applyAlignment="1">
      <alignment vertical="center"/>
    </xf>
    <xf numFmtId="184" fontId="3" fillId="0" borderId="2" xfId="12" applyNumberFormat="1" applyFont="1" applyFill="1" applyBorder="1" applyAlignment="1">
      <alignment horizontal="center" vertical="center"/>
    </xf>
    <xf numFmtId="0" fontId="6" fillId="0" borderId="14" xfId="12" applyFont="1" applyFill="1" applyBorder="1" applyAlignment="1"/>
    <xf numFmtId="49" fontId="7" fillId="0" borderId="0" xfId="12" applyNumberFormat="1" applyFont="1" applyFill="1" applyAlignment="1">
      <alignment vertical="center" textRotation="180"/>
    </xf>
    <xf numFmtId="0" fontId="22" fillId="0" borderId="0" xfId="12" applyFill="1"/>
    <xf numFmtId="49" fontId="5" fillId="0" borderId="0" xfId="12" applyNumberFormat="1" applyFont="1" applyFill="1" applyAlignment="1">
      <alignment horizontal="center" vertical="center" textRotation="180"/>
    </xf>
    <xf numFmtId="0" fontId="6" fillId="0" borderId="10" xfId="12" applyFont="1" applyFill="1" applyBorder="1" applyAlignment="1">
      <alignment horizontal="right" vertical="top"/>
    </xf>
    <xf numFmtId="0" fontId="6" fillId="0" borderId="4" xfId="12" applyFont="1" applyFill="1" applyBorder="1"/>
    <xf numFmtId="49" fontId="6" fillId="0" borderId="2" xfId="12" applyNumberFormat="1" applyFont="1" applyFill="1" applyBorder="1" applyAlignment="1">
      <alignment horizontal="center" vertical="center" wrapText="1"/>
    </xf>
    <xf numFmtId="182" fontId="6" fillId="0" borderId="2" xfId="13" applyNumberFormat="1" applyFont="1" applyFill="1" applyBorder="1" applyAlignment="1">
      <alignment vertical="center"/>
    </xf>
    <xf numFmtId="182" fontId="6" fillId="0" borderId="2" xfId="13" applyNumberFormat="1" applyFont="1" applyFill="1" applyBorder="1" applyAlignment="1">
      <alignment horizontal="right" vertical="center"/>
    </xf>
    <xf numFmtId="182" fontId="6" fillId="0" borderId="2" xfId="13" applyNumberFormat="1" applyFont="1" applyFill="1" applyBorder="1" applyAlignment="1">
      <alignment horizontal="center" vertical="center"/>
    </xf>
    <xf numFmtId="49" fontId="6" fillId="0" borderId="2" xfId="12" applyNumberFormat="1" applyFont="1" applyFill="1" applyBorder="1" applyAlignment="1">
      <alignment horizontal="center" vertical="center"/>
    </xf>
    <xf numFmtId="0" fontId="16" fillId="0" borderId="0" xfId="12" applyFont="1" applyFill="1" applyBorder="1" applyAlignment="1">
      <alignment vertical="top"/>
    </xf>
    <xf numFmtId="0" fontId="17" fillId="0" borderId="0" xfId="12" quotePrefix="1" applyFont="1" applyFill="1" applyBorder="1" applyAlignment="1">
      <alignment horizontal="left"/>
    </xf>
    <xf numFmtId="0" fontId="17" fillId="0" borderId="0" xfId="12" applyFont="1" applyFill="1" applyBorder="1"/>
    <xf numFmtId="0" fontId="15" fillId="0" borderId="1" xfId="12" applyFont="1" applyFill="1" applyBorder="1" applyAlignment="1">
      <alignment horizontal="centerContinuous" vertical="center"/>
    </xf>
    <xf numFmtId="0" fontId="15" fillId="0" borderId="8" xfId="12" applyFont="1" applyFill="1" applyBorder="1" applyAlignment="1">
      <alignment horizontal="centerContinuous" vertical="center"/>
    </xf>
    <xf numFmtId="0" fontId="15" fillId="0" borderId="9" xfId="12" applyFont="1" applyFill="1" applyBorder="1" applyAlignment="1">
      <alignment horizontal="centerContinuous" vertical="center"/>
    </xf>
    <xf numFmtId="0" fontId="15" fillId="0" borderId="9" xfId="12" applyFont="1" applyFill="1" applyBorder="1" applyAlignment="1">
      <alignment horizontal="center" vertical="center" wrapText="1"/>
    </xf>
    <xf numFmtId="0" fontId="35" fillId="0" borderId="4" xfId="12" applyFont="1" applyFill="1" applyBorder="1" applyAlignment="1">
      <alignment horizontal="center" vertical="center" wrapText="1"/>
    </xf>
    <xf numFmtId="0" fontId="15" fillId="0" borderId="10" xfId="12" applyFont="1" applyFill="1" applyBorder="1" applyAlignment="1">
      <alignment vertical="center"/>
    </xf>
    <xf numFmtId="0" fontId="15" fillId="0" borderId="2" xfId="12" applyFont="1" applyFill="1" applyBorder="1" applyAlignment="1">
      <alignment horizontal="center" vertical="center" shrinkToFit="1"/>
    </xf>
    <xf numFmtId="3" fontId="35" fillId="0" borderId="2" xfId="12" applyNumberFormat="1" applyFont="1" applyFill="1" applyBorder="1" applyAlignment="1">
      <alignment vertical="center"/>
    </xf>
    <xf numFmtId="3" fontId="35" fillId="0" borderId="1" xfId="12" applyNumberFormat="1" applyFont="1" applyFill="1" applyBorder="1" applyAlignment="1">
      <alignment vertical="center"/>
    </xf>
    <xf numFmtId="0" fontId="15" fillId="0" borderId="12" xfId="12" applyFont="1" applyFill="1" applyBorder="1" applyAlignment="1">
      <alignment vertical="center" textRotation="255"/>
    </xf>
    <xf numFmtId="0" fontId="15" fillId="0" borderId="2" xfId="12" applyFont="1" applyFill="1" applyBorder="1" applyAlignment="1">
      <alignment horizontal="center" vertical="center"/>
    </xf>
    <xf numFmtId="0" fontId="15" fillId="0" borderId="4" xfId="12" applyFont="1" applyFill="1" applyBorder="1" applyAlignment="1">
      <alignment vertical="center"/>
    </xf>
    <xf numFmtId="0" fontId="22" fillId="0" borderId="0" xfId="12" applyFont="1" applyFill="1" applyBorder="1"/>
    <xf numFmtId="0" fontId="6" fillId="0" borderId="10" xfId="12" applyFont="1" applyFill="1" applyBorder="1" applyAlignment="1">
      <alignment horizontal="right" vertical="center"/>
    </xf>
    <xf numFmtId="0" fontId="6" fillId="0" borderId="13" xfId="12" applyFont="1" applyFill="1" applyBorder="1" applyAlignment="1">
      <alignment horizontal="center" vertical="center"/>
    </xf>
    <xf numFmtId="0" fontId="6" fillId="0" borderId="65" xfId="12" applyFont="1" applyFill="1" applyBorder="1" applyAlignment="1">
      <alignment horizontal="center" vertical="center"/>
    </xf>
    <xf numFmtId="0" fontId="6" fillId="0" borderId="13" xfId="12" applyFont="1" applyFill="1" applyBorder="1" applyAlignment="1">
      <alignment horizontal="centerContinuous" vertical="center"/>
    </xf>
    <xf numFmtId="0" fontId="6" fillId="0" borderId="7" xfId="12" applyFont="1" applyFill="1" applyBorder="1" applyAlignment="1">
      <alignment horizontal="centerContinuous" vertical="center"/>
    </xf>
    <xf numFmtId="0" fontId="6" fillId="0" borderId="12" xfId="12" applyFont="1" applyFill="1" applyBorder="1" applyAlignment="1">
      <alignment horizontal="right" vertical="center"/>
    </xf>
    <xf numFmtId="0" fontId="6" fillId="0" borderId="66" xfId="12" applyFont="1" applyFill="1" applyBorder="1" applyAlignment="1">
      <alignment horizontal="center" vertical="center"/>
    </xf>
    <xf numFmtId="0" fontId="6" fillId="0" borderId="11" xfId="12" applyFont="1" applyFill="1" applyBorder="1" applyAlignment="1">
      <alignment horizontal="center" vertical="center"/>
    </xf>
    <xf numFmtId="0" fontId="6" fillId="0" borderId="12" xfId="12" applyFont="1" applyFill="1" applyBorder="1" applyAlignment="1">
      <alignment vertical="center"/>
    </xf>
    <xf numFmtId="0" fontId="6" fillId="0" borderId="67" xfId="12" applyFont="1" applyFill="1" applyBorder="1" applyAlignment="1">
      <alignment horizontal="center" vertical="center"/>
    </xf>
    <xf numFmtId="0" fontId="8" fillId="0" borderId="12" xfId="12" applyFont="1" applyFill="1" applyBorder="1" applyAlignment="1">
      <alignment horizontal="center" vertical="center"/>
    </xf>
    <xf numFmtId="0" fontId="6" fillId="0" borderId="4" xfId="12" applyFont="1" applyFill="1" applyBorder="1" applyAlignment="1">
      <alignment vertical="center"/>
    </xf>
    <xf numFmtId="0" fontId="6" fillId="0" borderId="3" xfId="12" applyFont="1" applyFill="1" applyBorder="1" applyAlignment="1">
      <alignment horizontal="center" vertical="center"/>
    </xf>
    <xf numFmtId="0" fontId="6" fillId="0" borderId="68" xfId="12" applyFont="1" applyFill="1" applyBorder="1" applyAlignment="1">
      <alignment horizontal="center" vertical="center"/>
    </xf>
    <xf numFmtId="178" fontId="6" fillId="0" borderId="2" xfId="12" applyNumberFormat="1" applyFont="1" applyFill="1" applyBorder="1" applyAlignment="1">
      <alignment vertical="center"/>
    </xf>
    <xf numFmtId="184" fontId="6" fillId="0" borderId="2" xfId="12" applyNumberFormat="1" applyFont="1" applyFill="1" applyBorder="1" applyAlignment="1">
      <alignment vertical="center"/>
    </xf>
    <xf numFmtId="184" fontId="6" fillId="0" borderId="2" xfId="7" applyNumberFormat="1" applyFont="1" applyFill="1" applyBorder="1" applyAlignment="1">
      <alignment vertical="center"/>
    </xf>
    <xf numFmtId="0" fontId="22" fillId="0" borderId="0" xfId="8" applyNumberFormat="1" applyFont="1" applyFill="1" applyBorder="1" applyAlignment="1">
      <alignment vertical="center"/>
    </xf>
    <xf numFmtId="0" fontId="8" fillId="0" borderId="10" xfId="7" applyFont="1" applyFill="1" applyBorder="1" applyAlignment="1">
      <alignment vertical="center"/>
    </xf>
    <xf numFmtId="0" fontId="8" fillId="0" borderId="12" xfId="7" applyFont="1" applyFill="1" applyBorder="1" applyAlignment="1">
      <alignment vertical="center" textRotation="255"/>
    </xf>
    <xf numFmtId="0" fontId="8" fillId="0" borderId="4" xfId="7" applyFont="1" applyFill="1" applyBorder="1" applyAlignment="1">
      <alignment vertical="center"/>
    </xf>
    <xf numFmtId="0" fontId="8" fillId="0" borderId="1" xfId="7" applyFont="1" applyFill="1" applyBorder="1" applyAlignment="1">
      <alignment horizontal="centerContinuous" vertical="center"/>
    </xf>
    <xf numFmtId="0" fontId="6" fillId="0" borderId="0" xfId="12" applyFont="1" applyFill="1" applyBorder="1"/>
    <xf numFmtId="0" fontId="6" fillId="0" borderId="4" xfId="12" applyFont="1" applyFill="1" applyBorder="1" applyAlignment="1">
      <alignment horizontal="left" vertical="center"/>
    </xf>
    <xf numFmtId="194" fontId="6" fillId="0" borderId="1" xfId="12" applyNumberFormat="1" applyFont="1" applyFill="1" applyBorder="1" applyAlignment="1">
      <alignment horizontal="right" vertical="center"/>
    </xf>
    <xf numFmtId="194" fontId="6" fillId="0" borderId="2" xfId="12" applyNumberFormat="1" applyFont="1" applyFill="1" applyBorder="1" applyAlignment="1">
      <alignment horizontal="right" vertical="center"/>
    </xf>
    <xf numFmtId="0" fontId="6" fillId="0" borderId="0" xfId="12" applyFont="1" applyFill="1" applyBorder="1" applyAlignment="1">
      <alignment horizontal="center" vertical="center"/>
    </xf>
    <xf numFmtId="184" fontId="6" fillId="0" borderId="0" xfId="12" applyNumberFormat="1" applyFont="1" applyFill="1" applyBorder="1" applyAlignment="1">
      <alignment horizontal="right" vertical="center"/>
    </xf>
    <xf numFmtId="184" fontId="22" fillId="0" borderId="0" xfId="12" applyNumberFormat="1" applyFont="1" applyFill="1" applyBorder="1" applyAlignment="1">
      <alignment horizontal="right" vertical="center"/>
    </xf>
    <xf numFmtId="0" fontId="6" fillId="0" borderId="10" xfId="12" applyFont="1" applyFill="1" applyBorder="1" applyAlignment="1">
      <alignment horizontal="right" vertical="center" shrinkToFit="1"/>
    </xf>
    <xf numFmtId="0" fontId="6" fillId="0" borderId="4" xfId="12" applyFont="1" applyFill="1" applyBorder="1" applyAlignment="1">
      <alignment horizontal="left" vertical="center" shrinkToFit="1"/>
    </xf>
    <xf numFmtId="194" fontId="6" fillId="0" borderId="2" xfId="13" applyNumberFormat="1" applyFont="1" applyFill="1" applyBorder="1" applyAlignment="1">
      <alignment vertical="center"/>
    </xf>
    <xf numFmtId="0" fontId="6" fillId="0" borderId="0" xfId="12" applyFont="1" applyFill="1" applyAlignment="1">
      <alignment horizontal="center" vertical="center"/>
    </xf>
    <xf numFmtId="49" fontId="7" fillId="0" borderId="0" xfId="12" applyNumberFormat="1" applyFont="1" applyFill="1" applyBorder="1" applyAlignment="1">
      <alignment vertical="center" textRotation="180"/>
    </xf>
    <xf numFmtId="0" fontId="3" fillId="2" borderId="0" xfId="12" applyFont="1" applyFill="1" applyAlignment="1">
      <alignment vertical="top"/>
    </xf>
    <xf numFmtId="0" fontId="6" fillId="2" borderId="0" xfId="12" applyFont="1" applyFill="1"/>
    <xf numFmtId="0" fontId="6" fillId="0" borderId="8" xfId="12" applyFont="1" applyFill="1" applyBorder="1" applyAlignment="1">
      <alignment horizontal="centerContinuous" vertical="center"/>
    </xf>
    <xf numFmtId="0" fontId="6" fillId="0" borderId="9" xfId="12" applyFont="1" applyFill="1" applyBorder="1" applyAlignment="1">
      <alignment horizontal="centerContinuous" vertical="center"/>
    </xf>
    <xf numFmtId="0" fontId="6" fillId="0" borderId="6" xfId="12" applyFont="1" applyFill="1" applyBorder="1" applyAlignment="1">
      <alignment horizontal="right" vertical="center"/>
    </xf>
    <xf numFmtId="0" fontId="6" fillId="0" borderId="3" xfId="12" applyFont="1" applyFill="1" applyBorder="1" applyAlignment="1">
      <alignment horizontal="left" vertical="center"/>
    </xf>
    <xf numFmtId="184" fontId="6" fillId="0" borderId="2" xfId="12" applyNumberFormat="1" applyFont="1" applyFill="1" applyBorder="1" applyAlignment="1">
      <alignment horizontal="right" vertical="center"/>
    </xf>
    <xf numFmtId="184" fontId="6" fillId="0" borderId="1" xfId="12" applyNumberFormat="1" applyFont="1" applyFill="1" applyBorder="1" applyAlignment="1">
      <alignment horizontal="right" vertical="center"/>
    </xf>
    <xf numFmtId="184" fontId="22" fillId="0" borderId="0" xfId="12" applyNumberFormat="1" applyFont="1" applyFill="1"/>
    <xf numFmtId="0" fontId="6" fillId="0" borderId="0" xfId="12" applyFont="1" applyFill="1" applyAlignment="1">
      <alignment vertical="center"/>
    </xf>
    <xf numFmtId="0" fontId="6" fillId="2" borderId="0" xfId="12" applyFont="1" applyFill="1" applyAlignment="1">
      <alignment vertical="center"/>
    </xf>
    <xf numFmtId="0" fontId="6" fillId="2" borderId="0" xfId="12" applyFont="1" applyFill="1" applyBorder="1" applyAlignment="1">
      <alignment vertical="center"/>
    </xf>
    <xf numFmtId="49" fontId="25" fillId="0" borderId="0" xfId="12" applyNumberFormat="1" applyFont="1" applyFill="1" applyBorder="1" applyAlignment="1">
      <alignment horizontal="center" vertical="center" textRotation="180"/>
    </xf>
    <xf numFmtId="0" fontId="6" fillId="0" borderId="0" xfId="12" applyFont="1" applyFill="1" applyAlignment="1">
      <alignment horizontal="right" vertical="center"/>
    </xf>
    <xf numFmtId="0" fontId="6" fillId="0" borderId="6" xfId="12" applyFont="1" applyFill="1" applyBorder="1" applyAlignment="1">
      <alignment vertical="center"/>
    </xf>
    <xf numFmtId="0" fontId="8" fillId="0" borderId="15" xfId="12" applyFont="1" applyFill="1" applyBorder="1" applyAlignment="1">
      <alignment horizontal="right" vertical="center"/>
    </xf>
    <xf numFmtId="182" fontId="6" fillId="0" borderId="2" xfId="13" applyNumberFormat="1" applyFont="1" applyFill="1" applyBorder="1" applyAlignment="1" applyProtection="1">
      <alignment horizontal="right" vertical="center"/>
      <protection locked="0"/>
    </xf>
    <xf numFmtId="182" fontId="6" fillId="0" borderId="2" xfId="13" applyNumberFormat="1" applyFont="1" applyFill="1" applyBorder="1" applyAlignment="1" applyProtection="1">
      <alignment vertical="center"/>
      <protection locked="0"/>
    </xf>
    <xf numFmtId="57" fontId="22" fillId="0" borderId="0" xfId="12" applyNumberFormat="1" applyFont="1" applyFill="1"/>
    <xf numFmtId="178" fontId="3" fillId="0" borderId="0" xfId="12" applyNumberFormat="1" applyFont="1" applyFill="1" applyBorder="1" applyAlignment="1">
      <alignment horizontal="left" vertical="top"/>
    </xf>
    <xf numFmtId="178" fontId="5" fillId="0" borderId="0" xfId="12" applyNumberFormat="1" applyFont="1" applyFill="1" applyAlignment="1">
      <alignment vertical="center"/>
    </xf>
    <xf numFmtId="178" fontId="6" fillId="0" borderId="0" xfId="12" applyNumberFormat="1" applyFont="1" applyFill="1" applyBorder="1" applyAlignment="1">
      <alignment vertical="center"/>
    </xf>
    <xf numFmtId="178" fontId="6" fillId="0" borderId="0" xfId="13" applyNumberFormat="1" applyFont="1" applyFill="1" applyBorder="1" applyAlignment="1">
      <alignment vertical="center"/>
    </xf>
    <xf numFmtId="178" fontId="6" fillId="0" borderId="0" xfId="12" applyNumberFormat="1" applyFont="1" applyFill="1" applyBorder="1" applyAlignment="1">
      <alignment horizontal="left" vertical="center"/>
    </xf>
    <xf numFmtId="178" fontId="6" fillId="0" borderId="0" xfId="13" applyNumberFormat="1" applyFont="1" applyFill="1" applyBorder="1" applyAlignment="1">
      <alignment horizontal="right" vertical="center"/>
    </xf>
    <xf numFmtId="178" fontId="6" fillId="0" borderId="13" xfId="12" applyNumberFormat="1" applyFont="1" applyFill="1" applyBorder="1" applyAlignment="1">
      <alignment vertical="center"/>
    </xf>
    <xf numFmtId="178" fontId="6" fillId="0" borderId="7" xfId="12" applyNumberFormat="1" applyFont="1" applyFill="1" applyBorder="1" applyAlignment="1">
      <alignment horizontal="right" vertical="center"/>
    </xf>
    <xf numFmtId="178" fontId="6" fillId="0" borderId="6" xfId="12" applyNumberFormat="1" applyFont="1" applyFill="1" applyBorder="1" applyAlignment="1">
      <alignment vertical="center"/>
    </xf>
    <xf numFmtId="178" fontId="6" fillId="0" borderId="15" xfId="12" applyNumberFormat="1" applyFont="1" applyFill="1" applyBorder="1" applyAlignment="1">
      <alignment vertical="center"/>
    </xf>
    <xf numFmtId="178" fontId="6" fillId="0" borderId="3" xfId="12" applyNumberFormat="1" applyFont="1" applyFill="1" applyBorder="1" applyAlignment="1">
      <alignment vertical="center"/>
    </xf>
    <xf numFmtId="178" fontId="6" fillId="0" borderId="11" xfId="12" applyNumberFormat="1" applyFont="1" applyFill="1" applyBorder="1" applyAlignment="1">
      <alignment vertical="center"/>
    </xf>
    <xf numFmtId="178" fontId="6" fillId="0" borderId="12" xfId="12" applyNumberFormat="1" applyFont="1" applyFill="1" applyBorder="1" applyAlignment="1">
      <alignment vertical="center"/>
    </xf>
    <xf numFmtId="178" fontId="6" fillId="0" borderId="2" xfId="12" quotePrefix="1" applyNumberFormat="1" applyFont="1" applyFill="1" applyBorder="1" applyAlignment="1">
      <alignment horizontal="center" vertical="center"/>
    </xf>
    <xf numFmtId="178" fontId="5" fillId="0" borderId="2" xfId="12" applyNumberFormat="1" applyFont="1" applyFill="1" applyBorder="1" applyAlignment="1" applyProtection="1">
      <alignment horizontal="right" vertical="center"/>
      <protection locked="0"/>
    </xf>
    <xf numFmtId="178" fontId="5" fillId="0" borderId="2" xfId="12" applyNumberFormat="1" applyFont="1" applyFill="1" applyBorder="1" applyAlignment="1">
      <alignment vertical="center"/>
    </xf>
    <xf numFmtId="178" fontId="6" fillId="0" borderId="12" xfId="12" applyNumberFormat="1" applyFont="1" applyFill="1" applyBorder="1" applyAlignment="1">
      <alignment horizontal="center" vertical="center"/>
    </xf>
    <xf numFmtId="178" fontId="6" fillId="0" borderId="2" xfId="12" applyNumberFormat="1" applyFont="1" applyFill="1" applyBorder="1" applyAlignment="1">
      <alignment horizontal="center" vertical="center"/>
    </xf>
    <xf numFmtId="178" fontId="6" fillId="0" borderId="4" xfId="12" applyNumberFormat="1" applyFont="1" applyFill="1" applyBorder="1" applyAlignment="1">
      <alignment horizontal="center" vertical="center"/>
    </xf>
    <xf numFmtId="178" fontId="6" fillId="0" borderId="13" xfId="12" applyNumberFormat="1" applyFont="1" applyFill="1" applyBorder="1" applyAlignment="1">
      <alignment horizontal="center" vertical="center"/>
    </xf>
    <xf numFmtId="178" fontId="6" fillId="0" borderId="6" xfId="12" applyNumberFormat="1" applyFont="1" applyFill="1" applyBorder="1" applyAlignment="1">
      <alignment horizontal="center" vertical="center"/>
    </xf>
    <xf numFmtId="178" fontId="5" fillId="0" borderId="2" xfId="13" applyNumberFormat="1" applyFont="1" applyFill="1" applyBorder="1" applyAlignment="1" applyProtection="1">
      <alignment horizontal="right" vertical="center"/>
      <protection locked="0"/>
    </xf>
    <xf numFmtId="178" fontId="6" fillId="0" borderId="1" xfId="12" applyNumberFormat="1" applyFont="1" applyFill="1" applyBorder="1" applyAlignment="1">
      <alignment horizontal="centerContinuous" vertical="center"/>
    </xf>
    <xf numFmtId="178" fontId="6" fillId="0" borderId="9" xfId="12" applyNumberFormat="1" applyFont="1" applyFill="1" applyBorder="1" applyAlignment="1">
      <alignment horizontal="centerContinuous" vertical="center"/>
    </xf>
    <xf numFmtId="178" fontId="6" fillId="0" borderId="2" xfId="12" applyNumberFormat="1" applyFont="1" applyFill="1" applyBorder="1" applyAlignment="1">
      <alignment horizontal="centerContinuous" vertical="center"/>
    </xf>
    <xf numFmtId="178" fontId="6" fillId="0" borderId="2" xfId="12" quotePrefix="1" applyNumberFormat="1" applyFont="1" applyFill="1" applyBorder="1" applyAlignment="1">
      <alignment horizontal="centerContinuous" vertical="center"/>
    </xf>
    <xf numFmtId="178" fontId="5" fillId="0" borderId="2" xfId="13" applyNumberFormat="1" applyFont="1" applyFill="1" applyBorder="1" applyAlignment="1">
      <alignment horizontal="right" vertical="center"/>
    </xf>
    <xf numFmtId="178" fontId="6" fillId="0" borderId="0" xfId="12" applyNumberFormat="1" applyFont="1" applyFill="1" applyAlignment="1"/>
    <xf numFmtId="178" fontId="6" fillId="0" borderId="0" xfId="13" applyNumberFormat="1" applyFont="1" applyFill="1" applyAlignment="1">
      <alignment vertical="center"/>
    </xf>
    <xf numFmtId="178" fontId="6" fillId="0" borderId="0" xfId="12" applyNumberFormat="1" applyFont="1" applyFill="1" applyAlignment="1">
      <alignment vertical="center"/>
    </xf>
    <xf numFmtId="178" fontId="5" fillId="0" borderId="0" xfId="13" applyNumberFormat="1" applyFont="1" applyFill="1" applyAlignment="1">
      <alignment vertical="center"/>
    </xf>
    <xf numFmtId="178" fontId="5" fillId="2" borderId="0" xfId="12" applyNumberFormat="1" applyFont="1" applyFill="1" applyAlignment="1">
      <alignment vertical="center"/>
    </xf>
    <xf numFmtId="0" fontId="22" fillId="0" borderId="0" xfId="12" applyNumberFormat="1" applyFont="1" applyFill="1" applyAlignment="1">
      <alignment vertical="center"/>
    </xf>
    <xf numFmtId="0" fontId="6" fillId="0" borderId="0" xfId="12" applyNumberFormat="1" applyFont="1" applyFill="1" applyAlignment="1">
      <alignment vertical="center"/>
    </xf>
    <xf numFmtId="178" fontId="8" fillId="0" borderId="13" xfId="12" applyNumberFormat="1" applyFont="1" applyFill="1" applyBorder="1" applyAlignment="1">
      <alignment horizontal="left" vertical="center"/>
    </xf>
    <xf numFmtId="178" fontId="8" fillId="0" borderId="7" xfId="12" applyNumberFormat="1" applyFont="1" applyFill="1" applyBorder="1" applyAlignment="1">
      <alignment horizontal="right" vertical="center"/>
    </xf>
    <xf numFmtId="0" fontId="8" fillId="2" borderId="7" xfId="12" applyNumberFormat="1" applyFont="1" applyFill="1" applyBorder="1" applyAlignment="1">
      <alignment vertical="center" wrapText="1"/>
    </xf>
    <xf numFmtId="0" fontId="2" fillId="0" borderId="0" xfId="12" applyNumberFormat="1" applyFont="1" applyFill="1" applyAlignment="1">
      <alignment vertical="center"/>
    </xf>
    <xf numFmtId="178" fontId="8" fillId="0" borderId="6" xfId="12" applyNumberFormat="1" applyFont="1" applyFill="1" applyBorder="1" applyAlignment="1">
      <alignment horizontal="left" vertical="center"/>
    </xf>
    <xf numFmtId="178" fontId="8" fillId="0" borderId="0" xfId="12" applyNumberFormat="1" applyFont="1" applyFill="1" applyBorder="1" applyAlignment="1">
      <alignment horizontal="left" vertical="center"/>
    </xf>
    <xf numFmtId="0" fontId="8" fillId="2" borderId="15" xfId="12" applyNumberFormat="1" applyFont="1" applyFill="1" applyBorder="1" applyAlignment="1">
      <alignment vertical="center" wrapText="1"/>
    </xf>
    <xf numFmtId="0" fontId="2" fillId="0" borderId="0" xfId="12" applyNumberFormat="1" applyFont="1" applyFill="1" applyBorder="1" applyAlignment="1">
      <alignment vertical="center"/>
    </xf>
    <xf numFmtId="178" fontId="5" fillId="0" borderId="0" xfId="12" applyNumberFormat="1" applyFont="1" applyFill="1" applyBorder="1" applyAlignment="1">
      <alignment vertical="center"/>
    </xf>
    <xf numFmtId="178" fontId="8" fillId="2" borderId="2" xfId="12" applyNumberFormat="1" applyFont="1" applyFill="1" applyBorder="1" applyAlignment="1">
      <alignment horizontal="center" vertical="center" wrapText="1"/>
    </xf>
    <xf numFmtId="178" fontId="5" fillId="0" borderId="12" xfId="12" applyNumberFormat="1" applyFont="1" applyFill="1" applyBorder="1" applyAlignment="1">
      <alignment vertical="center"/>
    </xf>
    <xf numFmtId="178" fontId="5" fillId="0" borderId="2" xfId="12" quotePrefix="1" applyNumberFormat="1" applyFont="1" applyFill="1" applyBorder="1" applyAlignment="1">
      <alignment horizontal="center" vertical="center"/>
    </xf>
    <xf numFmtId="184" fontId="5" fillId="0" borderId="2" xfId="12" applyNumberFormat="1" applyFont="1" applyFill="1" applyBorder="1" applyAlignment="1">
      <alignment vertical="center"/>
    </xf>
    <xf numFmtId="184" fontId="5" fillId="2" borderId="2" xfId="12" applyNumberFormat="1" applyFont="1" applyFill="1" applyBorder="1" applyAlignment="1">
      <alignment vertical="center"/>
    </xf>
    <xf numFmtId="184" fontId="5" fillId="2" borderId="2" xfId="13" applyNumberFormat="1" applyFont="1" applyFill="1" applyBorder="1" applyAlignment="1">
      <alignment vertical="center"/>
    </xf>
    <xf numFmtId="178" fontId="5" fillId="2" borderId="2" xfId="12" applyNumberFormat="1" applyFont="1" applyFill="1" applyBorder="1" applyAlignment="1">
      <alignment vertical="center"/>
    </xf>
    <xf numFmtId="184" fontId="22" fillId="0" borderId="6" xfId="12" applyNumberFormat="1" applyFont="1" applyFill="1" applyBorder="1" applyAlignment="1">
      <alignment vertical="center"/>
    </xf>
    <xf numFmtId="178" fontId="22" fillId="0" borderId="0" xfId="12" applyNumberFormat="1" applyFont="1" applyFill="1" applyBorder="1" applyAlignment="1">
      <alignment horizontal="center" vertical="center"/>
    </xf>
    <xf numFmtId="178" fontId="5" fillId="0" borderId="12" xfId="12" applyNumberFormat="1" applyFont="1" applyFill="1" applyBorder="1" applyAlignment="1">
      <alignment horizontal="center" vertical="center"/>
    </xf>
    <xf numFmtId="178" fontId="5" fillId="0" borderId="2" xfId="12" applyNumberFormat="1" applyFont="1" applyFill="1" applyBorder="1" applyAlignment="1">
      <alignment horizontal="center" vertical="center"/>
    </xf>
    <xf numFmtId="178" fontId="5" fillId="0" borderId="4" xfId="12" applyNumberFormat="1" applyFont="1" applyFill="1" applyBorder="1" applyAlignment="1">
      <alignment horizontal="center" vertical="center"/>
    </xf>
    <xf numFmtId="178" fontId="5" fillId="0" borderId="13" xfId="12" applyNumberFormat="1" applyFont="1" applyFill="1" applyBorder="1" applyAlignment="1">
      <alignment horizontal="center" vertical="center"/>
    </xf>
    <xf numFmtId="178" fontId="5" fillId="0" borderId="6" xfId="12" applyNumberFormat="1" applyFont="1" applyFill="1" applyBorder="1" applyAlignment="1">
      <alignment horizontal="center" vertical="center"/>
    </xf>
    <xf numFmtId="178" fontId="5" fillId="0" borderId="6" xfId="12" applyNumberFormat="1" applyFont="1" applyFill="1" applyBorder="1" applyAlignment="1">
      <alignment vertical="center"/>
    </xf>
    <xf numFmtId="178" fontId="5" fillId="0" borderId="1" xfId="12" applyNumberFormat="1" applyFont="1" applyFill="1" applyBorder="1" applyAlignment="1">
      <alignment horizontal="centerContinuous" vertical="center"/>
    </xf>
    <xf numFmtId="178" fontId="5" fillId="0" borderId="9" xfId="12" applyNumberFormat="1" applyFont="1" applyFill="1" applyBorder="1" applyAlignment="1">
      <alignment horizontal="centerContinuous" vertical="center"/>
    </xf>
    <xf numFmtId="178" fontId="5" fillId="0" borderId="13" xfId="12" applyNumberFormat="1" applyFont="1" applyFill="1" applyBorder="1" applyAlignment="1">
      <alignment vertical="center"/>
    </xf>
    <xf numFmtId="178" fontId="5" fillId="0" borderId="2" xfId="12" applyNumberFormat="1" applyFont="1" applyFill="1" applyBorder="1" applyAlignment="1">
      <alignment horizontal="centerContinuous" vertical="center"/>
    </xf>
    <xf numFmtId="178" fontId="5" fillId="0" borderId="2" xfId="12" quotePrefix="1" applyNumberFormat="1" applyFont="1" applyFill="1" applyBorder="1" applyAlignment="1">
      <alignment horizontal="centerContinuous" vertical="center"/>
    </xf>
    <xf numFmtId="178" fontId="6" fillId="2" borderId="0" xfId="13" applyNumberFormat="1" applyFont="1" applyFill="1" applyAlignment="1"/>
    <xf numFmtId="0" fontId="6" fillId="2" borderId="0" xfId="12" applyNumberFormat="1" applyFont="1" applyFill="1" applyAlignment="1"/>
    <xf numFmtId="0" fontId="22" fillId="0" borderId="0" xfId="12" applyNumberFormat="1" applyFont="1" applyFill="1" applyAlignment="1"/>
    <xf numFmtId="178" fontId="5" fillId="0" borderId="0" xfId="12" applyNumberFormat="1" applyFont="1" applyFill="1" applyAlignment="1"/>
    <xf numFmtId="0" fontId="5" fillId="0" borderId="0" xfId="12" applyFont="1" applyFill="1" applyAlignment="1"/>
    <xf numFmtId="178" fontId="5" fillId="0" borderId="0" xfId="13" applyNumberFormat="1" applyFont="1" applyFill="1" applyAlignment="1"/>
    <xf numFmtId="178" fontId="6" fillId="0" borderId="0" xfId="13" applyNumberFormat="1" applyFont="1" applyFill="1" applyAlignment="1"/>
    <xf numFmtId="0" fontId="6" fillId="0" borderId="0" xfId="12" applyNumberFormat="1" applyFont="1" applyFill="1" applyAlignment="1"/>
    <xf numFmtId="178" fontId="9" fillId="2" borderId="0" xfId="13" applyNumberFormat="1" applyFont="1" applyFill="1" applyAlignment="1">
      <alignment vertical="center"/>
    </xf>
    <xf numFmtId="178" fontId="6" fillId="0" borderId="0" xfId="16" applyNumberFormat="1" applyFont="1" applyFill="1" applyBorder="1" applyAlignment="1">
      <alignment vertical="center"/>
    </xf>
    <xf numFmtId="177" fontId="5" fillId="0" borderId="2" xfId="16" quotePrefix="1" applyNumberFormat="1" applyFont="1" applyFill="1" applyBorder="1" applyAlignment="1">
      <alignment vertical="center"/>
    </xf>
    <xf numFmtId="178" fontId="7" fillId="0" borderId="0" xfId="16" applyNumberFormat="1" applyFont="1" applyFill="1" applyBorder="1" applyAlignment="1">
      <alignment vertical="center"/>
    </xf>
    <xf numFmtId="178" fontId="22" fillId="0" borderId="0" xfId="12" applyNumberFormat="1" applyFont="1" applyFill="1" applyBorder="1" applyAlignment="1">
      <alignment vertical="center"/>
    </xf>
    <xf numFmtId="178" fontId="5" fillId="0" borderId="2" xfId="13" quotePrefix="1" applyNumberFormat="1" applyFont="1" applyFill="1" applyBorder="1" applyAlignment="1">
      <alignment vertical="center"/>
    </xf>
    <xf numFmtId="178" fontId="6" fillId="0" borderId="0" xfId="16" applyNumberFormat="1" applyFont="1" applyFill="1" applyAlignment="1"/>
    <xf numFmtId="178" fontId="5" fillId="0" borderId="0" xfId="16" applyNumberFormat="1" applyFont="1" applyFill="1" applyAlignment="1">
      <alignment vertical="center"/>
    </xf>
    <xf numFmtId="0" fontId="26" fillId="0" borderId="0" xfId="17"/>
    <xf numFmtId="0" fontId="40" fillId="0" borderId="0" xfId="17" applyFont="1" applyAlignment="1"/>
    <xf numFmtId="0" fontId="24" fillId="0" borderId="0" xfId="17" applyFont="1"/>
    <xf numFmtId="0" fontId="21" fillId="0" borderId="0" xfId="17" applyFont="1"/>
    <xf numFmtId="0" fontId="41" fillId="0" borderId="0" xfId="17" applyFont="1"/>
    <xf numFmtId="0" fontId="42" fillId="0" borderId="0" xfId="17" applyFont="1"/>
    <xf numFmtId="0" fontId="22" fillId="0" borderId="0" xfId="17" applyFont="1"/>
    <xf numFmtId="0" fontId="22" fillId="0" borderId="0" xfId="17" quotePrefix="1" applyFont="1" applyAlignment="1">
      <alignment horizontal="left"/>
    </xf>
    <xf numFmtId="0" fontId="22" fillId="0" borderId="0" xfId="17" applyFont="1" applyAlignment="1"/>
    <xf numFmtId="0" fontId="22" fillId="0" borderId="0" xfId="17" quotePrefix="1" applyFont="1" applyAlignment="1">
      <alignment horizontal="right"/>
    </xf>
    <xf numFmtId="0" fontId="43" fillId="0" borderId="0" xfId="17" applyFont="1"/>
    <xf numFmtId="0" fontId="0" fillId="0" borderId="0" xfId="0" applyAlignment="1"/>
    <xf numFmtId="0" fontId="37" fillId="0" borderId="0" xfId="0" applyFont="1" applyAlignment="1">
      <alignment horizontal="centerContinuous" vertical="center"/>
    </xf>
    <xf numFmtId="0" fontId="38" fillId="0" borderId="0" xfId="0" applyFont="1" applyAlignment="1">
      <alignment horizontal="centerContinuous" vertical="center"/>
    </xf>
    <xf numFmtId="0" fontId="39" fillId="0" borderId="0" xfId="0" applyFont="1" applyAlignment="1">
      <alignment horizontal="centerContinuous" vertical="center"/>
    </xf>
    <xf numFmtId="0" fontId="5" fillId="0" borderId="4" xfId="1" applyFont="1" applyFill="1" applyBorder="1" applyAlignment="1" applyProtection="1">
      <alignment horizontal="center" vertical="center"/>
    </xf>
    <xf numFmtId="0" fontId="5" fillId="0" borderId="12" xfId="1" applyFont="1" applyFill="1" applyBorder="1" applyAlignment="1">
      <alignment horizontal="center" vertical="center"/>
    </xf>
    <xf numFmtId="0" fontId="8" fillId="0" borderId="12" xfId="1" applyFont="1" applyFill="1" applyBorder="1" applyAlignment="1">
      <alignment horizontal="center" vertical="center"/>
    </xf>
    <xf numFmtId="0" fontId="6" fillId="0" borderId="1" xfId="12" applyFont="1" applyFill="1" applyBorder="1" applyAlignment="1">
      <alignment horizontal="center" vertical="center"/>
    </xf>
    <xf numFmtId="0" fontId="6" fillId="0" borderId="2" xfId="12" applyFont="1" applyFill="1" applyBorder="1" applyAlignment="1">
      <alignment horizontal="center" vertical="center"/>
    </xf>
    <xf numFmtId="0" fontId="6" fillId="0" borderId="10" xfId="12" applyFont="1" applyFill="1" applyBorder="1" applyAlignment="1">
      <alignment horizontal="center" vertical="center"/>
    </xf>
    <xf numFmtId="0" fontId="6" fillId="0" borderId="4" xfId="12" applyFont="1" applyFill="1" applyBorder="1" applyAlignment="1">
      <alignment horizontal="center" vertical="center"/>
    </xf>
    <xf numFmtId="0" fontId="15" fillId="0" borderId="10" xfId="12" applyFont="1" applyFill="1" applyBorder="1" applyAlignment="1">
      <alignment horizontal="center" vertical="center"/>
    </xf>
    <xf numFmtId="0" fontId="15" fillId="0" borderId="12" xfId="12" applyFont="1" applyFill="1" applyBorder="1" applyAlignment="1">
      <alignment horizontal="center" vertical="center"/>
    </xf>
    <xf numFmtId="0" fontId="15" fillId="0" borderId="4" xfId="12" applyFont="1" applyFill="1" applyBorder="1" applyAlignment="1">
      <alignment horizontal="center" vertical="center"/>
    </xf>
    <xf numFmtId="0" fontId="6" fillId="0" borderId="12" xfId="12" applyFont="1" applyFill="1" applyBorder="1" applyAlignment="1">
      <alignment horizontal="center" vertical="center"/>
    </xf>
    <xf numFmtId="0" fontId="6" fillId="0" borderId="7" xfId="12" applyFont="1" applyFill="1" applyBorder="1" applyAlignment="1">
      <alignment horizontal="center" vertical="center"/>
    </xf>
    <xf numFmtId="0" fontId="6" fillId="0" borderId="6" xfId="12" applyFont="1" applyFill="1" applyBorder="1" applyAlignment="1">
      <alignment horizontal="center" vertical="center"/>
    </xf>
    <xf numFmtId="178" fontId="5" fillId="2" borderId="0" xfId="12" applyNumberFormat="1" applyFont="1" applyFill="1" applyAlignment="1">
      <alignment horizontal="center" vertical="center"/>
    </xf>
    <xf numFmtId="3" fontId="6" fillId="0" borderId="0" xfId="1" applyNumberFormat="1" applyFont="1" applyFill="1"/>
    <xf numFmtId="0" fontId="6" fillId="0" borderId="15" xfId="1" applyFont="1" applyFill="1" applyBorder="1"/>
    <xf numFmtId="178" fontId="5" fillId="2" borderId="2" xfId="13" applyNumberFormat="1" applyFont="1" applyFill="1" applyBorder="1" applyAlignment="1">
      <alignment vertical="center"/>
    </xf>
    <xf numFmtId="178" fontId="8" fillId="2" borderId="3" xfId="12" applyNumberFormat="1" applyFont="1" applyFill="1" applyBorder="1" applyAlignment="1">
      <alignment horizontal="center" vertical="center" wrapText="1"/>
    </xf>
    <xf numFmtId="178" fontId="5" fillId="0" borderId="0" xfId="16" applyNumberFormat="1" applyFont="1" applyFill="1" applyAlignment="1"/>
    <xf numFmtId="0" fontId="45" fillId="0" borderId="0" xfId="12" applyFont="1" applyFill="1" applyAlignment="1"/>
    <xf numFmtId="0" fontId="3" fillId="0" borderId="0" xfId="14" applyFont="1" applyAlignment="1">
      <alignment vertical="top"/>
    </xf>
    <xf numFmtId="0" fontId="3" fillId="0" borderId="5" xfId="14" applyFont="1" applyBorder="1" applyAlignment="1">
      <alignment vertical="top"/>
    </xf>
    <xf numFmtId="0" fontId="2" fillId="0" borderId="0" xfId="14" applyFont="1"/>
    <xf numFmtId="0" fontId="19" fillId="0" borderId="13" xfId="14" applyFont="1" applyBorder="1" applyAlignment="1">
      <alignment horizontal="right" vertical="center"/>
    </xf>
    <xf numFmtId="0" fontId="19" fillId="0" borderId="6" xfId="14" applyFont="1" applyBorder="1" applyAlignment="1">
      <alignment vertical="center"/>
    </xf>
    <xf numFmtId="0" fontId="19" fillId="0" borderId="3" xfId="14" applyFont="1" applyBorder="1" applyAlignment="1">
      <alignment vertical="center"/>
    </xf>
    <xf numFmtId="0" fontId="6" fillId="0" borderId="10" xfId="7" applyFont="1" applyBorder="1" applyAlignment="1">
      <alignment vertical="center"/>
    </xf>
    <xf numFmtId="0" fontId="6" fillId="0" borderId="3" xfId="14" applyFont="1" applyBorder="1" applyAlignment="1">
      <alignment horizontal="centerContinuous" vertical="center"/>
    </xf>
    <xf numFmtId="0" fontId="6" fillId="0" borderId="12" xfId="7" applyFont="1" applyBorder="1" applyAlignment="1">
      <alignment vertical="center" textRotation="255"/>
    </xf>
    <xf numFmtId="0" fontId="6" fillId="0" borderId="3" xfId="14" applyFont="1" applyBorder="1" applyAlignment="1">
      <alignment horizontal="center" vertical="center"/>
    </xf>
    <xf numFmtId="0" fontId="6" fillId="0" borderId="4" xfId="7" applyFont="1" applyBorder="1" applyAlignment="1">
      <alignment vertical="center"/>
    </xf>
    <xf numFmtId="185" fontId="2" fillId="0" borderId="0" xfId="14" applyNumberFormat="1" applyFont="1"/>
    <xf numFmtId="0" fontId="30" fillId="0" borderId="0" xfId="14" applyFont="1"/>
    <xf numFmtId="0" fontId="6" fillId="0" borderId="0" xfId="14" applyFont="1" applyAlignment="1">
      <alignment vertical="center"/>
    </xf>
    <xf numFmtId="0" fontId="5" fillId="0" borderId="0" xfId="14" applyFont="1"/>
    <xf numFmtId="57" fontId="2" fillId="0" borderId="0" xfId="14" applyNumberFormat="1" applyFont="1"/>
    <xf numFmtId="20" fontId="2" fillId="0" borderId="0" xfId="14" applyNumberFormat="1" applyFont="1"/>
    <xf numFmtId="38" fontId="6" fillId="0" borderId="7" xfId="8" applyFont="1" applyFill="1" applyBorder="1" applyAlignment="1">
      <alignment horizontal="center" vertical="center"/>
    </xf>
    <xf numFmtId="0" fontId="6" fillId="0" borderId="4" xfId="7" applyFont="1" applyBorder="1" applyAlignment="1">
      <alignment horizontal="center" vertical="center"/>
    </xf>
    <xf numFmtId="0" fontId="6" fillId="0" borderId="0" xfId="7" applyFont="1"/>
    <xf numFmtId="0" fontId="22" fillId="0" borderId="0" xfId="7" applyFont="1"/>
    <xf numFmtId="0" fontId="6" fillId="0" borderId="13" xfId="7" applyFont="1" applyBorder="1"/>
    <xf numFmtId="0" fontId="6" fillId="0" borderId="7" xfId="7" applyFont="1" applyBorder="1" applyAlignment="1">
      <alignment horizontal="center"/>
    </xf>
    <xf numFmtId="0" fontId="6" fillId="0" borderId="6" xfId="7" applyFont="1" applyBorder="1"/>
    <xf numFmtId="0" fontId="6" fillId="0" borderId="15" xfId="7" applyFont="1" applyBorder="1"/>
    <xf numFmtId="0" fontId="6" fillId="0" borderId="3" xfId="7" applyFont="1" applyBorder="1" applyAlignment="1">
      <alignment horizontal="center"/>
    </xf>
    <xf numFmtId="0" fontId="6" fillId="0" borderId="11" xfId="7" applyFont="1" applyBorder="1"/>
    <xf numFmtId="188" fontId="6" fillId="0" borderId="12" xfId="7" applyNumberFormat="1" applyFont="1" applyBorder="1" applyAlignment="1">
      <alignment horizontal="center"/>
    </xf>
    <xf numFmtId="189" fontId="22" fillId="0" borderId="0" xfId="7" applyNumberFormat="1" applyFont="1"/>
    <xf numFmtId="190" fontId="6" fillId="0" borderId="12" xfId="7" applyNumberFormat="1" applyFont="1" applyBorder="1" applyAlignment="1">
      <alignment horizontal="center"/>
    </xf>
    <xf numFmtId="188" fontId="6" fillId="0" borderId="4" xfId="7" applyNumberFormat="1" applyFont="1" applyBorder="1" applyAlignment="1">
      <alignment horizontal="center"/>
    </xf>
    <xf numFmtId="0" fontId="6" fillId="0" borderId="0" xfId="7" applyFont="1" applyAlignment="1">
      <alignment horizontal="left"/>
    </xf>
    <xf numFmtId="0" fontId="22" fillId="0" borderId="0" xfId="7" applyFont="1" applyAlignment="1">
      <alignment horizontal="center"/>
    </xf>
    <xf numFmtId="0" fontId="3" fillId="0" borderId="0" xfId="7" applyFont="1" applyAlignment="1">
      <alignment vertical="top"/>
    </xf>
    <xf numFmtId="0" fontId="25" fillId="0" borderId="0" xfId="6" applyFont="1" applyAlignment="1">
      <alignment vertical="center"/>
    </xf>
    <xf numFmtId="0" fontId="44" fillId="0" borderId="0" xfId="7" applyFont="1" applyAlignment="1">
      <alignment vertical="center"/>
    </xf>
    <xf numFmtId="0" fontId="44" fillId="0" borderId="0" xfId="7" applyFont="1"/>
    <xf numFmtId="0" fontId="25" fillId="0" borderId="0" xfId="7" applyFont="1"/>
    <xf numFmtId="0" fontId="2" fillId="0" borderId="0" xfId="7" applyFont="1"/>
    <xf numFmtId="0" fontId="25" fillId="0" borderId="0" xfId="7" applyFont="1" applyAlignment="1">
      <alignment vertical="center"/>
    </xf>
    <xf numFmtId="0" fontId="27" fillId="0" borderId="0" xfId="7" applyFont="1" applyAlignment="1">
      <alignment vertical="top"/>
    </xf>
    <xf numFmtId="0" fontId="6" fillId="0" borderId="0" xfId="7" applyFont="1" applyAlignment="1">
      <alignment vertical="top"/>
    </xf>
    <xf numFmtId="0" fontId="5" fillId="0" borderId="13" xfId="7" applyFont="1" applyBorder="1" applyAlignment="1">
      <alignment vertical="center"/>
    </xf>
    <xf numFmtId="0" fontId="5" fillId="0" borderId="14" xfId="7" applyFont="1" applyBorder="1" applyAlignment="1">
      <alignment vertical="center"/>
    </xf>
    <xf numFmtId="0" fontId="5" fillId="0" borderId="1" xfId="7" applyFont="1" applyBorder="1" applyAlignment="1">
      <alignment horizontal="centerContinuous" vertical="center"/>
    </xf>
    <xf numFmtId="0" fontId="5" fillId="0" borderId="8" xfId="7" applyFont="1" applyBorder="1" applyAlignment="1">
      <alignment horizontal="centerContinuous" vertical="center"/>
    </xf>
    <xf numFmtId="0" fontId="5" fillId="0" borderId="9" xfId="7" applyFont="1" applyBorder="1" applyAlignment="1">
      <alignment horizontal="centerContinuous" vertical="center"/>
    </xf>
    <xf numFmtId="0" fontId="5" fillId="0" borderId="3" xfId="7" applyFont="1" applyBorder="1" applyAlignment="1">
      <alignment vertical="center"/>
    </xf>
    <xf numFmtId="0" fontId="5" fillId="0" borderId="5" xfId="7" applyFont="1" applyBorder="1" applyAlignment="1">
      <alignment vertical="center"/>
    </xf>
    <xf numFmtId="0" fontId="5" fillId="0" borderId="2" xfId="7" applyFont="1" applyBorder="1" applyAlignment="1">
      <alignment horizontal="center" vertical="center"/>
    </xf>
    <xf numFmtId="180" fontId="22" fillId="0" borderId="0" xfId="7" applyNumberFormat="1" applyFont="1"/>
    <xf numFmtId="0" fontId="5" fillId="0" borderId="3" xfId="7" applyFont="1" applyBorder="1" applyAlignment="1">
      <alignment horizontal="distributed" vertical="center"/>
    </xf>
    <xf numFmtId="0" fontId="5" fillId="0" borderId="4" xfId="7" applyFont="1" applyBorder="1" applyAlignment="1">
      <alignment horizontal="center" vertical="center"/>
    </xf>
    <xf numFmtId="0" fontId="5" fillId="0" borderId="0" xfId="7" applyFont="1" applyAlignment="1">
      <alignment horizontal="center" vertical="center"/>
    </xf>
    <xf numFmtId="0" fontId="5" fillId="0" borderId="0" xfId="7" applyFont="1" applyAlignment="1">
      <alignment vertical="center"/>
    </xf>
    <xf numFmtId="0" fontId="5" fillId="0" borderId="4" xfId="7" applyFont="1" applyBorder="1" applyAlignment="1">
      <alignment vertical="center"/>
    </xf>
    <xf numFmtId="0" fontId="6" fillId="0" borderId="14" xfId="7" applyFont="1" applyBorder="1"/>
    <xf numFmtId="0" fontId="6" fillId="0" borderId="7" xfId="7" applyFont="1" applyBorder="1" applyAlignment="1">
      <alignment horizontal="right" vertical="center"/>
    </xf>
    <xf numFmtId="0" fontId="6" fillId="0" borderId="1" xfId="7" applyFont="1" applyBorder="1" applyAlignment="1">
      <alignment horizontal="centerContinuous" vertical="center" wrapText="1"/>
    </xf>
    <xf numFmtId="0" fontId="6" fillId="0" borderId="8" xfId="7" applyFont="1" applyBorder="1" applyAlignment="1">
      <alignment horizontal="centerContinuous" vertical="center" wrapText="1"/>
    </xf>
    <xf numFmtId="0" fontId="6" fillId="0" borderId="8" xfId="7" applyFont="1" applyBorder="1" applyAlignment="1">
      <alignment horizontal="centerContinuous" vertical="center"/>
    </xf>
    <xf numFmtId="0" fontId="6" fillId="0" borderId="15" xfId="7" applyFont="1" applyBorder="1" applyAlignment="1">
      <alignment horizontal="right" vertical="center"/>
    </xf>
    <xf numFmtId="0" fontId="6" fillId="0" borderId="1" xfId="7" applyFont="1" applyBorder="1" applyAlignment="1">
      <alignment horizontal="centerContinuous" vertical="center"/>
    </xf>
    <xf numFmtId="0" fontId="6" fillId="0" borderId="6" xfId="7" applyFont="1" applyBorder="1" applyAlignment="1">
      <alignment vertical="center"/>
    </xf>
    <xf numFmtId="0" fontId="6" fillId="0" borderId="0" xfId="7" applyFont="1" applyAlignment="1">
      <alignment vertical="center"/>
    </xf>
    <xf numFmtId="0" fontId="6" fillId="0" borderId="3" xfId="7" applyFont="1" applyBorder="1" applyAlignment="1">
      <alignment vertical="center"/>
    </xf>
    <xf numFmtId="0" fontId="6" fillId="0" borderId="6" xfId="7" applyFont="1" applyBorder="1" applyAlignment="1">
      <alignment horizontal="center" vertical="center"/>
    </xf>
    <xf numFmtId="0" fontId="6" fillId="0" borderId="9" xfId="7" applyFont="1" applyBorder="1" applyAlignment="1">
      <alignment horizontal="centerContinuous" vertical="center"/>
    </xf>
    <xf numFmtId="0" fontId="34" fillId="0" borderId="0" xfId="7" applyFont="1"/>
    <xf numFmtId="0" fontId="30" fillId="0" borderId="0" xfId="7" applyFont="1"/>
    <xf numFmtId="49" fontId="7" fillId="0" borderId="0" xfId="11" applyNumberFormat="1" applyFont="1" applyAlignment="1">
      <alignment vertical="center" textRotation="180"/>
    </xf>
    <xf numFmtId="0" fontId="3" fillId="0" borderId="0" xfId="11" applyFont="1" applyAlignment="1">
      <alignment horizontal="left" vertical="top"/>
    </xf>
    <xf numFmtId="0" fontId="3" fillId="0" borderId="0" xfId="11" applyFont="1" applyAlignment="1">
      <alignment vertical="center"/>
    </xf>
    <xf numFmtId="0" fontId="22" fillId="0" borderId="0" xfId="11"/>
    <xf numFmtId="0" fontId="6" fillId="0" borderId="0" xfId="11" applyFont="1"/>
    <xf numFmtId="0" fontId="30" fillId="0" borderId="63" xfId="11" applyFont="1" applyBorder="1" applyAlignment="1">
      <alignment vertical="center"/>
    </xf>
    <xf numFmtId="0" fontId="8" fillId="0" borderId="9" xfId="11" applyFont="1" applyBorder="1" applyAlignment="1">
      <alignment horizontal="right" vertical="center"/>
    </xf>
    <xf numFmtId="49" fontId="8" fillId="0" borderId="13" xfId="11" applyNumberFormat="1" applyFont="1" applyBorder="1" applyAlignment="1">
      <alignment horizontal="centerContinuous" vertical="center"/>
    </xf>
    <xf numFmtId="49" fontId="8" fillId="0" borderId="14" xfId="11" applyNumberFormat="1" applyFont="1" applyBorder="1" applyAlignment="1">
      <alignment horizontal="centerContinuous" vertical="center"/>
    </xf>
    <xf numFmtId="49" fontId="8" fillId="0" borderId="14" xfId="11" quotePrefix="1" applyNumberFormat="1" applyFont="1" applyBorder="1" applyAlignment="1">
      <alignment horizontal="centerContinuous" vertical="center"/>
    </xf>
    <xf numFmtId="49" fontId="8" fillId="0" borderId="7" xfId="11" quotePrefix="1" applyNumberFormat="1" applyFont="1" applyBorder="1" applyAlignment="1">
      <alignment horizontal="centerContinuous" vertical="center"/>
    </xf>
    <xf numFmtId="0" fontId="33" fillId="0" borderId="0" xfId="11" applyFont="1"/>
    <xf numFmtId="0" fontId="30" fillId="0" borderId="6" xfId="11" applyFont="1" applyBorder="1" applyAlignment="1">
      <alignment vertical="center"/>
    </xf>
    <xf numFmtId="0" fontId="8" fillId="0" borderId="15" xfId="11" applyFont="1" applyBorder="1" applyAlignment="1">
      <alignment horizontal="right" vertical="center"/>
    </xf>
    <xf numFmtId="0" fontId="35" fillId="0" borderId="10" xfId="11" applyFont="1" applyBorder="1" applyAlignment="1">
      <alignment horizontal="distributed" vertical="center"/>
    </xf>
    <xf numFmtId="0" fontId="15" fillId="0" borderId="10" xfId="11" applyFont="1" applyBorder="1" applyAlignment="1">
      <alignment horizontal="distributed" vertical="center"/>
    </xf>
    <xf numFmtId="0" fontId="15" fillId="0" borderId="10" xfId="11" applyFont="1" applyBorder="1" applyAlignment="1">
      <alignment horizontal="center" vertical="center"/>
    </xf>
    <xf numFmtId="0" fontId="33" fillId="0" borderId="6" xfId="11" applyFont="1" applyBorder="1"/>
    <xf numFmtId="0" fontId="19" fillId="0" borderId="3" xfId="11" applyFont="1" applyBorder="1"/>
    <xf numFmtId="0" fontId="30" fillId="0" borderId="64" xfId="11" applyFont="1" applyBorder="1" applyAlignment="1">
      <alignment vertical="center"/>
    </xf>
    <xf numFmtId="0" fontId="15" fillId="0" borderId="4" xfId="11" applyFont="1" applyBorder="1" applyAlignment="1">
      <alignment horizontal="distributed" vertical="center"/>
    </xf>
    <xf numFmtId="0" fontId="35" fillId="0" borderId="4" xfId="11" applyFont="1" applyBorder="1" applyAlignment="1">
      <alignment horizontal="distributed" vertical="center"/>
    </xf>
    <xf numFmtId="0" fontId="15" fillId="0" borderId="4" xfId="11" applyFont="1" applyBorder="1" applyAlignment="1">
      <alignment horizontal="center" vertical="center"/>
    </xf>
    <xf numFmtId="0" fontId="30" fillId="0" borderId="0" xfId="11" applyFont="1"/>
    <xf numFmtId="0" fontId="32" fillId="0" borderId="14" xfId="11" applyFont="1" applyBorder="1" applyAlignment="1">
      <alignment horizontal="center" vertical="center" shrinkToFit="1"/>
    </xf>
    <xf numFmtId="0" fontId="6" fillId="0" borderId="0" xfId="11" applyFont="1" applyAlignment="1">
      <alignment vertical="top"/>
    </xf>
    <xf numFmtId="0" fontId="6" fillId="0" borderId="0" xfId="11" applyFont="1" applyAlignment="1">
      <alignment vertical="top" wrapText="1"/>
    </xf>
    <xf numFmtId="49" fontId="7" fillId="0" borderId="0" xfId="11" applyNumberFormat="1" applyFont="1" applyAlignment="1">
      <alignment horizontal="left" vertical="top" textRotation="180"/>
    </xf>
    <xf numFmtId="0" fontId="22" fillId="0" borderId="0" xfId="11" applyAlignment="1">
      <alignment vertical="top"/>
    </xf>
    <xf numFmtId="0" fontId="22" fillId="0" borderId="0" xfId="11" applyAlignment="1">
      <alignment horizontal="left" vertical="top"/>
    </xf>
    <xf numFmtId="20" fontId="22" fillId="0" borderId="0" xfId="11" applyNumberFormat="1"/>
    <xf numFmtId="192" fontId="22" fillId="0" borderId="0" xfId="11" applyNumberFormat="1"/>
    <xf numFmtId="49" fontId="7" fillId="0" borderId="0" xfId="1" applyNumberFormat="1" applyFont="1" applyAlignment="1">
      <alignment vertical="center" textRotation="180"/>
    </xf>
    <xf numFmtId="0" fontId="5" fillId="0" borderId="0" xfId="1" applyFont="1"/>
    <xf numFmtId="0" fontId="5" fillId="2" borderId="0" xfId="1" applyFont="1" applyFill="1" applyAlignment="1">
      <alignment horizontal="left"/>
    </xf>
    <xf numFmtId="0" fontId="2" fillId="0" borderId="0" xfId="1"/>
    <xf numFmtId="0" fontId="5" fillId="0" borderId="5" xfId="1" applyFont="1" applyBorder="1"/>
    <xf numFmtId="49" fontId="5" fillId="0" borderId="0" xfId="1" applyNumberFormat="1" applyFont="1" applyAlignment="1">
      <alignment horizontal="center" vertical="center" textRotation="180"/>
    </xf>
    <xf numFmtId="0" fontId="5" fillId="0" borderId="6" xfId="1" applyFont="1" applyBorder="1" applyAlignment="1">
      <alignment horizontal="left" vertical="center"/>
    </xf>
    <xf numFmtId="0" fontId="5" fillId="0" borderId="7" xfId="1" applyFont="1" applyBorder="1" applyAlignment="1">
      <alignment horizontal="center" vertical="center"/>
    </xf>
    <xf numFmtId="0" fontId="5" fillId="0" borderId="1" xfId="1" applyFont="1" applyBorder="1" applyAlignment="1">
      <alignment horizontal="centerContinuous" vertical="center"/>
    </xf>
    <xf numFmtId="0" fontId="5" fillId="0" borderId="8" xfId="1" applyFont="1" applyBorder="1" applyAlignment="1">
      <alignment horizontal="centerContinuous" vertical="center"/>
    </xf>
    <xf numFmtId="0" fontId="5" fillId="0" borderId="9" xfId="1" applyFont="1" applyBorder="1" applyAlignment="1">
      <alignment horizontal="centerContinuous" vertical="center"/>
    </xf>
    <xf numFmtId="0" fontId="5" fillId="0" borderId="10" xfId="1" applyFont="1" applyBorder="1" applyAlignment="1">
      <alignment horizontal="center"/>
    </xf>
    <xf numFmtId="0" fontId="5" fillId="0" borderId="3" xfId="1" applyFont="1" applyBorder="1" applyAlignment="1">
      <alignment horizontal="left" vertical="center"/>
    </xf>
    <xf numFmtId="0" fontId="5" fillId="0" borderId="15" xfId="1" applyFont="1" applyBorder="1" applyAlignment="1">
      <alignment horizontal="center" vertical="center"/>
    </xf>
    <xf numFmtId="0" fontId="5" fillId="0" borderId="2" xfId="1" applyFont="1" applyBorder="1" applyAlignment="1">
      <alignment horizontal="center" vertical="center"/>
    </xf>
    <xf numFmtId="0" fontId="5" fillId="0" borderId="2" xfId="1" applyFont="1" applyBorder="1" applyAlignment="1">
      <alignment horizontal="center" vertical="center" wrapText="1"/>
    </xf>
    <xf numFmtId="0" fontId="5" fillId="0" borderId="4" xfId="1" applyFont="1" applyBorder="1" applyAlignment="1">
      <alignment vertical="center"/>
    </xf>
    <xf numFmtId="0" fontId="5" fillId="0" borderId="10" xfId="1" applyFont="1" applyBorder="1" applyAlignment="1">
      <alignment vertical="center"/>
    </xf>
    <xf numFmtId="38" fontId="5" fillId="0" borderId="4" xfId="2" applyFont="1" applyFill="1" applyBorder="1" applyAlignment="1" applyProtection="1">
      <alignment vertical="center"/>
    </xf>
    <xf numFmtId="38" fontId="5" fillId="0" borderId="10" xfId="2" applyFont="1" applyFill="1" applyBorder="1" applyAlignment="1" applyProtection="1">
      <alignment vertical="center"/>
    </xf>
    <xf numFmtId="38" fontId="5" fillId="0" borderId="0" xfId="2" applyFont="1" applyFill="1" applyBorder="1" applyAlignment="1" applyProtection="1">
      <alignment vertical="center"/>
    </xf>
    <xf numFmtId="49" fontId="25" fillId="0" borderId="0" xfId="1" applyNumberFormat="1" applyFont="1" applyAlignment="1">
      <alignment vertical="center" textRotation="180"/>
    </xf>
    <xf numFmtId="49" fontId="2" fillId="0" borderId="0" xfId="1" applyNumberFormat="1" applyAlignment="1">
      <alignment horizontal="center" vertical="center" textRotation="180"/>
    </xf>
    <xf numFmtId="57" fontId="2" fillId="0" borderId="0" xfId="1" applyNumberFormat="1"/>
    <xf numFmtId="0" fontId="3" fillId="0" borderId="0" xfId="1" applyFont="1" applyAlignment="1">
      <alignment vertical="top"/>
    </xf>
    <xf numFmtId="0" fontId="6" fillId="0" borderId="0" xfId="1" applyFont="1" applyAlignment="1">
      <alignment horizontal="left"/>
    </xf>
    <xf numFmtId="0" fontId="6" fillId="0" borderId="0" xfId="1" applyFont="1"/>
    <xf numFmtId="0" fontId="13" fillId="0" borderId="2" xfId="1" applyFont="1" applyBorder="1" applyAlignment="1">
      <alignment horizontal="centerContinuous" vertical="center"/>
    </xf>
    <xf numFmtId="49" fontId="3" fillId="0" borderId="0" xfId="1" applyNumberFormat="1" applyFont="1" applyAlignment="1">
      <alignment horizontal="center" vertical="center" textRotation="180"/>
    </xf>
    <xf numFmtId="0" fontId="15" fillId="0" borderId="2" xfId="1" applyFont="1" applyBorder="1" applyAlignment="1">
      <alignment horizontal="center" vertical="center" wrapText="1"/>
    </xf>
    <xf numFmtId="0" fontId="16" fillId="0" borderId="2" xfId="1" applyFont="1" applyBorder="1" applyAlignment="1">
      <alignment horizontal="center" vertical="center"/>
    </xf>
    <xf numFmtId="0" fontId="17" fillId="0" borderId="2" xfId="1" applyFont="1" applyBorder="1" applyAlignment="1">
      <alignment horizontal="center" vertical="center" shrinkToFit="1"/>
    </xf>
    <xf numFmtId="0" fontId="17" fillId="0" borderId="2" xfId="1" applyFont="1" applyBorder="1" applyAlignment="1">
      <alignment horizontal="center" vertical="center" wrapText="1"/>
    </xf>
    <xf numFmtId="0" fontId="16" fillId="0" borderId="2" xfId="1" applyFont="1" applyBorder="1" applyAlignment="1">
      <alignment horizontal="center" vertical="center" wrapText="1"/>
    </xf>
    <xf numFmtId="183" fontId="11" fillId="0" borderId="2" xfId="1" applyNumberFormat="1" applyFont="1" applyBorder="1" applyAlignment="1">
      <alignment vertical="center"/>
    </xf>
    <xf numFmtId="0" fontId="3" fillId="0" borderId="0" xfId="1" applyFont="1" applyAlignment="1">
      <alignment horizontal="left"/>
    </xf>
    <xf numFmtId="0" fontId="8" fillId="0" borderId="0" xfId="1" applyFont="1" applyAlignment="1">
      <alignment horizontal="left"/>
    </xf>
    <xf numFmtId="0" fontId="8" fillId="0" borderId="0" xfId="1" applyFont="1"/>
    <xf numFmtId="49" fontId="7" fillId="0" borderId="0" xfId="1" applyNumberFormat="1" applyFont="1" applyAlignment="1">
      <alignment horizontal="center" vertical="center" textRotation="180"/>
    </xf>
    <xf numFmtId="0" fontId="3" fillId="3" borderId="0" xfId="1" applyFont="1" applyFill="1" applyAlignment="1">
      <alignment horizontal="left"/>
    </xf>
    <xf numFmtId="0" fontId="2" fillId="3" borderId="0" xfId="1" applyFill="1"/>
    <xf numFmtId="0" fontId="7" fillId="0" borderId="0" xfId="1" applyFont="1"/>
    <xf numFmtId="38" fontId="7" fillId="0" borderId="0" xfId="1" applyNumberFormat="1" applyFont="1"/>
    <xf numFmtId="183" fontId="2" fillId="0" borderId="0" xfId="1" applyNumberFormat="1"/>
    <xf numFmtId="38" fontId="2" fillId="0" borderId="0" xfId="1" applyNumberFormat="1"/>
    <xf numFmtId="0" fontId="3" fillId="0" borderId="0" xfId="1" applyFont="1"/>
    <xf numFmtId="0" fontId="3" fillId="0" borderId="0" xfId="1" applyFont="1" applyAlignment="1">
      <alignment horizontal="left" vertical="center"/>
    </xf>
    <xf numFmtId="0" fontId="3" fillId="0" borderId="0" xfId="1" applyFont="1" applyAlignment="1">
      <alignment vertical="center"/>
    </xf>
    <xf numFmtId="0" fontId="6" fillId="0" borderId="5" xfId="1" applyFont="1" applyBorder="1" applyAlignment="1">
      <alignment vertical="center"/>
    </xf>
    <xf numFmtId="0" fontId="3" fillId="0" borderId="0" xfId="1" quotePrefix="1" applyFont="1" applyAlignment="1">
      <alignment vertical="center" textRotation="180"/>
    </xf>
    <xf numFmtId="0" fontId="6" fillId="0" borderId="6" xfId="1" applyFont="1" applyBorder="1" applyAlignment="1">
      <alignment horizontal="right"/>
    </xf>
    <xf numFmtId="0" fontId="3" fillId="0" borderId="0" xfId="1" applyFont="1" applyAlignment="1">
      <alignment vertical="center" textRotation="180"/>
    </xf>
    <xf numFmtId="0" fontId="6" fillId="0" borderId="6" xfId="1" applyFont="1" applyBorder="1" applyAlignment="1">
      <alignment vertical="center"/>
    </xf>
    <xf numFmtId="0" fontId="6" fillId="0" borderId="3" xfId="1" applyFont="1" applyBorder="1" applyAlignment="1">
      <alignment horizontal="left" vertical="top"/>
    </xf>
    <xf numFmtId="0" fontId="6" fillId="0" borderId="1" xfId="1" applyFont="1" applyBorder="1" applyAlignment="1">
      <alignment horizontal="center" vertical="center"/>
    </xf>
    <xf numFmtId="178" fontId="3" fillId="0" borderId="1" xfId="1" applyNumberFormat="1" applyFont="1" applyBorder="1" applyAlignment="1">
      <alignment vertical="center"/>
    </xf>
    <xf numFmtId="184" fontId="3" fillId="0" borderId="1" xfId="1" applyNumberFormat="1" applyFont="1" applyBorder="1" applyAlignment="1">
      <alignment horizontal="right" vertical="center"/>
    </xf>
    <xf numFmtId="178" fontId="3" fillId="0" borderId="2" xfId="1" applyNumberFormat="1" applyFont="1" applyBorder="1" applyAlignment="1">
      <alignment vertical="center"/>
    </xf>
    <xf numFmtId="0" fontId="6" fillId="0" borderId="0" xfId="1" applyFont="1" applyAlignment="1">
      <alignment horizontal="center" vertical="center"/>
    </xf>
    <xf numFmtId="178" fontId="3" fillId="0" borderId="0" xfId="1" applyNumberFormat="1" applyFont="1" applyAlignment="1">
      <alignment vertical="center"/>
    </xf>
    <xf numFmtId="0" fontId="6" fillId="0" borderId="0" xfId="1" applyFont="1" applyAlignment="1">
      <alignment horizontal="left" vertical="center"/>
    </xf>
    <xf numFmtId="0" fontId="6" fillId="0" borderId="0" xfId="1" applyFont="1" applyAlignment="1">
      <alignment vertical="center"/>
    </xf>
    <xf numFmtId="0" fontId="3" fillId="0" borderId="0" xfId="1" applyFont="1" applyAlignment="1">
      <alignment horizontal="center" vertical="center" textRotation="180"/>
    </xf>
    <xf numFmtId="0" fontId="6" fillId="2" borderId="0" xfId="1" applyFont="1" applyFill="1" applyAlignment="1">
      <alignment horizontal="left" vertical="center"/>
    </xf>
    <xf numFmtId="0" fontId="6" fillId="0" borderId="0" xfId="1" applyFont="1" applyAlignment="1">
      <alignment vertical="top"/>
    </xf>
    <xf numFmtId="0" fontId="18" fillId="0" borderId="0" xfId="1" applyFont="1"/>
    <xf numFmtId="0" fontId="3" fillId="0" borderId="5" xfId="1" applyFont="1" applyBorder="1" applyAlignment="1">
      <alignment vertical="top"/>
    </xf>
    <xf numFmtId="0" fontId="6" fillId="0" borderId="1" xfId="1" applyFont="1" applyBorder="1" applyAlignment="1">
      <alignment horizontal="centerContinuous" vertical="center"/>
    </xf>
    <xf numFmtId="0" fontId="6" fillId="0" borderId="8" xfId="1" applyFont="1" applyBorder="1" applyAlignment="1">
      <alignment horizontal="centerContinuous" vertical="center"/>
    </xf>
    <xf numFmtId="0" fontId="6" fillId="0" borderId="9" xfId="1" applyFont="1" applyBorder="1" applyAlignment="1">
      <alignment horizontal="centerContinuous" vertical="center"/>
    </xf>
    <xf numFmtId="0" fontId="19" fillId="0" borderId="2" xfId="1" applyFont="1" applyBorder="1" applyAlignment="1">
      <alignment horizontal="center" vertical="center" wrapText="1"/>
    </xf>
    <xf numFmtId="0" fontId="6" fillId="0" borderId="2" xfId="1" applyFont="1" applyBorder="1" applyAlignment="1">
      <alignment horizontal="center" vertical="center" wrapText="1"/>
    </xf>
    <xf numFmtId="0" fontId="22" fillId="0" borderId="0" xfId="1" applyFont="1"/>
    <xf numFmtId="0" fontId="23" fillId="0" borderId="0" xfId="1" applyFont="1"/>
    <xf numFmtId="0" fontId="24" fillId="0" borderId="0" xfId="1" applyFont="1"/>
    <xf numFmtId="0" fontId="3" fillId="2" borderId="0" xfId="1" applyFont="1" applyFill="1" applyAlignment="1">
      <alignment vertical="top"/>
    </xf>
    <xf numFmtId="0" fontId="6" fillId="0" borderId="5" xfId="1" applyFont="1" applyBorder="1" applyAlignment="1">
      <alignment vertical="top"/>
    </xf>
    <xf numFmtId="0" fontId="6" fillId="0" borderId="5" xfId="1" applyFont="1" applyBorder="1" applyAlignment="1">
      <alignment horizontal="left"/>
    </xf>
    <xf numFmtId="0" fontId="6" fillId="0" borderId="5" xfId="1" applyFont="1" applyBorder="1"/>
    <xf numFmtId="0" fontId="6" fillId="0" borderId="6" xfId="1" applyFont="1" applyBorder="1" applyAlignment="1">
      <alignment horizontal="left" vertical="center"/>
    </xf>
    <xf numFmtId="0" fontId="6" fillId="0" borderId="10" xfId="1" applyFont="1" applyBorder="1" applyAlignment="1">
      <alignment horizontal="left" vertical="center"/>
    </xf>
    <xf numFmtId="0" fontId="6" fillId="0" borderId="10" xfId="1" applyFont="1" applyBorder="1" applyAlignment="1">
      <alignment vertical="center"/>
    </xf>
    <xf numFmtId="0" fontId="6" fillId="0" borderId="6" xfId="1" applyFont="1" applyBorder="1" applyAlignment="1">
      <alignment horizontal="distributed" vertical="center" indent="2"/>
    </xf>
    <xf numFmtId="0" fontId="6" fillId="0" borderId="12" xfId="1" applyFont="1" applyBorder="1" applyAlignment="1">
      <alignment horizontal="center" vertical="center"/>
    </xf>
    <xf numFmtId="0" fontId="6" fillId="0" borderId="12" xfId="1" applyFont="1" applyBorder="1" applyAlignment="1">
      <alignment horizontal="distributed" vertical="center" indent="2"/>
    </xf>
    <xf numFmtId="0" fontId="6" fillId="0" borderId="3" xfId="1" applyFont="1" applyBorder="1" applyAlignment="1">
      <alignment vertical="top"/>
    </xf>
    <xf numFmtId="0" fontId="6" fillId="0" borderId="3" xfId="1" applyFont="1" applyBorder="1" applyAlignment="1">
      <alignment vertical="center"/>
    </xf>
    <xf numFmtId="0" fontId="6" fillId="0" borderId="4" xfId="1" applyFont="1" applyBorder="1" applyAlignment="1">
      <alignment horizontal="center" vertical="center"/>
    </xf>
    <xf numFmtId="0" fontId="6" fillId="0" borderId="4" xfId="1" applyFont="1" applyBorder="1" applyAlignment="1">
      <alignment vertical="center"/>
    </xf>
    <xf numFmtId="0" fontId="6" fillId="0" borderId="2" xfId="1" applyFont="1" applyBorder="1" applyAlignment="1">
      <alignment horizontal="center" vertical="center"/>
    </xf>
    <xf numFmtId="182" fontId="6" fillId="0" borderId="0" xfId="1" applyNumberFormat="1" applyFont="1" applyAlignment="1">
      <alignment horizontal="left"/>
    </xf>
    <xf numFmtId="0" fontId="5" fillId="0" borderId="0" xfId="1" applyFont="1" applyAlignment="1">
      <alignment horizontal="left"/>
    </xf>
    <xf numFmtId="182" fontId="5" fillId="0" borderId="0" xfId="1" applyNumberFormat="1" applyFont="1" applyAlignment="1">
      <alignment horizontal="left"/>
    </xf>
    <xf numFmtId="0" fontId="6" fillId="0" borderId="10" xfId="7" applyFont="1" applyBorder="1" applyAlignment="1">
      <alignment horizontal="center" vertical="center"/>
    </xf>
    <xf numFmtId="0" fontId="6" fillId="0" borderId="12" xfId="7" applyFont="1" applyBorder="1" applyAlignment="1">
      <alignment horizontal="center" vertical="center"/>
    </xf>
    <xf numFmtId="0" fontId="6" fillId="0" borderId="4" xfId="7" applyFont="1" applyBorder="1" applyAlignment="1">
      <alignment horizontal="center" vertical="center"/>
    </xf>
    <xf numFmtId="0" fontId="6" fillId="0" borderId="9" xfId="7" applyFont="1" applyBorder="1" applyAlignment="1">
      <alignment horizontal="center" vertical="center"/>
    </xf>
    <xf numFmtId="0" fontId="6" fillId="0" borderId="12" xfId="7" applyFont="1" applyBorder="1" applyAlignment="1">
      <alignment horizontal="center" vertical="center" textRotation="255"/>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4" xfId="1" applyFont="1" applyBorder="1" applyAlignment="1">
      <alignment horizontal="center" vertical="center"/>
    </xf>
    <xf numFmtId="0" fontId="5" fillId="0" borderId="10" xfId="1" applyFont="1" applyBorder="1" applyAlignment="1">
      <alignment horizontal="center" vertical="center" wrapText="1"/>
    </xf>
    <xf numFmtId="0" fontId="6" fillId="0" borderId="12" xfId="1" applyFont="1" applyBorder="1" applyAlignment="1">
      <alignment horizontal="center" vertical="center"/>
    </xf>
    <xf numFmtId="0" fontId="6" fillId="0" borderId="4" xfId="1" applyFont="1" applyBorder="1" applyAlignment="1">
      <alignment horizontal="center" vertical="center"/>
    </xf>
    <xf numFmtId="0" fontId="3" fillId="2" borderId="0" xfId="1" applyFont="1" applyFill="1" applyAlignment="1">
      <alignment horizontal="left" vertical="top"/>
    </xf>
    <xf numFmtId="0" fontId="6" fillId="0" borderId="13" xfId="7" applyFont="1" applyBorder="1" applyAlignment="1">
      <alignment horizontal="right" vertical="center"/>
    </xf>
    <xf numFmtId="0" fontId="6" fillId="0" borderId="2" xfId="7" applyFont="1" applyBorder="1" applyAlignment="1">
      <alignment horizontal="center" vertical="center"/>
    </xf>
    <xf numFmtId="49" fontId="6" fillId="0" borderId="2" xfId="7" applyNumberFormat="1" applyFont="1" applyBorder="1" applyAlignment="1">
      <alignment horizontal="center" vertical="center"/>
    </xf>
    <xf numFmtId="184" fontId="6" fillId="0" borderId="2" xfId="7" applyNumberFormat="1" applyFont="1" applyBorder="1" applyAlignment="1">
      <alignment vertical="center"/>
    </xf>
    <xf numFmtId="0" fontId="22" fillId="0" borderId="0" xfId="7" applyFont="1" applyAlignment="1">
      <alignment vertical="center"/>
    </xf>
    <xf numFmtId="184" fontId="6" fillId="0" borderId="2" xfId="7" applyNumberFormat="1" applyFont="1" applyBorder="1" applyAlignment="1">
      <alignment horizontal="center" vertical="center"/>
    </xf>
    <xf numFmtId="184" fontId="6" fillId="0" borderId="1" xfId="7" applyNumberFormat="1" applyFont="1" applyBorder="1" applyAlignment="1">
      <alignment vertical="center"/>
    </xf>
    <xf numFmtId="193" fontId="6" fillId="0" borderId="9" xfId="7" applyNumberFormat="1" applyFont="1" applyBorder="1" applyAlignment="1">
      <alignment horizontal="left" vertical="center"/>
    </xf>
    <xf numFmtId="0" fontId="22" fillId="0" borderId="0" xfId="7" quotePrefix="1" applyFont="1" applyAlignment="1">
      <alignment vertical="center"/>
    </xf>
    <xf numFmtId="57" fontId="22" fillId="0" borderId="0" xfId="7" quotePrefix="1" applyNumberFormat="1" applyFont="1" applyAlignment="1">
      <alignment vertical="center"/>
    </xf>
    <xf numFmtId="57" fontId="2" fillId="0" borderId="0" xfId="7" applyNumberFormat="1" applyFont="1"/>
    <xf numFmtId="49" fontId="3" fillId="0" borderId="0" xfId="15" applyNumberFormat="1" applyFont="1" applyAlignment="1">
      <alignment vertical="top"/>
    </xf>
    <xf numFmtId="0" fontId="2" fillId="0" borderId="0" xfId="15" applyFont="1"/>
    <xf numFmtId="0" fontId="5" fillId="0" borderId="0" xfId="15" applyFont="1"/>
    <xf numFmtId="0" fontId="22" fillId="0" borderId="0" xfId="14" applyFont="1" applyAlignment="1">
      <alignment vertical="center"/>
    </xf>
    <xf numFmtId="57" fontId="2" fillId="0" borderId="0" xfId="15" applyNumberFormat="1" applyFont="1"/>
    <xf numFmtId="0" fontId="6" fillId="0" borderId="3" xfId="1" applyFont="1" applyFill="1" applyBorder="1" applyAlignment="1">
      <alignment horizontal="center" vertical="center"/>
    </xf>
    <xf numFmtId="0" fontId="8" fillId="0" borderId="12" xfId="7" applyFont="1" applyFill="1" applyBorder="1" applyAlignment="1">
      <alignment horizontal="center" vertical="center"/>
    </xf>
    <xf numFmtId="0" fontId="8" fillId="0" borderId="4" xfId="7" applyFont="1" applyFill="1" applyBorder="1" applyAlignment="1">
      <alignment horizontal="center" vertical="center"/>
    </xf>
    <xf numFmtId="0" fontId="8" fillId="0" borderId="12" xfId="7" applyFont="1" applyFill="1" applyBorder="1" applyAlignment="1">
      <alignment horizontal="center" vertical="center" textRotation="255"/>
    </xf>
    <xf numFmtId="0" fontId="8" fillId="0" borderId="10" xfId="7" applyFont="1" applyFill="1" applyBorder="1" applyAlignment="1">
      <alignment horizontal="center" vertical="center"/>
    </xf>
    <xf numFmtId="38" fontId="5" fillId="2" borderId="2" xfId="2" applyFont="1" applyFill="1" applyBorder="1" applyAlignment="1" applyProtection="1">
      <alignment vertical="center"/>
    </xf>
    <xf numFmtId="182" fontId="8" fillId="2" borderId="2" xfId="18" applyNumberFormat="1" applyFont="1" applyFill="1" applyBorder="1" applyAlignment="1">
      <alignment vertical="center" shrinkToFit="1"/>
    </xf>
    <xf numFmtId="182" fontId="2" fillId="2" borderId="2" xfId="1" applyNumberFormat="1" applyFill="1" applyBorder="1" applyAlignment="1">
      <alignment vertical="center"/>
    </xf>
    <xf numFmtId="0" fontId="6" fillId="2" borderId="0" xfId="1" applyFont="1" applyFill="1" applyAlignment="1">
      <alignment horizontal="left"/>
    </xf>
    <xf numFmtId="0" fontId="6" fillId="0" borderId="7" xfId="1" applyFont="1" applyBorder="1" applyAlignment="1">
      <alignment horizontal="right" vertical="top"/>
    </xf>
    <xf numFmtId="0" fontId="6" fillId="0" borderId="3" xfId="1" applyFont="1" applyBorder="1" applyAlignment="1">
      <alignment horizontal="left"/>
    </xf>
    <xf numFmtId="0" fontId="6" fillId="0" borderId="11" xfId="1" applyFont="1" applyBorder="1"/>
    <xf numFmtId="178" fontId="6" fillId="0" borderId="2" xfId="1" applyNumberFormat="1" applyFont="1" applyBorder="1" applyAlignment="1">
      <alignment vertical="center"/>
    </xf>
    <xf numFmtId="178" fontId="6" fillId="0" borderId="2" xfId="1" applyNumberFormat="1" applyFont="1" applyBorder="1" applyAlignment="1">
      <alignment horizontal="center" vertical="center"/>
    </xf>
    <xf numFmtId="0" fontId="8" fillId="2" borderId="6"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10" xfId="1" applyFont="1" applyFill="1" applyBorder="1" applyAlignment="1">
      <alignment horizontal="center" vertical="center"/>
    </xf>
    <xf numFmtId="0" fontId="8" fillId="2" borderId="3"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left" vertical="center"/>
    </xf>
    <xf numFmtId="0" fontId="5" fillId="2" borderId="4" xfId="1" applyFont="1" applyFill="1" applyBorder="1" applyAlignment="1">
      <alignment horizontal="center" vertical="center"/>
    </xf>
    <xf numFmtId="0" fontId="8" fillId="2" borderId="10" xfId="1" applyFont="1" applyFill="1" applyBorder="1" applyAlignment="1">
      <alignment horizontal="center"/>
    </xf>
    <xf numFmtId="178" fontId="5" fillId="2" borderId="2" xfId="1" applyNumberFormat="1" applyFont="1" applyFill="1" applyBorder="1" applyAlignment="1">
      <alignment horizontal="right" vertical="center"/>
    </xf>
    <xf numFmtId="178" fontId="5" fillId="2" borderId="2" xfId="1" applyNumberFormat="1" applyFont="1" applyFill="1" applyBorder="1" applyAlignment="1">
      <alignment vertical="center"/>
    </xf>
    <xf numFmtId="178" fontId="5" fillId="2" borderId="3" xfId="1" applyNumberFormat="1" applyFont="1" applyFill="1" applyBorder="1" applyAlignment="1">
      <alignment vertical="center"/>
    </xf>
    <xf numFmtId="0" fontId="8" fillId="2" borderId="4" xfId="1" applyFont="1" applyFill="1" applyBorder="1" applyAlignment="1">
      <alignment horizontal="center"/>
    </xf>
    <xf numFmtId="0" fontId="8" fillId="2" borderId="5" xfId="1" applyFont="1" applyFill="1" applyBorder="1" applyAlignment="1">
      <alignment horizontal="center" vertical="center"/>
    </xf>
    <xf numFmtId="0" fontId="8" fillId="2" borderId="12" xfId="1" applyFont="1" applyFill="1" applyBorder="1" applyAlignment="1">
      <alignment horizontal="center"/>
    </xf>
    <xf numFmtId="0" fontId="8" fillId="2" borderId="1" xfId="1" applyFont="1" applyFill="1" applyBorder="1" applyAlignment="1">
      <alignment horizontal="centerContinuous" vertical="center"/>
    </xf>
    <xf numFmtId="0" fontId="8" fillId="2" borderId="9" xfId="1" applyFont="1" applyFill="1" applyBorder="1" applyAlignment="1">
      <alignment horizontal="centerContinuous" vertical="center"/>
    </xf>
    <xf numFmtId="0" fontId="8" fillId="2" borderId="3" xfId="1" applyFont="1" applyFill="1" applyBorder="1" applyAlignment="1">
      <alignment horizontal="center"/>
    </xf>
    <xf numFmtId="3" fontId="2" fillId="0" borderId="0" xfId="1" applyNumberFormat="1"/>
    <xf numFmtId="0" fontId="8" fillId="2" borderId="5" xfId="1" applyFont="1" applyFill="1" applyBorder="1" applyAlignment="1">
      <alignment horizontal="center"/>
    </xf>
    <xf numFmtId="0" fontId="8" fillId="2" borderId="3" xfId="1" applyFont="1" applyFill="1" applyBorder="1" applyAlignment="1">
      <alignment horizontal="centerContinuous" vertical="center"/>
    </xf>
    <xf numFmtId="0" fontId="8" fillId="2" borderId="5" xfId="1" applyFont="1" applyFill="1" applyBorder="1" applyAlignment="1">
      <alignment horizontal="centerContinuous" vertical="center"/>
    </xf>
    <xf numFmtId="178" fontId="2" fillId="0" borderId="0" xfId="1" applyNumberFormat="1"/>
    <xf numFmtId="178" fontId="3" fillId="0" borderId="1" xfId="1" applyNumberFormat="1" applyFont="1" applyFill="1" applyBorder="1" applyAlignment="1">
      <alignment vertical="center"/>
    </xf>
    <xf numFmtId="178" fontId="3" fillId="0" borderId="2" xfId="1" applyNumberFormat="1" applyFont="1" applyFill="1" applyBorder="1" applyAlignment="1">
      <alignment vertical="center"/>
    </xf>
    <xf numFmtId="0" fontId="20" fillId="0" borderId="2" xfId="1" applyFont="1" applyFill="1" applyBorder="1" applyAlignment="1">
      <alignment horizontal="center" vertical="center"/>
    </xf>
    <xf numFmtId="0" fontId="6" fillId="0" borderId="0" xfId="1" applyFont="1" applyFill="1" applyAlignment="1">
      <alignment horizontal="right"/>
    </xf>
    <xf numFmtId="0" fontId="21" fillId="0" borderId="0" xfId="1" applyFont="1" applyFill="1" applyAlignment="1">
      <alignment horizontal="left"/>
    </xf>
    <xf numFmtId="185" fontId="32" fillId="0" borderId="3" xfId="14" applyNumberFormat="1" applyFont="1" applyFill="1" applyBorder="1" applyAlignment="1">
      <alignment vertical="center"/>
    </xf>
    <xf numFmtId="0" fontId="8" fillId="0" borderId="59" xfId="7" applyFont="1" applyFill="1" applyBorder="1" applyAlignment="1">
      <alignment vertical="center"/>
    </xf>
    <xf numFmtId="185" fontId="32" fillId="0" borderId="4" xfId="14" applyNumberFormat="1" applyFont="1" applyFill="1" applyBorder="1" applyAlignment="1">
      <alignment vertical="center"/>
    </xf>
    <xf numFmtId="0" fontId="8" fillId="0" borderId="2" xfId="7" applyFont="1" applyFill="1" applyBorder="1" applyAlignment="1">
      <alignment vertical="center"/>
    </xf>
    <xf numFmtId="185" fontId="32" fillId="0" borderId="2" xfId="14" applyNumberFormat="1" applyFont="1" applyFill="1" applyBorder="1" applyAlignment="1">
      <alignment vertical="center"/>
    </xf>
    <xf numFmtId="0" fontId="30" fillId="0" borderId="0" xfId="14" applyFont="1" applyFill="1"/>
    <xf numFmtId="37" fontId="30" fillId="0" borderId="0" xfId="14" applyNumberFormat="1" applyFont="1" applyFill="1"/>
    <xf numFmtId="0" fontId="5" fillId="0" borderId="0" xfId="14" applyFont="1" applyFill="1"/>
    <xf numFmtId="0" fontId="8" fillId="0" borderId="13" xfId="14" applyFont="1" applyFill="1" applyBorder="1" applyAlignment="1">
      <alignment horizontal="right" vertical="center"/>
    </xf>
    <xf numFmtId="0" fontId="8" fillId="0" borderId="7" xfId="14" applyFont="1" applyFill="1" applyBorder="1" applyAlignment="1">
      <alignment horizontal="right" vertical="center"/>
    </xf>
    <xf numFmtId="0" fontId="8" fillId="0" borderId="1" xfId="15" applyFont="1" applyFill="1" applyBorder="1" applyAlignment="1">
      <alignment horizontal="centerContinuous" vertical="center"/>
    </xf>
    <xf numFmtId="0" fontId="8" fillId="0" borderId="8" xfId="15" applyFont="1" applyFill="1" applyBorder="1" applyAlignment="1">
      <alignment horizontal="centerContinuous" vertical="center"/>
    </xf>
    <xf numFmtId="0" fontId="8" fillId="0" borderId="9" xfId="15" applyFont="1" applyFill="1" applyBorder="1" applyAlignment="1">
      <alignment horizontal="centerContinuous" vertical="center"/>
    </xf>
    <xf numFmtId="0" fontId="8" fillId="0" borderId="6" xfId="14" applyFont="1" applyFill="1" applyBorder="1" applyAlignment="1">
      <alignment vertical="center"/>
    </xf>
    <xf numFmtId="0" fontId="8" fillId="0" borderId="15" xfId="14" applyFont="1" applyFill="1" applyBorder="1" applyAlignment="1">
      <alignment horizontal="left"/>
    </xf>
    <xf numFmtId="0" fontId="8" fillId="0" borderId="3" xfId="14" applyFont="1" applyFill="1" applyBorder="1" applyAlignment="1">
      <alignment vertical="center"/>
    </xf>
    <xf numFmtId="0" fontId="8" fillId="0" borderId="11" xfId="14" applyFont="1" applyFill="1" applyBorder="1" applyAlignment="1">
      <alignment horizontal="left"/>
    </xf>
    <xf numFmtId="0" fontId="8" fillId="0" borderId="3" xfId="14" applyFont="1" applyFill="1" applyBorder="1" applyAlignment="1">
      <alignment horizontal="centerContinuous" vertical="center"/>
    </xf>
    <xf numFmtId="0" fontId="8" fillId="0" borderId="11" xfId="14" applyFont="1" applyFill="1" applyBorder="1" applyAlignment="1">
      <alignment horizontal="centerContinuous" vertical="center"/>
    </xf>
    <xf numFmtId="37" fontId="8" fillId="0" borderId="3" xfId="15" applyNumberFormat="1" applyFont="1" applyFill="1" applyBorder="1" applyAlignment="1">
      <alignment vertical="center"/>
    </xf>
    <xf numFmtId="37" fontId="8" fillId="0" borderId="2" xfId="15" applyNumberFormat="1" applyFont="1" applyFill="1" applyBorder="1" applyAlignment="1">
      <alignment vertical="center"/>
    </xf>
    <xf numFmtId="0" fontId="8" fillId="0" borderId="8" xfId="14" applyFont="1" applyFill="1" applyBorder="1" applyAlignment="1">
      <alignment horizontal="centerContinuous" vertical="center"/>
    </xf>
    <xf numFmtId="0" fontId="8" fillId="0" borderId="9" xfId="14" applyFont="1" applyFill="1" applyBorder="1" applyAlignment="1">
      <alignment horizontal="centerContinuous" vertical="center"/>
    </xf>
    <xf numFmtId="0" fontId="8" fillId="0" borderId="1" xfId="14" applyFont="1" applyFill="1" applyBorder="1" applyAlignment="1">
      <alignment horizontal="centerContinuous" vertical="center"/>
    </xf>
    <xf numFmtId="37" fontId="8" fillId="0" borderId="1" xfId="15" applyNumberFormat="1" applyFont="1" applyFill="1" applyBorder="1" applyAlignment="1">
      <alignment vertical="center"/>
    </xf>
    <xf numFmtId="0" fontId="40" fillId="0" borderId="0" xfId="17" applyFont="1" applyAlignment="1">
      <alignment horizontal="center"/>
    </xf>
    <xf numFmtId="0" fontId="5" fillId="0" borderId="10"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3" fillId="0" borderId="10" xfId="1" applyFont="1" applyFill="1" applyBorder="1" applyAlignment="1" applyProtection="1">
      <alignment horizontal="center" vertical="center" textRotation="255"/>
    </xf>
    <xf numFmtId="0" fontId="3" fillId="0" borderId="12" xfId="1" applyFont="1" applyFill="1" applyBorder="1" applyAlignment="1" applyProtection="1">
      <alignment horizontal="center" vertical="center" textRotation="255"/>
    </xf>
    <xf numFmtId="0" fontId="3" fillId="0" borderId="12" xfId="1" applyFont="1" applyFill="1" applyBorder="1" applyAlignment="1">
      <alignment horizontal="center" vertical="center" textRotation="255"/>
    </xf>
    <xf numFmtId="0" fontId="3" fillId="0" borderId="4" xfId="1" applyFont="1" applyFill="1" applyBorder="1" applyAlignment="1">
      <alignment horizontal="center" vertical="center" textRotation="255"/>
    </xf>
    <xf numFmtId="0" fontId="6" fillId="0" borderId="13" xfId="1" applyFont="1" applyFill="1" applyBorder="1" applyAlignment="1" applyProtection="1">
      <alignment horizontal="right" vertical="top"/>
    </xf>
    <xf numFmtId="0" fontId="6" fillId="0" borderId="7" xfId="1" applyFont="1" applyFill="1" applyBorder="1" applyAlignment="1" applyProtection="1">
      <alignment horizontal="right" vertical="top"/>
    </xf>
    <xf numFmtId="0" fontId="3" fillId="0" borderId="10" xfId="1" applyFont="1" applyFill="1" applyBorder="1" applyAlignment="1">
      <alignment horizontal="center" vertical="center"/>
    </xf>
    <xf numFmtId="0" fontId="3" fillId="0" borderId="4" xfId="1" applyFont="1" applyFill="1" applyBorder="1" applyAlignment="1">
      <alignment horizontal="center" vertical="center"/>
    </xf>
    <xf numFmtId="0" fontId="6" fillId="0" borderId="16" xfId="1" applyFont="1" applyBorder="1" applyAlignment="1">
      <alignment horizontal="left" vertical="center" wrapText="1"/>
    </xf>
    <xf numFmtId="0" fontId="6" fillId="0" borderId="17" xfId="1" applyFont="1" applyBorder="1" applyAlignment="1">
      <alignment horizontal="left" vertical="center"/>
    </xf>
    <xf numFmtId="0" fontId="13" fillId="0" borderId="1" xfId="1" applyFont="1" applyBorder="1" applyAlignment="1">
      <alignment horizontal="center" vertical="center"/>
    </xf>
    <xf numFmtId="0" fontId="2" fillId="0" borderId="8" xfId="1" applyBorder="1" applyAlignment="1">
      <alignment horizontal="center" vertical="center"/>
    </xf>
    <xf numFmtId="0" fontId="14" fillId="0" borderId="10" xfId="1" applyFont="1" applyBorder="1" applyAlignment="1">
      <alignment horizontal="center" vertical="center" shrinkToFit="1"/>
    </xf>
    <xf numFmtId="0" fontId="2" fillId="0" borderId="4" xfId="1" applyBorder="1" applyAlignment="1">
      <alignment horizontal="center" vertical="center" shrinkToFit="1"/>
    </xf>
    <xf numFmtId="0" fontId="6" fillId="0" borderId="0" xfId="1" applyFont="1" applyAlignment="1">
      <alignment horizontal="left" vertical="top" wrapText="1"/>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4" xfId="1" applyFont="1" applyBorder="1" applyAlignment="1">
      <alignment horizontal="center" vertical="center"/>
    </xf>
    <xf numFmtId="0" fontId="8" fillId="2" borderId="10"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5" fillId="0" borderId="10" xfId="1" applyFont="1" applyBorder="1" applyAlignment="1">
      <alignment horizontal="center" vertical="center" wrapText="1"/>
    </xf>
    <xf numFmtId="0" fontId="5" fillId="0" borderId="12" xfId="1" applyFont="1" applyBorder="1"/>
    <xf numFmtId="0" fontId="5" fillId="0" borderId="4" xfId="1" applyFont="1" applyBorder="1"/>
    <xf numFmtId="0" fontId="8" fillId="0" borderId="10" xfId="1" applyFont="1" applyBorder="1" applyAlignment="1">
      <alignment horizontal="center" vertical="center" wrapText="1"/>
    </xf>
    <xf numFmtId="0" fontId="8" fillId="0" borderId="12" xfId="1" applyFont="1" applyBorder="1" applyAlignment="1">
      <alignment horizontal="center" vertical="center"/>
    </xf>
    <xf numFmtId="0" fontId="8" fillId="0" borderId="4" xfId="1" applyFont="1" applyBorder="1" applyAlignment="1">
      <alignment horizontal="center" vertical="center"/>
    </xf>
    <xf numFmtId="0" fontId="5" fillId="0" borderId="4" xfId="1" applyFont="1" applyBorder="1" applyAlignment="1">
      <alignment horizontal="center" vertical="center" wrapText="1"/>
    </xf>
    <xf numFmtId="0" fontId="6" fillId="0" borderId="1" xfId="1" applyFont="1" applyFill="1" applyBorder="1" applyAlignment="1">
      <alignment horizontal="distributed" vertical="center"/>
    </xf>
    <xf numFmtId="0" fontId="6" fillId="0" borderId="9" xfId="1" applyFont="1" applyFill="1" applyBorder="1" applyAlignment="1">
      <alignment horizontal="distributed" vertical="center"/>
    </xf>
    <xf numFmtId="0" fontId="3" fillId="0" borderId="0" xfId="1" applyFont="1" applyAlignment="1">
      <alignment horizontal="center" vertical="top"/>
    </xf>
    <xf numFmtId="0" fontId="6" fillId="0" borderId="10" xfId="1" applyFont="1" applyBorder="1" applyAlignment="1">
      <alignment horizontal="center" vertical="center" textRotation="255"/>
    </xf>
    <xf numFmtId="0" fontId="6" fillId="0" borderId="12" xfId="1" applyFont="1" applyBorder="1" applyAlignment="1">
      <alignment horizontal="center" vertical="center" textRotation="255"/>
    </xf>
    <xf numFmtId="0" fontId="6" fillId="0" borderId="4" xfId="1" applyFont="1" applyBorder="1" applyAlignment="1">
      <alignment horizontal="center" vertical="center" textRotation="255"/>
    </xf>
    <xf numFmtId="0" fontId="6" fillId="0" borderId="10" xfId="1" applyFont="1" applyBorder="1" applyAlignment="1">
      <alignment horizontal="center" vertical="center" wrapText="1"/>
    </xf>
    <xf numFmtId="0" fontId="6" fillId="0" borderId="12" xfId="1" applyFont="1" applyBorder="1" applyAlignment="1">
      <alignment horizontal="center" vertical="center"/>
    </xf>
    <xf numFmtId="0" fontId="6" fillId="0" borderId="4" xfId="1" applyFont="1" applyBorder="1" applyAlignment="1">
      <alignment horizontal="center" vertical="center"/>
    </xf>
    <xf numFmtId="0" fontId="12" fillId="0" borderId="10" xfId="1" applyFont="1" applyBorder="1" applyAlignment="1">
      <alignment horizontal="center" vertical="center" wrapText="1"/>
    </xf>
    <xf numFmtId="0" fontId="12" fillId="0" borderId="4" xfId="1" applyFont="1" applyBorder="1"/>
    <xf numFmtId="0" fontId="3" fillId="2" borderId="0" xfId="1" applyFont="1" applyFill="1" applyAlignment="1">
      <alignment horizontal="left" vertical="top"/>
    </xf>
    <xf numFmtId="0" fontId="8" fillId="2" borderId="4"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7" xfId="1" applyFont="1" applyFill="1" applyBorder="1" applyAlignment="1">
      <alignment horizontal="center" vertical="center"/>
    </xf>
    <xf numFmtId="0" fontId="8" fillId="2" borderId="12" xfId="1" applyFont="1" applyFill="1" applyBorder="1" applyAlignment="1">
      <alignment horizontal="center" vertical="distributed" textRotation="255"/>
    </xf>
    <xf numFmtId="0" fontId="5" fillId="0" borderId="1"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3" fillId="0" borderId="0" xfId="1" applyFont="1" applyFill="1" applyAlignment="1">
      <alignment horizontal="left" vertical="top"/>
    </xf>
    <xf numFmtId="0" fontId="6" fillId="0" borderId="10" xfId="1" applyFont="1" applyFill="1" applyBorder="1" applyAlignment="1" applyProtection="1">
      <alignment horizontal="center" vertical="center" textRotation="255"/>
    </xf>
    <xf numFmtId="0" fontId="5" fillId="0" borderId="12" xfId="1" applyFont="1" applyFill="1" applyBorder="1" applyAlignment="1">
      <alignment horizontal="center" vertical="center" textRotation="255"/>
    </xf>
    <xf numFmtId="0" fontId="5" fillId="0" borderId="4" xfId="1" applyFont="1" applyFill="1" applyBorder="1" applyAlignment="1">
      <alignment horizontal="center" vertical="center" textRotation="255"/>
    </xf>
    <xf numFmtId="0" fontId="6" fillId="0" borderId="10" xfId="1" applyFont="1" applyFill="1" applyBorder="1" applyAlignment="1" applyProtection="1">
      <alignment horizontal="center" vertical="center" wrapText="1"/>
    </xf>
    <xf numFmtId="0" fontId="6" fillId="0" borderId="12"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0" fontId="6" fillId="0" borderId="13" xfId="1" applyFont="1" applyFill="1" applyBorder="1" applyAlignment="1" applyProtection="1">
      <alignment horizontal="center" vertical="center"/>
    </xf>
    <xf numFmtId="0" fontId="6" fillId="0" borderId="7"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11" xfId="1" applyFont="1" applyFill="1" applyBorder="1" applyAlignment="1">
      <alignment horizontal="center" vertical="center"/>
    </xf>
    <xf numFmtId="0" fontId="5" fillId="0" borderId="12" xfId="1" applyFont="1" applyFill="1" applyBorder="1" applyAlignment="1" applyProtection="1">
      <alignment horizontal="center" vertical="distributed" textRotation="255"/>
    </xf>
    <xf numFmtId="0" fontId="5" fillId="0" borderId="12" xfId="1" applyFont="1" applyFill="1" applyBorder="1" applyAlignment="1">
      <alignment horizontal="center" vertical="distributed" textRotation="255"/>
    </xf>
    <xf numFmtId="0" fontId="8" fillId="0" borderId="13"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6" fillId="0" borderId="23" xfId="4" applyFont="1" applyBorder="1" applyAlignment="1" applyProtection="1">
      <alignment horizontal="center" vertical="distributed" textRotation="255"/>
    </xf>
    <xf numFmtId="0" fontId="6" fillId="0" borderId="23" xfId="4" applyFont="1" applyBorder="1" applyAlignment="1">
      <alignment horizontal="center" vertical="distributed" textRotation="255"/>
    </xf>
    <xf numFmtId="0" fontId="6" fillId="0" borderId="18" xfId="4" applyFont="1" applyBorder="1" applyAlignment="1" applyProtection="1">
      <alignment horizontal="center" vertical="center" textRotation="255"/>
    </xf>
    <xf numFmtId="0" fontId="6" fillId="0" borderId="23" xfId="4" applyFont="1" applyBorder="1" applyAlignment="1" applyProtection="1">
      <alignment horizontal="center" vertical="center" textRotation="255"/>
    </xf>
    <xf numFmtId="0" fontId="6" fillId="0" borderId="19" xfId="4" applyFont="1" applyBorder="1" applyAlignment="1" applyProtection="1">
      <alignment horizontal="center" vertical="center" wrapText="1"/>
    </xf>
    <xf numFmtId="0" fontId="6" fillId="0" borderId="12" xfId="4" applyFont="1" applyBorder="1" applyAlignment="1" applyProtection="1">
      <alignment horizontal="center" vertical="center" wrapText="1"/>
    </xf>
    <xf numFmtId="0" fontId="5" fillId="0" borderId="25" xfId="5" applyFont="1" applyFill="1" applyBorder="1" applyAlignment="1">
      <alignment horizontal="center" vertical="center" shrinkToFit="1"/>
    </xf>
    <xf numFmtId="0" fontId="5" fillId="0" borderId="26" xfId="5" applyFont="1" applyFill="1" applyBorder="1" applyAlignment="1">
      <alignment horizontal="center" vertical="center" shrinkToFit="1"/>
    </xf>
    <xf numFmtId="0" fontId="5" fillId="0" borderId="13" xfId="5" applyFont="1" applyFill="1" applyBorder="1" applyAlignment="1">
      <alignment horizontal="center" vertical="center" shrinkToFit="1"/>
    </xf>
    <xf numFmtId="0" fontId="5" fillId="0" borderId="7" xfId="5" applyFont="1" applyFill="1" applyBorder="1" applyAlignment="1">
      <alignment horizontal="center" vertical="center" shrinkToFit="1"/>
    </xf>
    <xf numFmtId="0" fontId="5" fillId="0" borderId="13" xfId="5" applyFont="1" applyFill="1" applyBorder="1" applyAlignment="1">
      <alignment horizontal="center" vertical="center"/>
    </xf>
    <xf numFmtId="0" fontId="5" fillId="0" borderId="27" xfId="5" applyFont="1" applyFill="1" applyBorder="1" applyAlignment="1">
      <alignment horizontal="center" vertical="center"/>
    </xf>
    <xf numFmtId="0" fontId="3" fillId="0" borderId="0" xfId="4" applyFont="1" applyAlignment="1" applyProtection="1">
      <alignment horizontal="left"/>
    </xf>
    <xf numFmtId="0" fontId="3" fillId="0" borderId="0" xfId="3" applyFont="1" applyAlignment="1">
      <alignment horizontal="left" vertical="center"/>
    </xf>
    <xf numFmtId="0" fontId="6" fillId="0" borderId="20" xfId="4" applyFont="1" applyBorder="1" applyAlignment="1" applyProtection="1">
      <alignment horizontal="center" vertical="center" wrapText="1"/>
    </xf>
    <xf numFmtId="0" fontId="6" fillId="0" borderId="21" xfId="4" applyFont="1" applyBorder="1" applyAlignment="1" applyProtection="1">
      <alignment horizontal="center" vertical="center" wrapText="1"/>
    </xf>
    <xf numFmtId="0" fontId="6" fillId="0" borderId="22" xfId="4" applyFont="1" applyBorder="1" applyAlignment="1" applyProtection="1">
      <alignment horizontal="center" vertical="center" wrapText="1"/>
    </xf>
    <xf numFmtId="0" fontId="6" fillId="0" borderId="6" xfId="4" applyFont="1" applyBorder="1" applyAlignment="1" applyProtection="1">
      <alignment horizontal="center" vertical="center" wrapText="1"/>
    </xf>
    <xf numFmtId="0" fontId="6" fillId="0" borderId="0" xfId="4" applyFont="1" applyBorder="1" applyAlignment="1" applyProtection="1">
      <alignment horizontal="center" vertical="center" wrapText="1"/>
    </xf>
    <xf numFmtId="0" fontId="6" fillId="0" borderId="24" xfId="4" applyFont="1" applyBorder="1" applyAlignment="1" applyProtection="1">
      <alignment horizontal="center" vertical="center" wrapText="1"/>
    </xf>
    <xf numFmtId="0" fontId="6" fillId="0" borderId="23" xfId="4" applyFont="1" applyFill="1" applyBorder="1" applyAlignment="1" applyProtection="1">
      <alignment horizontal="center" vertical="distributed" textRotation="255"/>
    </xf>
    <xf numFmtId="0" fontId="6" fillId="0" borderId="23" xfId="4" applyFont="1" applyFill="1" applyBorder="1" applyAlignment="1">
      <alignment horizontal="center" vertical="distributed" textRotation="255"/>
    </xf>
    <xf numFmtId="0" fontId="6" fillId="0" borderId="18" xfId="4" applyFont="1" applyFill="1" applyBorder="1" applyAlignment="1" applyProtection="1">
      <alignment horizontal="center" vertical="center" textRotation="255"/>
    </xf>
    <xf numFmtId="0" fontId="6" fillId="0" borderId="23" xfId="4" applyFont="1" applyFill="1" applyBorder="1" applyAlignment="1" applyProtection="1">
      <alignment horizontal="center" vertical="center" textRotation="255"/>
    </xf>
    <xf numFmtId="0" fontId="6" fillId="0" borderId="20" xfId="4" applyFont="1" applyFill="1" applyBorder="1" applyAlignment="1" applyProtection="1">
      <alignment horizontal="center" vertical="center" wrapText="1"/>
    </xf>
    <xf numFmtId="0" fontId="6" fillId="0" borderId="6" xfId="4" applyFont="1" applyFill="1" applyBorder="1" applyAlignment="1" applyProtection="1">
      <alignment horizontal="center" vertical="center" wrapText="1"/>
    </xf>
    <xf numFmtId="0" fontId="6" fillId="0" borderId="21" xfId="4" applyFont="1" applyFill="1" applyBorder="1" applyAlignment="1" applyProtection="1">
      <alignment horizontal="center" vertical="center" wrapText="1"/>
    </xf>
    <xf numFmtId="0" fontId="6" fillId="0" borderId="22" xfId="4" applyFont="1" applyFill="1" applyBorder="1" applyAlignment="1" applyProtection="1">
      <alignment horizontal="center" vertical="center" wrapText="1"/>
    </xf>
    <xf numFmtId="0" fontId="6" fillId="0" borderId="0" xfId="4" applyFont="1" applyFill="1" applyBorder="1" applyAlignment="1" applyProtection="1">
      <alignment horizontal="center" vertical="center" wrapText="1"/>
    </xf>
    <xf numFmtId="0" fontId="6" fillId="0" borderId="24" xfId="4" applyFont="1" applyFill="1" applyBorder="1" applyAlignment="1" applyProtection="1">
      <alignment horizontal="center" vertical="center" wrapText="1"/>
    </xf>
    <xf numFmtId="0" fontId="3" fillId="0" borderId="0" xfId="4" applyFont="1" applyFill="1" applyAlignment="1" applyProtection="1">
      <alignment horizontal="left"/>
    </xf>
    <xf numFmtId="0" fontId="5" fillId="0" borderId="25" xfId="5" applyFont="1" applyFill="1" applyBorder="1" applyAlignment="1">
      <alignment horizontal="center" vertical="center"/>
    </xf>
    <xf numFmtId="0" fontId="5" fillId="0" borderId="58" xfId="5" applyFont="1" applyFill="1" applyBorder="1" applyAlignment="1">
      <alignment horizontal="center" vertical="center"/>
    </xf>
    <xf numFmtId="49" fontId="6" fillId="0" borderId="13" xfId="7" applyNumberFormat="1" applyFont="1" applyBorder="1" applyAlignment="1">
      <alignment horizontal="center" vertical="center"/>
    </xf>
    <xf numFmtId="49" fontId="6" fillId="0" borderId="7" xfId="7" applyNumberFormat="1" applyFont="1" applyBorder="1" applyAlignment="1">
      <alignment horizontal="center" vertical="center"/>
    </xf>
    <xf numFmtId="49" fontId="6" fillId="0" borderId="6" xfId="7" applyNumberFormat="1" applyFont="1" applyBorder="1" applyAlignment="1">
      <alignment horizontal="center" vertical="center"/>
    </xf>
    <xf numFmtId="49" fontId="6" fillId="0" borderId="15" xfId="7" applyNumberFormat="1" applyFont="1" applyBorder="1" applyAlignment="1">
      <alignment horizontal="center" vertical="center"/>
    </xf>
    <xf numFmtId="49" fontId="6" fillId="0" borderId="3" xfId="7" applyNumberFormat="1" applyFont="1" applyBorder="1" applyAlignment="1">
      <alignment horizontal="center" vertical="center"/>
    </xf>
    <xf numFmtId="49" fontId="6" fillId="0" borderId="11" xfId="7" applyNumberFormat="1" applyFont="1" applyBorder="1" applyAlignment="1">
      <alignment horizontal="center" vertical="center"/>
    </xf>
    <xf numFmtId="0" fontId="3" fillId="0" borderId="0" xfId="7" applyFont="1" applyAlignment="1">
      <alignment horizontal="left" vertical="top"/>
    </xf>
    <xf numFmtId="0" fontId="6" fillId="0" borderId="10" xfId="7" applyFont="1" applyBorder="1" applyAlignment="1">
      <alignment horizontal="center" vertical="center"/>
    </xf>
    <xf numFmtId="0" fontId="6" fillId="0" borderId="12" xfId="7" applyFont="1" applyBorder="1" applyAlignment="1">
      <alignment horizontal="center" vertical="center"/>
    </xf>
    <xf numFmtId="0" fontId="6" fillId="0" borderId="4" xfId="7" applyFont="1" applyBorder="1" applyAlignment="1">
      <alignment horizontal="center" vertical="center"/>
    </xf>
    <xf numFmtId="38" fontId="5" fillId="0" borderId="1" xfId="8" applyFont="1" applyFill="1" applyBorder="1" applyAlignment="1">
      <alignment horizontal="center" vertical="center"/>
    </xf>
    <xf numFmtId="38" fontId="5" fillId="0" borderId="9" xfId="8" applyFont="1" applyFill="1" applyBorder="1" applyAlignment="1">
      <alignment horizontal="center" vertical="center"/>
    </xf>
    <xf numFmtId="38" fontId="6" fillId="0" borderId="1" xfId="8" applyFont="1" applyFill="1" applyBorder="1" applyAlignment="1">
      <alignment horizontal="center" vertical="center"/>
    </xf>
    <xf numFmtId="0" fontId="5" fillId="0" borderId="8" xfId="7" applyFont="1" applyBorder="1" applyAlignment="1">
      <alignment horizontal="center" vertical="center"/>
    </xf>
    <xf numFmtId="0" fontId="5" fillId="0" borderId="9" xfId="7" applyFont="1" applyBorder="1" applyAlignment="1">
      <alignment horizontal="center" vertical="center"/>
    </xf>
    <xf numFmtId="38" fontId="6" fillId="0" borderId="8" xfId="8" applyFont="1" applyFill="1" applyBorder="1" applyAlignment="1">
      <alignment horizontal="center" vertical="center"/>
    </xf>
    <xf numFmtId="38" fontId="6" fillId="0" borderId="10" xfId="8" applyFont="1" applyFill="1" applyBorder="1" applyAlignment="1">
      <alignment horizontal="center" vertical="center" textRotation="255"/>
    </xf>
    <xf numFmtId="38" fontId="6" fillId="0" borderId="12" xfId="8" applyFont="1" applyFill="1" applyBorder="1" applyAlignment="1">
      <alignment horizontal="center" vertical="center" textRotation="255"/>
    </xf>
    <xf numFmtId="38" fontId="6" fillId="0" borderId="4" xfId="8" applyFont="1" applyFill="1" applyBorder="1" applyAlignment="1">
      <alignment horizontal="center" vertical="center" textRotation="255"/>
    </xf>
    <xf numFmtId="38" fontId="6" fillId="0" borderId="9" xfId="8" applyFont="1" applyFill="1" applyBorder="1" applyAlignment="1">
      <alignment horizontal="center" vertical="center"/>
    </xf>
    <xf numFmtId="38" fontId="6" fillId="0" borderId="13" xfId="8" applyFont="1" applyFill="1" applyBorder="1" applyAlignment="1">
      <alignment horizontal="center" vertical="center"/>
    </xf>
    <xf numFmtId="38" fontId="6" fillId="0" borderId="14" xfId="8" applyFont="1" applyFill="1" applyBorder="1" applyAlignment="1">
      <alignment horizontal="center" vertical="center"/>
    </xf>
    <xf numFmtId="38" fontId="6" fillId="0" borderId="7" xfId="8" applyFont="1" applyFill="1" applyBorder="1" applyAlignment="1">
      <alignment horizontal="center" vertical="center"/>
    </xf>
    <xf numFmtId="38" fontId="5" fillId="0" borderId="8" xfId="8" applyFont="1" applyFill="1" applyBorder="1" applyAlignment="1">
      <alignment horizontal="center" vertical="center"/>
    </xf>
    <xf numFmtId="0" fontId="5" fillId="0" borderId="7" xfId="7" applyFont="1" applyBorder="1" applyAlignment="1">
      <alignment horizontal="center" vertical="center"/>
    </xf>
    <xf numFmtId="38" fontId="5" fillId="0" borderId="13" xfId="8" applyFont="1" applyFill="1" applyBorder="1" applyAlignment="1">
      <alignment horizontal="center" vertical="center"/>
    </xf>
    <xf numFmtId="38" fontId="5" fillId="0" borderId="14" xfId="8" applyFont="1" applyFill="1" applyBorder="1" applyAlignment="1">
      <alignment horizontal="center" vertical="center"/>
    </xf>
    <xf numFmtId="38" fontId="5" fillId="0" borderId="7" xfId="8" applyFont="1" applyFill="1" applyBorder="1" applyAlignment="1">
      <alignment horizontal="center" vertical="center"/>
    </xf>
    <xf numFmtId="38" fontId="5" fillId="0" borderId="13" xfId="10" applyFont="1" applyFill="1" applyBorder="1" applyAlignment="1" applyProtection="1">
      <alignment horizontal="center" vertical="center"/>
    </xf>
    <xf numFmtId="38" fontId="5" fillId="0" borderId="14" xfId="10" applyFont="1" applyFill="1" applyBorder="1" applyAlignment="1" applyProtection="1">
      <alignment horizontal="center" vertical="center"/>
    </xf>
    <xf numFmtId="38" fontId="5" fillId="0" borderId="7" xfId="10" applyFont="1" applyFill="1" applyBorder="1" applyAlignment="1" applyProtection="1">
      <alignment horizontal="center" vertical="center"/>
    </xf>
    <xf numFmtId="38" fontId="5" fillId="0" borderId="1" xfId="10" applyFont="1" applyFill="1" applyBorder="1" applyAlignment="1" applyProtection="1">
      <alignment horizontal="center" vertical="center" shrinkToFit="1"/>
    </xf>
    <xf numFmtId="38" fontId="5" fillId="0" borderId="9" xfId="10" applyFont="1" applyFill="1" applyBorder="1" applyAlignment="1" applyProtection="1">
      <alignment horizontal="center" vertical="center" shrinkToFit="1"/>
    </xf>
    <xf numFmtId="38" fontId="6" fillId="0" borderId="10" xfId="8" applyFont="1" applyFill="1" applyBorder="1" applyAlignment="1">
      <alignment horizontal="distributed" vertical="distributed" justifyLastLine="1"/>
    </xf>
    <xf numFmtId="0" fontId="5" fillId="0" borderId="4" xfId="7" applyFont="1" applyBorder="1" applyAlignment="1">
      <alignment horizontal="distributed" vertical="distributed" justifyLastLine="1"/>
    </xf>
    <xf numFmtId="0" fontId="32" fillId="0" borderId="4" xfId="7" applyBorder="1"/>
    <xf numFmtId="0" fontId="5" fillId="0" borderId="13" xfId="7" applyFont="1" applyBorder="1" applyAlignment="1">
      <alignment horizontal="center" vertical="center"/>
    </xf>
    <xf numFmtId="0" fontId="5" fillId="0" borderId="14" xfId="7" applyFont="1" applyBorder="1" applyAlignment="1">
      <alignment horizontal="center" vertical="center"/>
    </xf>
    <xf numFmtId="0" fontId="5" fillId="0" borderId="1" xfId="7" applyFont="1" applyBorder="1" applyAlignment="1">
      <alignment horizontal="center" vertical="center"/>
    </xf>
    <xf numFmtId="0" fontId="5" fillId="0" borderId="8" xfId="7" applyFont="1" applyBorder="1"/>
    <xf numFmtId="0" fontId="5" fillId="0" borderId="9" xfId="7" applyFont="1" applyBorder="1"/>
    <xf numFmtId="57" fontId="22" fillId="0" borderId="0" xfId="7" applyNumberFormat="1" applyFont="1"/>
    <xf numFmtId="0" fontId="22" fillId="0" borderId="0" xfId="7" applyFont="1"/>
    <xf numFmtId="0" fontId="5" fillId="0" borderId="10" xfId="7" applyFont="1" applyBorder="1" applyAlignment="1">
      <alignment horizontal="center" vertical="center" wrapText="1"/>
    </xf>
    <xf numFmtId="0" fontId="5" fillId="0" borderId="12" xfId="7" applyFont="1" applyBorder="1" applyAlignment="1">
      <alignment horizontal="center" vertical="center" wrapText="1"/>
    </xf>
    <xf numFmtId="0" fontId="5" fillId="0" borderId="4" xfId="7" applyFont="1" applyBorder="1" applyAlignment="1">
      <alignment horizontal="center" vertical="center" wrapText="1"/>
    </xf>
    <xf numFmtId="0" fontId="6" fillId="0" borderId="13" xfId="7" applyFont="1" applyBorder="1" applyAlignment="1">
      <alignment horizontal="center" vertical="center"/>
    </xf>
    <xf numFmtId="0" fontId="6" fillId="0" borderId="8" xfId="7" applyFont="1" applyBorder="1" applyAlignment="1">
      <alignment horizontal="center" vertical="center"/>
    </xf>
    <xf numFmtId="0" fontId="6" fillId="0" borderId="9" xfId="7" applyFont="1" applyBorder="1" applyAlignment="1">
      <alignment horizontal="center" vertical="center"/>
    </xf>
    <xf numFmtId="0" fontId="5" fillId="0" borderId="1" xfId="7" applyFont="1" applyBorder="1" applyAlignment="1">
      <alignment horizontal="center" vertical="center" shrinkToFit="1"/>
    </xf>
    <xf numFmtId="0" fontId="5" fillId="0" borderId="9" xfId="7" applyFont="1" applyBorder="1" applyAlignment="1">
      <alignment horizontal="center" vertical="center" shrinkToFit="1"/>
    </xf>
    <xf numFmtId="0" fontId="6" fillId="0" borderId="1" xfId="7" applyFont="1" applyBorder="1" applyAlignment="1">
      <alignment horizontal="center" vertical="center"/>
    </xf>
    <xf numFmtId="0" fontId="6" fillId="0" borderId="14" xfId="7" applyFont="1" applyBorder="1" applyAlignment="1">
      <alignment horizontal="center" vertical="center"/>
    </xf>
    <xf numFmtId="0" fontId="6" fillId="0" borderId="7" xfId="7" applyFont="1" applyBorder="1" applyAlignment="1">
      <alignment horizontal="center" vertical="center"/>
    </xf>
    <xf numFmtId="0" fontId="6" fillId="0" borderId="10" xfId="7" applyFont="1" applyBorder="1" applyAlignment="1">
      <alignment horizontal="center" vertical="center" textRotation="255"/>
    </xf>
    <xf numFmtId="0" fontId="6" fillId="0" borderId="12" xfId="7" applyFont="1" applyBorder="1" applyAlignment="1">
      <alignment horizontal="center" vertical="center" textRotation="255"/>
    </xf>
    <xf numFmtId="0" fontId="6" fillId="0" borderId="4" xfId="7" applyFont="1" applyBorder="1" applyAlignment="1">
      <alignment horizontal="center" vertical="center" textRotation="255"/>
    </xf>
    <xf numFmtId="0" fontId="6" fillId="0" borderId="10" xfId="7" applyFont="1" applyBorder="1" applyAlignment="1">
      <alignment horizontal="center" vertical="center" wrapText="1"/>
    </xf>
    <xf numFmtId="0" fontId="6" fillId="0" borderId="12" xfId="7" applyFont="1" applyBorder="1" applyAlignment="1">
      <alignment horizontal="center" vertical="center" wrapText="1"/>
    </xf>
    <xf numFmtId="0" fontId="6" fillId="0" borderId="4" xfId="7" applyFont="1" applyBorder="1" applyAlignment="1">
      <alignment horizontal="center" vertical="center" wrapText="1"/>
    </xf>
    <xf numFmtId="0" fontId="8" fillId="0" borderId="10" xfId="7" applyFont="1" applyBorder="1" applyAlignment="1">
      <alignment horizontal="center" vertical="center" wrapText="1"/>
    </xf>
    <xf numFmtId="0" fontId="8" fillId="0" borderId="4" xfId="7" applyFont="1" applyBorder="1" applyAlignment="1">
      <alignment horizontal="center" vertical="center" wrapText="1"/>
    </xf>
    <xf numFmtId="0" fontId="6" fillId="0" borderId="1" xfId="12" applyFont="1" applyFill="1" applyBorder="1" applyAlignment="1">
      <alignment horizontal="center" vertical="center"/>
    </xf>
    <xf numFmtId="0" fontId="6" fillId="0" borderId="9" xfId="12" applyFont="1" applyFill="1" applyBorder="1" applyAlignment="1">
      <alignment horizontal="center" vertical="center"/>
    </xf>
    <xf numFmtId="0" fontId="6" fillId="0" borderId="2" xfId="12" applyFont="1" applyFill="1" applyBorder="1" applyAlignment="1">
      <alignment horizontal="center" vertical="center"/>
    </xf>
    <xf numFmtId="0" fontId="6" fillId="0" borderId="10" xfId="12" applyFont="1" applyFill="1" applyBorder="1" applyAlignment="1">
      <alignment horizontal="center" vertical="center"/>
    </xf>
    <xf numFmtId="0" fontId="6" fillId="0" borderId="4" xfId="12" applyFont="1" applyFill="1" applyBorder="1" applyAlignment="1">
      <alignment horizontal="center" vertical="center"/>
    </xf>
    <xf numFmtId="0" fontId="6" fillId="0" borderId="4" xfId="12" applyFont="1" applyFill="1" applyBorder="1" applyAlignment="1"/>
    <xf numFmtId="0" fontId="15" fillId="0" borderId="12" xfId="12" applyFont="1" applyFill="1" applyBorder="1" applyAlignment="1">
      <alignment horizontal="center" vertical="center" textRotation="255"/>
    </xf>
    <xf numFmtId="0" fontId="15" fillId="0" borderId="1" xfId="12" applyFont="1" applyFill="1" applyBorder="1" applyAlignment="1">
      <alignment horizontal="center" vertical="center"/>
    </xf>
    <xf numFmtId="0" fontId="15" fillId="0" borderId="9" xfId="12" applyFont="1" applyFill="1" applyBorder="1" applyAlignment="1">
      <alignment vertical="center"/>
    </xf>
    <xf numFmtId="0" fontId="15" fillId="0" borderId="10" xfId="12" applyFont="1" applyFill="1" applyBorder="1" applyAlignment="1">
      <alignment horizontal="center" vertical="center"/>
    </xf>
    <xf numFmtId="0" fontId="15" fillId="0" borderId="12" xfId="12" applyFont="1" applyFill="1" applyBorder="1" applyAlignment="1">
      <alignment horizontal="center" vertical="center"/>
    </xf>
    <xf numFmtId="0" fontId="15" fillId="0" borderId="4" xfId="12" applyFont="1" applyFill="1" applyBorder="1" applyAlignment="1">
      <alignment horizontal="center" vertical="center"/>
    </xf>
    <xf numFmtId="0" fontId="15" fillId="0" borderId="9" xfId="12" applyFont="1" applyFill="1" applyBorder="1" applyAlignment="1">
      <alignment horizontal="center" vertical="center"/>
    </xf>
    <xf numFmtId="0" fontId="15" fillId="0" borderId="10" xfId="12" applyFont="1" applyFill="1" applyBorder="1" applyAlignment="1">
      <alignment horizontal="center" vertical="center" textRotation="255"/>
    </xf>
    <xf numFmtId="0" fontId="15" fillId="0" borderId="4" xfId="12" applyFont="1" applyFill="1" applyBorder="1" applyAlignment="1">
      <alignment horizontal="center" vertical="center" textRotation="255"/>
    </xf>
    <xf numFmtId="0" fontId="15" fillId="0" borderId="10" xfId="12" applyFont="1" applyFill="1" applyBorder="1" applyAlignment="1">
      <alignment horizontal="center" vertical="center" wrapText="1"/>
    </xf>
    <xf numFmtId="0" fontId="15" fillId="0" borderId="12" xfId="12" applyFont="1" applyFill="1" applyBorder="1" applyAlignment="1">
      <alignment horizontal="center" vertical="center" wrapText="1"/>
    </xf>
    <xf numFmtId="0" fontId="15" fillId="0" borderId="4" xfId="12" applyFont="1" applyFill="1" applyBorder="1" applyAlignment="1">
      <alignment horizontal="center" vertical="center" wrapText="1"/>
    </xf>
    <xf numFmtId="0" fontId="15" fillId="0" borderId="8" xfId="12" applyFont="1" applyFill="1" applyBorder="1" applyAlignment="1">
      <alignment horizontal="center" vertical="center"/>
    </xf>
    <xf numFmtId="0" fontId="15" fillId="0" borderId="13" xfId="12" applyFont="1" applyFill="1" applyBorder="1" applyAlignment="1">
      <alignment horizontal="center" vertical="center" wrapText="1"/>
    </xf>
    <xf numFmtId="0" fontId="32" fillId="0" borderId="1" xfId="11" applyFont="1" applyBorder="1" applyAlignment="1">
      <alignment horizontal="center" vertical="center" shrinkToFit="1"/>
    </xf>
    <xf numFmtId="0" fontId="32" fillId="0" borderId="9" xfId="11" applyFont="1" applyBorder="1" applyAlignment="1">
      <alignment horizontal="center" vertical="center" shrinkToFit="1"/>
    </xf>
    <xf numFmtId="0" fontId="0" fillId="0" borderId="1" xfId="11" applyFont="1" applyBorder="1" applyAlignment="1">
      <alignment horizontal="center" vertical="center" shrinkToFit="1"/>
    </xf>
    <xf numFmtId="0" fontId="32" fillId="0" borderId="1" xfId="7" applyBorder="1" applyAlignment="1">
      <alignment horizontal="center" vertical="center" shrinkToFit="1"/>
    </xf>
    <xf numFmtId="0" fontId="32" fillId="0" borderId="9" xfId="7" applyBorder="1" applyAlignment="1">
      <alignment horizontal="center" vertical="center" shrinkToFit="1"/>
    </xf>
    <xf numFmtId="0" fontId="15" fillId="0" borderId="10" xfId="11" applyFont="1" applyBorder="1" applyAlignment="1">
      <alignment horizontal="center" vertical="center"/>
    </xf>
    <xf numFmtId="0" fontId="15" fillId="0" borderId="4" xfId="11" applyFont="1" applyBorder="1" applyAlignment="1">
      <alignment horizontal="center" vertical="center"/>
    </xf>
    <xf numFmtId="0" fontId="32" fillId="0" borderId="3" xfId="7" applyBorder="1" applyAlignment="1">
      <alignment horizontal="center" vertical="center" shrinkToFit="1"/>
    </xf>
    <xf numFmtId="0" fontId="32" fillId="0" borderId="11" xfId="7" applyBorder="1" applyAlignment="1">
      <alignment horizontal="center" vertical="center" shrinkToFit="1"/>
    </xf>
    <xf numFmtId="0" fontId="6" fillId="0" borderId="14" xfId="7" applyFont="1" applyBorder="1" applyAlignment="1">
      <alignment horizontal="left" vertical="center" shrinkToFit="1"/>
    </xf>
    <xf numFmtId="0" fontId="6" fillId="0" borderId="2" xfId="7" applyFont="1" applyBorder="1" applyAlignment="1">
      <alignment horizontal="center" vertical="center"/>
    </xf>
    <xf numFmtId="0" fontId="6" fillId="0" borderId="3" xfId="7" applyFont="1" applyBorder="1" applyAlignment="1">
      <alignment horizontal="center" vertical="center"/>
    </xf>
    <xf numFmtId="0" fontId="6" fillId="0" borderId="11" xfId="7" applyFont="1" applyBorder="1" applyAlignment="1">
      <alignment horizontal="center" vertical="center"/>
    </xf>
    <xf numFmtId="0" fontId="6" fillId="0" borderId="1" xfId="14" applyFont="1" applyBorder="1" applyAlignment="1">
      <alignment horizontal="center" vertical="center"/>
    </xf>
    <xf numFmtId="0" fontId="6" fillId="0" borderId="9" xfId="14" applyFont="1" applyBorder="1" applyAlignment="1">
      <alignment horizontal="center" vertical="center"/>
    </xf>
    <xf numFmtId="0" fontId="32" fillId="0" borderId="10" xfId="14" applyFont="1" applyBorder="1" applyAlignment="1">
      <alignment horizontal="center" vertical="center"/>
    </xf>
    <xf numFmtId="0" fontId="32" fillId="0" borderId="4" xfId="14" applyFont="1" applyBorder="1" applyAlignment="1">
      <alignment horizontal="center" vertical="center"/>
    </xf>
    <xf numFmtId="0" fontId="15" fillId="0" borderId="10" xfId="14" applyFont="1" applyBorder="1" applyAlignment="1">
      <alignment horizontal="center" vertical="center"/>
    </xf>
    <xf numFmtId="0" fontId="15" fillId="0" borderId="12" xfId="14" applyFont="1" applyBorder="1" applyAlignment="1">
      <alignment horizontal="center" vertical="center"/>
    </xf>
    <xf numFmtId="0" fontId="15" fillId="0" borderId="4" xfId="14" applyFont="1" applyBorder="1" applyAlignment="1">
      <alignment horizontal="center" vertical="center"/>
    </xf>
    <xf numFmtId="0" fontId="6" fillId="0" borderId="13" xfId="14" applyFont="1" applyBorder="1" applyAlignment="1">
      <alignment horizontal="center" vertical="center"/>
    </xf>
    <xf numFmtId="0" fontId="6" fillId="0" borderId="14" xfId="14" applyFont="1" applyBorder="1" applyAlignment="1">
      <alignment horizontal="center" vertical="center"/>
    </xf>
    <xf numFmtId="0" fontId="6" fillId="0" borderId="7" xfId="14" applyFont="1" applyBorder="1" applyAlignment="1">
      <alignment horizontal="center" vertical="center"/>
    </xf>
    <xf numFmtId="0" fontId="6" fillId="0" borderId="10" xfId="14" applyFont="1" applyBorder="1" applyAlignment="1">
      <alignment horizontal="center" vertical="center"/>
    </xf>
    <xf numFmtId="0" fontId="6" fillId="0" borderId="12" xfId="14" applyFont="1" applyBorder="1" applyAlignment="1">
      <alignment horizontal="center" vertical="center"/>
    </xf>
    <xf numFmtId="0" fontId="6" fillId="0" borderId="4" xfId="14" applyFont="1" applyBorder="1" applyAlignment="1">
      <alignment horizontal="center" vertical="center"/>
    </xf>
    <xf numFmtId="0" fontId="6" fillId="0" borderId="8" xfId="14" applyFont="1" applyBorder="1" applyAlignment="1">
      <alignment horizontal="center" vertical="center"/>
    </xf>
    <xf numFmtId="0" fontId="17" fillId="0" borderId="10" xfId="14" applyFont="1" applyBorder="1" applyAlignment="1">
      <alignment horizontal="center" vertical="center" wrapText="1"/>
    </xf>
    <xf numFmtId="0" fontId="17" fillId="0" borderId="12" xfId="14" applyFont="1" applyBorder="1" applyAlignment="1">
      <alignment horizontal="center" vertical="center"/>
    </xf>
    <xf numFmtId="0" fontId="17" fillId="0" borderId="4" xfId="14" applyFont="1" applyBorder="1" applyAlignment="1">
      <alignment horizontal="center" vertical="center"/>
    </xf>
    <xf numFmtId="0" fontId="17" fillId="0" borderId="12" xfId="14" applyFont="1" applyBorder="1" applyAlignment="1">
      <alignment horizontal="center" vertical="center" wrapText="1"/>
    </xf>
    <xf numFmtId="0" fontId="17" fillId="0" borderId="4" xfId="14" applyFont="1" applyBorder="1" applyAlignment="1">
      <alignment horizontal="center" vertical="center" wrapText="1"/>
    </xf>
    <xf numFmtId="0" fontId="8" fillId="0" borderId="10" xfId="15" applyFont="1" applyFill="1" applyBorder="1" applyAlignment="1">
      <alignment horizontal="center" vertical="center"/>
    </xf>
    <xf numFmtId="0" fontId="8" fillId="0" borderId="12" xfId="15" applyFont="1" applyFill="1" applyBorder="1" applyAlignment="1">
      <alignment horizontal="center" vertical="center"/>
    </xf>
    <xf numFmtId="0" fontId="8" fillId="0" borderId="4" xfId="15" applyFont="1" applyFill="1" applyBorder="1" applyAlignment="1">
      <alignment horizontal="center" vertical="center"/>
    </xf>
    <xf numFmtId="0" fontId="8" fillId="0" borderId="10" xfId="7" applyFont="1" applyFill="1" applyBorder="1" applyAlignment="1">
      <alignment horizontal="center" vertical="center"/>
    </xf>
    <xf numFmtId="0" fontId="8" fillId="0" borderId="12" xfId="7" applyFont="1" applyFill="1" applyBorder="1" applyAlignment="1">
      <alignment horizontal="center" vertical="center"/>
    </xf>
    <xf numFmtId="0" fontId="8" fillId="0" borderId="4" xfId="7" applyFont="1" applyFill="1" applyBorder="1" applyAlignment="1">
      <alignment horizontal="center" vertical="center"/>
    </xf>
    <xf numFmtId="0" fontId="8" fillId="0" borderId="10" xfId="7" applyFont="1" applyFill="1" applyBorder="1" applyAlignment="1">
      <alignment horizontal="center" vertical="center" textRotation="255"/>
    </xf>
    <xf numFmtId="0" fontId="8" fillId="0" borderId="12" xfId="7" applyFont="1" applyFill="1" applyBorder="1" applyAlignment="1">
      <alignment horizontal="center" vertical="center" textRotation="255"/>
    </xf>
    <xf numFmtId="0" fontId="8" fillId="0" borderId="4" xfId="7" applyFont="1" applyFill="1" applyBorder="1" applyAlignment="1">
      <alignment horizontal="center" vertical="center" textRotation="255"/>
    </xf>
    <xf numFmtId="0" fontId="6" fillId="0" borderId="10" xfId="12" applyFont="1" applyFill="1" applyBorder="1" applyAlignment="1">
      <alignment horizontal="center" vertical="center" wrapText="1"/>
    </xf>
    <xf numFmtId="0" fontId="6" fillId="0" borderId="4" xfId="12" applyFont="1" applyFill="1" applyBorder="1" applyAlignment="1">
      <alignment horizontal="center" vertical="center" wrapText="1"/>
    </xf>
    <xf numFmtId="184" fontId="6" fillId="0" borderId="1" xfId="12" applyNumberFormat="1" applyFont="1" applyFill="1" applyBorder="1" applyAlignment="1">
      <alignment horizontal="center" vertical="center"/>
    </xf>
    <xf numFmtId="184" fontId="6" fillId="0" borderId="9" xfId="12" applyNumberFormat="1" applyFont="1" applyFill="1" applyBorder="1" applyAlignment="1">
      <alignment horizontal="center" vertical="center"/>
    </xf>
    <xf numFmtId="0" fontId="6" fillId="0" borderId="6" xfId="12" applyFont="1" applyFill="1" applyBorder="1" applyAlignment="1">
      <alignment horizontal="center" vertical="center" wrapText="1"/>
    </xf>
    <xf numFmtId="0" fontId="6" fillId="0" borderId="3" xfId="12" applyFont="1" applyFill="1" applyBorder="1" applyAlignment="1">
      <alignment horizontal="center" vertical="center" wrapText="1"/>
    </xf>
    <xf numFmtId="0" fontId="6" fillId="0" borderId="1" xfId="12" applyFont="1" applyFill="1" applyBorder="1" applyAlignment="1">
      <alignment horizontal="center" vertical="center" wrapText="1"/>
    </xf>
    <xf numFmtId="0" fontId="6" fillId="0" borderId="9" xfId="12" applyFont="1" applyFill="1" applyBorder="1" applyAlignment="1">
      <alignment horizontal="center" vertical="center" wrapText="1"/>
    </xf>
    <xf numFmtId="0" fontId="6" fillId="0" borderId="12" xfId="12" applyFont="1" applyFill="1" applyBorder="1" applyAlignment="1">
      <alignment horizontal="center" vertical="center" wrapText="1"/>
    </xf>
    <xf numFmtId="0" fontId="6" fillId="0" borderId="2" xfId="12" applyFont="1" applyFill="1" applyBorder="1" applyAlignment="1">
      <alignment horizontal="center" vertical="center" wrapText="1"/>
    </xf>
    <xf numFmtId="0" fontId="6" fillId="0" borderId="7" xfId="12" applyFont="1" applyFill="1" applyBorder="1" applyAlignment="1">
      <alignment horizontal="center" vertical="center" wrapText="1"/>
    </xf>
    <xf numFmtId="0" fontId="6" fillId="0" borderId="11" xfId="12" applyFont="1" applyFill="1" applyBorder="1" applyAlignment="1">
      <alignment horizontal="center" vertical="center" wrapText="1"/>
    </xf>
    <xf numFmtId="0" fontId="6" fillId="0" borderId="13" xfId="12" applyFont="1" applyFill="1" applyBorder="1" applyAlignment="1">
      <alignment horizontal="center" vertical="center" wrapText="1"/>
    </xf>
    <xf numFmtId="0" fontId="6" fillId="0" borderId="2" xfId="12" applyFont="1" applyFill="1" applyBorder="1" applyAlignment="1">
      <alignment horizontal="center" vertical="center" textRotation="255"/>
    </xf>
    <xf numFmtId="0" fontId="6" fillId="0" borderId="12" xfId="12" applyFont="1" applyFill="1" applyBorder="1" applyAlignment="1">
      <alignment horizontal="center" vertical="center"/>
    </xf>
    <xf numFmtId="0" fontId="6" fillId="0" borderId="3" xfId="12" applyFont="1" applyFill="1" applyBorder="1" applyAlignment="1">
      <alignment horizontal="left" vertical="center" wrapText="1" shrinkToFit="1"/>
    </xf>
    <xf numFmtId="0" fontId="6" fillId="0" borderId="11" xfId="12" applyFont="1" applyFill="1" applyBorder="1" applyAlignment="1">
      <alignment horizontal="left" vertical="center" wrapText="1" shrinkToFit="1"/>
    </xf>
    <xf numFmtId="0" fontId="6" fillId="0" borderId="8" xfId="12" applyFont="1" applyFill="1" applyBorder="1" applyAlignment="1">
      <alignment horizontal="center" vertical="center"/>
    </xf>
    <xf numFmtId="178" fontId="6" fillId="0" borderId="10" xfId="13" applyNumberFormat="1" applyFont="1" applyFill="1" applyBorder="1" applyAlignment="1">
      <alignment horizontal="center" vertical="center" wrapText="1"/>
    </xf>
    <xf numFmtId="178" fontId="6" fillId="0" borderId="13" xfId="13" applyNumberFormat="1" applyFont="1" applyFill="1" applyBorder="1" applyAlignment="1">
      <alignment horizontal="center" vertical="center"/>
    </xf>
    <xf numFmtId="178" fontId="6" fillId="0" borderId="6" xfId="13" applyNumberFormat="1" applyFont="1" applyFill="1" applyBorder="1" applyAlignment="1">
      <alignment horizontal="center" vertical="center"/>
    </xf>
    <xf numFmtId="178" fontId="6" fillId="0" borderId="3" xfId="13" applyNumberFormat="1" applyFont="1" applyFill="1" applyBorder="1" applyAlignment="1">
      <alignment horizontal="center" vertical="center"/>
    </xf>
    <xf numFmtId="178" fontId="8" fillId="2" borderId="13" xfId="12" applyNumberFormat="1" applyFont="1" applyFill="1" applyBorder="1" applyAlignment="1">
      <alignment horizontal="center" vertical="center"/>
    </xf>
    <xf numFmtId="178" fontId="8" fillId="2" borderId="14" xfId="12" applyNumberFormat="1" applyFont="1" applyFill="1" applyBorder="1" applyAlignment="1">
      <alignment horizontal="center" vertical="center"/>
    </xf>
    <xf numFmtId="178" fontId="8" fillId="2" borderId="7" xfId="12" applyNumberFormat="1" applyFont="1" applyFill="1" applyBorder="1" applyAlignment="1">
      <alignment horizontal="center" vertical="center"/>
    </xf>
    <xf numFmtId="178" fontId="8" fillId="2" borderId="6" xfId="12" applyNumberFormat="1" applyFont="1" applyFill="1" applyBorder="1" applyAlignment="1">
      <alignment horizontal="center" vertical="center"/>
    </xf>
    <xf numFmtId="178" fontId="8" fillId="2" borderId="0" xfId="12" applyNumberFormat="1" applyFont="1" applyFill="1" applyBorder="1" applyAlignment="1">
      <alignment horizontal="center" vertical="center"/>
    </xf>
    <xf numFmtId="178" fontId="8" fillId="2" borderId="15" xfId="12" applyNumberFormat="1" applyFont="1" applyFill="1" applyBorder="1" applyAlignment="1">
      <alignment horizontal="center" vertical="center"/>
    </xf>
    <xf numFmtId="178" fontId="6" fillId="2" borderId="0" xfId="12" applyNumberFormat="1" applyFont="1" applyFill="1" applyBorder="1" applyAlignment="1">
      <alignment horizontal="left" vertical="center" wrapText="1"/>
    </xf>
    <xf numFmtId="178" fontId="19" fillId="0" borderId="6" xfId="12" applyNumberFormat="1" applyFont="1" applyFill="1" applyBorder="1" applyAlignment="1">
      <alignment horizontal="left" vertical="center" wrapText="1"/>
    </xf>
    <xf numFmtId="178" fontId="19" fillId="0" borderId="15" xfId="12" applyNumberFormat="1" applyFont="1" applyFill="1" applyBorder="1" applyAlignment="1">
      <alignment horizontal="left" vertical="center" wrapText="1"/>
    </xf>
    <xf numFmtId="178" fontId="19" fillId="0" borderId="3" xfId="12" applyNumberFormat="1" applyFont="1" applyFill="1" applyBorder="1" applyAlignment="1">
      <alignment horizontal="left" vertical="center" wrapText="1"/>
    </xf>
    <xf numFmtId="178" fontId="19" fillId="0" borderId="11" xfId="12" applyNumberFormat="1" applyFont="1" applyFill="1" applyBorder="1" applyAlignment="1">
      <alignment horizontal="left" vertical="center" wrapText="1"/>
    </xf>
    <xf numFmtId="178" fontId="8" fillId="2" borderId="13" xfId="13" applyNumberFormat="1" applyFont="1" applyFill="1" applyBorder="1" applyAlignment="1">
      <alignment horizontal="center" vertical="center" wrapText="1"/>
    </xf>
    <xf numFmtId="178" fontId="8" fillId="2" borderId="14" xfId="13" applyNumberFormat="1" applyFont="1" applyFill="1" applyBorder="1" applyAlignment="1">
      <alignment horizontal="center" vertical="center" wrapText="1"/>
    </xf>
    <xf numFmtId="0" fontId="8" fillId="2" borderId="2" xfId="12" applyFont="1" applyFill="1" applyBorder="1" applyAlignment="1">
      <alignment horizontal="center" vertical="center"/>
    </xf>
    <xf numFmtId="0" fontId="8" fillId="2" borderId="10" xfId="12" applyNumberFormat="1" applyFont="1" applyFill="1" applyBorder="1" applyAlignment="1">
      <alignment horizontal="center" vertical="center" wrapText="1"/>
    </xf>
    <xf numFmtId="0" fontId="8" fillId="2" borderId="4" xfId="12" applyNumberFormat="1" applyFont="1" applyFill="1" applyBorder="1" applyAlignment="1">
      <alignment horizontal="center" vertical="center" wrapText="1"/>
    </xf>
    <xf numFmtId="0" fontId="8" fillId="2" borderId="1" xfId="12" applyNumberFormat="1" applyFont="1" applyFill="1" applyBorder="1" applyAlignment="1">
      <alignment horizontal="center" vertical="center" wrapText="1"/>
    </xf>
    <xf numFmtId="0" fontId="8" fillId="2" borderId="1" xfId="12" applyNumberFormat="1" applyFont="1" applyFill="1" applyBorder="1" applyAlignment="1">
      <alignment horizontal="center" vertical="center"/>
    </xf>
    <xf numFmtId="0" fontId="8" fillId="2" borderId="2" xfId="12" applyNumberFormat="1" applyFont="1" applyFill="1" applyBorder="1" applyAlignment="1">
      <alignment horizontal="center" vertical="center"/>
    </xf>
    <xf numFmtId="0" fontId="2" fillId="2" borderId="7" xfId="12" applyNumberFormat="1" applyFont="1" applyFill="1" applyBorder="1" applyAlignment="1">
      <alignment horizontal="center" vertical="center"/>
    </xf>
    <xf numFmtId="0" fontId="2" fillId="2" borderId="11" xfId="12" applyNumberFormat="1" applyFont="1" applyFill="1" applyBorder="1" applyAlignment="1">
      <alignment horizontal="center" vertical="center"/>
    </xf>
    <xf numFmtId="0" fontId="8" fillId="0" borderId="13" xfId="12" applyNumberFormat="1" applyFont="1" applyFill="1" applyBorder="1" applyAlignment="1">
      <alignment horizontal="center" vertical="center" wrapText="1"/>
    </xf>
    <xf numFmtId="0" fontId="8" fillId="0" borderId="6" xfId="12" applyNumberFormat="1" applyFont="1" applyFill="1" applyBorder="1" applyAlignment="1">
      <alignment horizontal="center" vertical="center" wrapText="1"/>
    </xf>
    <xf numFmtId="0" fontId="8" fillId="0" borderId="3" xfId="12" applyNumberFormat="1" applyFont="1" applyFill="1" applyBorder="1" applyAlignment="1">
      <alignment horizontal="center" vertical="center" wrapText="1"/>
    </xf>
    <xf numFmtId="0" fontId="8" fillId="0" borderId="10" xfId="12" applyNumberFormat="1" applyFont="1" applyFill="1" applyBorder="1" applyAlignment="1">
      <alignment horizontal="center" vertical="center" wrapText="1"/>
    </xf>
    <xf numFmtId="0" fontId="8" fillId="0" borderId="12" xfId="12" applyNumberFormat="1" applyFont="1" applyFill="1" applyBorder="1" applyAlignment="1">
      <alignment horizontal="center" vertical="center" wrapText="1"/>
    </xf>
    <xf numFmtId="0" fontId="8" fillId="0" borderId="4" xfId="12" applyNumberFormat="1" applyFont="1" applyFill="1" applyBorder="1" applyAlignment="1">
      <alignment horizontal="center" vertical="center" wrapText="1"/>
    </xf>
    <xf numFmtId="178" fontId="8" fillId="0" borderId="10" xfId="12" applyNumberFormat="1" applyFont="1" applyFill="1" applyBorder="1" applyAlignment="1">
      <alignment horizontal="center" vertical="center" wrapText="1"/>
    </xf>
    <xf numFmtId="178" fontId="8" fillId="0" borderId="12" xfId="12" applyNumberFormat="1" applyFont="1" applyFill="1" applyBorder="1" applyAlignment="1">
      <alignment horizontal="center" vertical="center"/>
    </xf>
    <xf numFmtId="178" fontId="8" fillId="0" borderId="4" xfId="12" applyNumberFormat="1" applyFont="1" applyFill="1" applyBorder="1" applyAlignment="1">
      <alignment horizontal="center" vertical="center"/>
    </xf>
    <xf numFmtId="185" fontId="23" fillId="0" borderId="0" xfId="1" applyNumberFormat="1" applyFont="1" applyBorder="1" applyAlignment="1">
      <alignment horizontal="center" vertical="center"/>
    </xf>
    <xf numFmtId="0" fontId="2" fillId="0" borderId="0" xfId="1" applyBorder="1"/>
    <xf numFmtId="0" fontId="23" fillId="0" borderId="0" xfId="1" applyFont="1" applyBorder="1" applyAlignment="1">
      <alignment horizontal="center" vertical="center"/>
    </xf>
    <xf numFmtId="0" fontId="23" fillId="0" borderId="0" xfId="1" applyFont="1" applyBorder="1"/>
  </cellXfs>
  <cellStyles count="19">
    <cellStyle name="パーセント 2" xfId="9" xr:uid="{93E1CEFF-8799-4EA0-9A32-4A39341C7FF8}"/>
    <cellStyle name="桁区切り 2" xfId="2" xr:uid="{DAC9ACA7-315A-40F8-BA90-1B5B5EEC5816}"/>
    <cellStyle name="桁区切り 2 2" xfId="10" xr:uid="{DE421A4B-2486-4A08-B76A-BD956AA93757}"/>
    <cellStyle name="桁区切り 3" xfId="8" xr:uid="{63AA5C6A-5ABF-48E7-8C39-457CCFA81BFA}"/>
    <cellStyle name="桁区切り 4" xfId="13" xr:uid="{9AD3B808-B664-408A-B15B-5CEE3212BB81}"/>
    <cellStyle name="桁区切り 4 2" xfId="16" xr:uid="{834BC94A-40E3-40B0-9A8C-9B377093F73F}"/>
    <cellStyle name="桁区切り 4 3" xfId="18" xr:uid="{787B49A9-C58E-4B3E-ACAA-280114DF66D5}"/>
    <cellStyle name="標準" xfId="0" builtinId="0"/>
    <cellStyle name="標準 2" xfId="1" xr:uid="{311CBD70-E51D-40A0-A4C7-3F0DCB2E7F27}"/>
    <cellStyle name="標準 2 2 2 2 2" xfId="6" xr:uid="{7EB40110-50DB-4AC4-93A1-D6F2BD1EB94E}"/>
    <cellStyle name="標準 2 2 2 3 2" xfId="5" xr:uid="{B3E24F2B-9DCA-479B-959C-49B8448AF2BD}"/>
    <cellStyle name="標準 3" xfId="7" xr:uid="{BF821EEF-B1BE-4FE5-9979-E6E1F2A30BFE}"/>
    <cellStyle name="標準 3 2" xfId="3" xr:uid="{0BAEC389-CE6B-417F-B77D-DCFE9352CC74}"/>
    <cellStyle name="標準 4" xfId="12" xr:uid="{293EE90E-651F-40BE-9A52-33EAC3AD268E}"/>
    <cellStyle name="標準 5" xfId="17" xr:uid="{B6402862-C612-43EB-94EE-57856B27629C}"/>
    <cellStyle name="標準_H16統計資料２（免許）" xfId="4" xr:uid="{C0D3CD42-2F32-4D42-AC44-5A760F4803CA}"/>
    <cellStyle name="標準_H19統計資料４（教習所）（作業用）" xfId="11" xr:uid="{2F01ADEE-21A2-4D5A-A31E-E574B1B167F0}"/>
    <cellStyle name="標準_取消まめ12" xfId="14" xr:uid="{25794C93-2252-4F54-BF88-137FF2DC33AC}"/>
    <cellStyle name="標準_停止まめ12" xfId="15" xr:uid="{DE9B2132-A3FD-4CC0-A6DA-9651C6C7332A}"/>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xdr:col>
      <xdr:colOff>9525</xdr:colOff>
      <xdr:row>1</xdr:row>
      <xdr:rowOff>0</xdr:rowOff>
    </xdr:from>
    <xdr:to>
      <xdr:col>3</xdr:col>
      <xdr:colOff>9525</xdr:colOff>
      <xdr:row>3</xdr:row>
      <xdr:rowOff>0</xdr:rowOff>
    </xdr:to>
    <xdr:cxnSp macro="">
      <xdr:nvCxnSpPr>
        <xdr:cNvPr id="2" name="直線コネクタ 5">
          <a:extLst>
            <a:ext uri="{FF2B5EF4-FFF2-40B4-BE49-F238E27FC236}">
              <a16:creationId xmlns:a16="http://schemas.microsoft.com/office/drawing/2014/main" id="{0B48F097-C417-430A-82AA-34869C349B28}"/>
            </a:ext>
          </a:extLst>
        </xdr:cNvPr>
        <xdr:cNvCxnSpPr>
          <a:cxnSpLocks noChangeShapeType="1"/>
        </xdr:cNvCxnSpPr>
      </xdr:nvCxnSpPr>
      <xdr:spPr bwMode="auto">
        <a:xfrm>
          <a:off x="2047875" y="171450"/>
          <a:ext cx="1019175" cy="3429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0</xdr:colOff>
      <xdr:row>1</xdr:row>
      <xdr:rowOff>0</xdr:rowOff>
    </xdr:from>
    <xdr:to>
      <xdr:col>3</xdr:col>
      <xdr:colOff>438150</xdr:colOff>
      <xdr:row>2</xdr:row>
      <xdr:rowOff>0</xdr:rowOff>
    </xdr:to>
    <xdr:cxnSp macro="">
      <xdr:nvCxnSpPr>
        <xdr:cNvPr id="3" name="直線コネクタ 20">
          <a:extLst>
            <a:ext uri="{FF2B5EF4-FFF2-40B4-BE49-F238E27FC236}">
              <a16:creationId xmlns:a16="http://schemas.microsoft.com/office/drawing/2014/main" id="{F8035193-49D3-4337-A36E-BFB518DE8EEE}"/>
            </a:ext>
          </a:extLst>
        </xdr:cNvPr>
        <xdr:cNvCxnSpPr>
          <a:cxnSpLocks noChangeShapeType="1"/>
        </xdr:cNvCxnSpPr>
      </xdr:nvCxnSpPr>
      <xdr:spPr bwMode="auto">
        <a:xfrm>
          <a:off x="2038350" y="171450"/>
          <a:ext cx="1457325" cy="1714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438150</xdr:colOff>
      <xdr:row>1</xdr:row>
      <xdr:rowOff>476250</xdr:rowOff>
    </xdr:from>
    <xdr:to>
      <xdr:col>4</xdr:col>
      <xdr:colOff>0</xdr:colOff>
      <xdr:row>2</xdr:row>
      <xdr:rowOff>476250</xdr:rowOff>
    </xdr:to>
    <xdr:cxnSp macro="">
      <xdr:nvCxnSpPr>
        <xdr:cNvPr id="4" name="直線コネクタ 21">
          <a:extLst>
            <a:ext uri="{FF2B5EF4-FFF2-40B4-BE49-F238E27FC236}">
              <a16:creationId xmlns:a16="http://schemas.microsoft.com/office/drawing/2014/main" id="{AD653EFC-52BA-4091-954B-C073EC80B823}"/>
            </a:ext>
          </a:extLst>
        </xdr:cNvPr>
        <xdr:cNvCxnSpPr>
          <a:cxnSpLocks noChangeShapeType="1"/>
        </xdr:cNvCxnSpPr>
      </xdr:nvCxnSpPr>
      <xdr:spPr bwMode="auto">
        <a:xfrm>
          <a:off x="3495675" y="342900"/>
          <a:ext cx="581025" cy="1714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9525</xdr:colOff>
      <xdr:row>2</xdr:row>
      <xdr:rowOff>9525</xdr:rowOff>
    </xdr:from>
    <xdr:to>
      <xdr:col>3</xdr:col>
      <xdr:colOff>542925</xdr:colOff>
      <xdr:row>2</xdr:row>
      <xdr:rowOff>342900</xdr:rowOff>
    </xdr:to>
    <xdr:sp macro="" textlink="">
      <xdr:nvSpPr>
        <xdr:cNvPr id="2" name="Line 1">
          <a:extLst>
            <a:ext uri="{FF2B5EF4-FFF2-40B4-BE49-F238E27FC236}">
              <a16:creationId xmlns:a16="http://schemas.microsoft.com/office/drawing/2014/main" id="{3966FF5F-DA27-4642-ACD4-23667FA7151D}"/>
            </a:ext>
          </a:extLst>
        </xdr:cNvPr>
        <xdr:cNvSpPr>
          <a:spLocks noChangeShapeType="1"/>
        </xdr:cNvSpPr>
      </xdr:nvSpPr>
      <xdr:spPr bwMode="auto">
        <a:xfrm flipH="1" flipV="1">
          <a:off x="549275" y="387350"/>
          <a:ext cx="533400" cy="336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19050</xdr:colOff>
      <xdr:row>2</xdr:row>
      <xdr:rowOff>19050</xdr:rowOff>
    </xdr:from>
    <xdr:to>
      <xdr:col>4</xdr:col>
      <xdr:colOff>0</xdr:colOff>
      <xdr:row>4</xdr:row>
      <xdr:rowOff>0</xdr:rowOff>
    </xdr:to>
    <xdr:sp macro="" textlink="">
      <xdr:nvSpPr>
        <xdr:cNvPr id="3" name="Line 2">
          <a:extLst>
            <a:ext uri="{FF2B5EF4-FFF2-40B4-BE49-F238E27FC236}">
              <a16:creationId xmlns:a16="http://schemas.microsoft.com/office/drawing/2014/main" id="{41B6C1D8-507A-4A00-9E0D-C9A2FD62E11E}"/>
            </a:ext>
          </a:extLst>
        </xdr:cNvPr>
        <xdr:cNvSpPr>
          <a:spLocks noChangeShapeType="1"/>
        </xdr:cNvSpPr>
      </xdr:nvSpPr>
      <xdr:spPr bwMode="auto">
        <a:xfrm>
          <a:off x="561975" y="400050"/>
          <a:ext cx="619125" cy="809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542925</xdr:colOff>
      <xdr:row>2</xdr:row>
      <xdr:rowOff>342900</xdr:rowOff>
    </xdr:from>
    <xdr:to>
      <xdr:col>4</xdr:col>
      <xdr:colOff>657225</xdr:colOff>
      <xdr:row>3</xdr:row>
      <xdr:rowOff>0</xdr:rowOff>
    </xdr:to>
    <xdr:sp macro="" textlink="">
      <xdr:nvSpPr>
        <xdr:cNvPr id="4" name="Line 3">
          <a:extLst>
            <a:ext uri="{FF2B5EF4-FFF2-40B4-BE49-F238E27FC236}">
              <a16:creationId xmlns:a16="http://schemas.microsoft.com/office/drawing/2014/main" id="{D76FA662-5832-4173-8264-A05B4299F18D}"/>
            </a:ext>
          </a:extLst>
        </xdr:cNvPr>
        <xdr:cNvSpPr>
          <a:spLocks noChangeShapeType="1"/>
        </xdr:cNvSpPr>
      </xdr:nvSpPr>
      <xdr:spPr bwMode="auto">
        <a:xfrm flipH="1" flipV="1">
          <a:off x="1082675" y="723900"/>
          <a:ext cx="695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523874</xdr:colOff>
      <xdr:row>1</xdr:row>
      <xdr:rowOff>380999</xdr:rowOff>
    </xdr:from>
    <xdr:to>
      <xdr:col>1</xdr:col>
      <xdr:colOff>1323974</xdr:colOff>
      <xdr:row>6</xdr:row>
      <xdr:rowOff>209548</xdr:rowOff>
    </xdr:to>
    <xdr:sp macro="" textlink="">
      <xdr:nvSpPr>
        <xdr:cNvPr id="2" name="Line 1">
          <a:extLst>
            <a:ext uri="{FF2B5EF4-FFF2-40B4-BE49-F238E27FC236}">
              <a16:creationId xmlns:a16="http://schemas.microsoft.com/office/drawing/2014/main" id="{6AFEA3EC-8010-4C33-94EE-B5FCEE372E7A}"/>
            </a:ext>
          </a:extLst>
        </xdr:cNvPr>
        <xdr:cNvSpPr>
          <a:spLocks noChangeShapeType="1"/>
        </xdr:cNvSpPr>
      </xdr:nvSpPr>
      <xdr:spPr bwMode="auto">
        <a:xfrm flipH="1" flipV="1">
          <a:off x="523874" y="342899"/>
          <a:ext cx="1514475" cy="857249"/>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495300</xdr:rowOff>
    </xdr:from>
    <xdr:to>
      <xdr:col>1</xdr:col>
      <xdr:colOff>1495425</xdr:colOff>
      <xdr:row>4</xdr:row>
      <xdr:rowOff>0</xdr:rowOff>
    </xdr:to>
    <xdr:sp macro="" textlink="">
      <xdr:nvSpPr>
        <xdr:cNvPr id="2" name="Line 1">
          <a:extLst>
            <a:ext uri="{FF2B5EF4-FFF2-40B4-BE49-F238E27FC236}">
              <a16:creationId xmlns:a16="http://schemas.microsoft.com/office/drawing/2014/main" id="{269683A2-CCA4-455B-AFA9-36848FA14C48}"/>
            </a:ext>
          </a:extLst>
        </xdr:cNvPr>
        <xdr:cNvSpPr>
          <a:spLocks noChangeShapeType="1"/>
        </xdr:cNvSpPr>
      </xdr:nvSpPr>
      <xdr:spPr bwMode="auto">
        <a:xfrm>
          <a:off x="1019175" y="171450"/>
          <a:ext cx="1019175"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xdr:colOff>
      <xdr:row>19</xdr:row>
      <xdr:rowOff>9525</xdr:rowOff>
    </xdr:from>
    <xdr:to>
      <xdr:col>2</xdr:col>
      <xdr:colOff>0</xdr:colOff>
      <xdr:row>22</xdr:row>
      <xdr:rowOff>0</xdr:rowOff>
    </xdr:to>
    <xdr:sp macro="" textlink="">
      <xdr:nvSpPr>
        <xdr:cNvPr id="2" name="Line 2">
          <a:extLst>
            <a:ext uri="{FF2B5EF4-FFF2-40B4-BE49-F238E27FC236}">
              <a16:creationId xmlns:a16="http://schemas.microsoft.com/office/drawing/2014/main" id="{8A4F8BC3-6AC8-4EA3-8C62-E88FEFF9A67F}"/>
            </a:ext>
          </a:extLst>
        </xdr:cNvPr>
        <xdr:cNvSpPr>
          <a:spLocks noChangeShapeType="1"/>
        </xdr:cNvSpPr>
      </xdr:nvSpPr>
      <xdr:spPr bwMode="auto">
        <a:xfrm>
          <a:off x="1028700" y="3267075"/>
          <a:ext cx="1009650" cy="5048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2</xdr:col>
      <xdr:colOff>0</xdr:colOff>
      <xdr:row>4</xdr:row>
      <xdr:rowOff>0</xdr:rowOff>
    </xdr:to>
    <xdr:sp macro="" textlink="">
      <xdr:nvSpPr>
        <xdr:cNvPr id="3" name="Line 1">
          <a:extLst>
            <a:ext uri="{FF2B5EF4-FFF2-40B4-BE49-F238E27FC236}">
              <a16:creationId xmlns:a16="http://schemas.microsoft.com/office/drawing/2014/main" id="{9E07D1E7-1F66-436A-B81F-18843411D6CC}"/>
            </a:ext>
          </a:extLst>
        </xdr:cNvPr>
        <xdr:cNvSpPr>
          <a:spLocks noChangeShapeType="1"/>
        </xdr:cNvSpPr>
      </xdr:nvSpPr>
      <xdr:spPr bwMode="auto">
        <a:xfrm>
          <a:off x="1019175" y="171450"/>
          <a:ext cx="1019175"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2</xdr:row>
      <xdr:rowOff>0</xdr:rowOff>
    </xdr:from>
    <xdr:to>
      <xdr:col>4</xdr:col>
      <xdr:colOff>0</xdr:colOff>
      <xdr:row>6</xdr:row>
      <xdr:rowOff>0</xdr:rowOff>
    </xdr:to>
    <xdr:sp macro="" textlink="">
      <xdr:nvSpPr>
        <xdr:cNvPr id="2" name="Line 1">
          <a:extLst>
            <a:ext uri="{FF2B5EF4-FFF2-40B4-BE49-F238E27FC236}">
              <a16:creationId xmlns:a16="http://schemas.microsoft.com/office/drawing/2014/main" id="{CFB7D157-A6D9-422A-B05C-8CDF72F60327}"/>
            </a:ext>
          </a:extLst>
        </xdr:cNvPr>
        <xdr:cNvSpPr>
          <a:spLocks noChangeShapeType="1"/>
        </xdr:cNvSpPr>
      </xdr:nvSpPr>
      <xdr:spPr bwMode="auto">
        <a:xfrm flipH="1" flipV="1">
          <a:off x="368300" y="857250"/>
          <a:ext cx="1187450" cy="93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0</xdr:colOff>
      <xdr:row>3</xdr:row>
      <xdr:rowOff>0</xdr:rowOff>
    </xdr:to>
    <xdr:sp macro="" textlink="">
      <xdr:nvSpPr>
        <xdr:cNvPr id="2" name="Line 1">
          <a:extLst>
            <a:ext uri="{FF2B5EF4-FFF2-40B4-BE49-F238E27FC236}">
              <a16:creationId xmlns:a16="http://schemas.microsoft.com/office/drawing/2014/main" id="{C45BC4FB-8EBE-415D-9690-DC6FD9A470C9}"/>
            </a:ext>
          </a:extLst>
        </xdr:cNvPr>
        <xdr:cNvSpPr>
          <a:spLocks noChangeShapeType="1"/>
        </xdr:cNvSpPr>
      </xdr:nvSpPr>
      <xdr:spPr bwMode="auto">
        <a:xfrm>
          <a:off x="285750" y="273050"/>
          <a:ext cx="224790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0</xdr:colOff>
      <xdr:row>2</xdr:row>
      <xdr:rowOff>190500</xdr:rowOff>
    </xdr:to>
    <xdr:cxnSp macro="">
      <xdr:nvCxnSpPr>
        <xdr:cNvPr id="2" name="直線コネクタ 2">
          <a:extLst>
            <a:ext uri="{FF2B5EF4-FFF2-40B4-BE49-F238E27FC236}">
              <a16:creationId xmlns:a16="http://schemas.microsoft.com/office/drawing/2014/main" id="{E9A6E902-C722-4187-9D96-E451C34EB842}"/>
            </a:ext>
          </a:extLst>
        </xdr:cNvPr>
        <xdr:cNvCxnSpPr>
          <a:cxnSpLocks noChangeShapeType="1"/>
        </xdr:cNvCxnSpPr>
      </xdr:nvCxnSpPr>
      <xdr:spPr bwMode="auto">
        <a:xfrm rot="10800000">
          <a:off x="254000" y="273050"/>
          <a:ext cx="1873250" cy="3937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285750</xdr:colOff>
      <xdr:row>1</xdr:row>
      <xdr:rowOff>0</xdr:rowOff>
    </xdr:from>
    <xdr:to>
      <xdr:col>5</xdr:col>
      <xdr:colOff>657225</xdr:colOff>
      <xdr:row>6</xdr:row>
      <xdr:rowOff>0</xdr:rowOff>
    </xdr:to>
    <xdr:sp macro="" textlink="">
      <xdr:nvSpPr>
        <xdr:cNvPr id="2" name="Line 2">
          <a:extLst>
            <a:ext uri="{FF2B5EF4-FFF2-40B4-BE49-F238E27FC236}">
              <a16:creationId xmlns:a16="http://schemas.microsoft.com/office/drawing/2014/main" id="{1CD1A340-EEAC-4651-A4CA-1141871E7BB5}"/>
            </a:ext>
          </a:extLst>
        </xdr:cNvPr>
        <xdr:cNvSpPr>
          <a:spLocks noChangeShapeType="1"/>
        </xdr:cNvSpPr>
      </xdr:nvSpPr>
      <xdr:spPr bwMode="auto">
        <a:xfrm>
          <a:off x="273050" y="273050"/>
          <a:ext cx="1406525" cy="1016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9525</xdr:colOff>
      <xdr:row>2</xdr:row>
      <xdr:rowOff>0</xdr:rowOff>
    </xdr:from>
    <xdr:to>
      <xdr:col>4</xdr:col>
      <xdr:colOff>0</xdr:colOff>
      <xdr:row>4</xdr:row>
      <xdr:rowOff>0</xdr:rowOff>
    </xdr:to>
    <xdr:sp macro="" textlink="">
      <xdr:nvSpPr>
        <xdr:cNvPr id="2" name="Line 2">
          <a:extLst>
            <a:ext uri="{FF2B5EF4-FFF2-40B4-BE49-F238E27FC236}">
              <a16:creationId xmlns:a16="http://schemas.microsoft.com/office/drawing/2014/main" id="{EB0C1400-4A92-4A69-8BCA-9B1CDB2BBA8D}"/>
            </a:ext>
          </a:extLst>
        </xdr:cNvPr>
        <xdr:cNvSpPr>
          <a:spLocks noChangeShapeType="1"/>
        </xdr:cNvSpPr>
      </xdr:nvSpPr>
      <xdr:spPr bwMode="auto">
        <a:xfrm>
          <a:off x="1381125" y="361950"/>
          <a:ext cx="1362075"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9525</xdr:colOff>
      <xdr:row>1</xdr:row>
      <xdr:rowOff>95250</xdr:rowOff>
    </xdr:from>
    <xdr:to>
      <xdr:col>3</xdr:col>
      <xdr:colOff>885825</xdr:colOff>
      <xdr:row>4</xdr:row>
      <xdr:rowOff>0</xdr:rowOff>
    </xdr:to>
    <xdr:sp macro="" textlink="">
      <xdr:nvSpPr>
        <xdr:cNvPr id="2" name="Line 1">
          <a:extLst>
            <a:ext uri="{FF2B5EF4-FFF2-40B4-BE49-F238E27FC236}">
              <a16:creationId xmlns:a16="http://schemas.microsoft.com/office/drawing/2014/main" id="{85F40D45-E5EA-4418-AF80-0C9869CEB5FC}"/>
            </a:ext>
          </a:extLst>
        </xdr:cNvPr>
        <xdr:cNvSpPr>
          <a:spLocks noChangeShapeType="1"/>
        </xdr:cNvSpPr>
      </xdr:nvSpPr>
      <xdr:spPr bwMode="auto">
        <a:xfrm>
          <a:off x="2066925" y="276225"/>
          <a:ext cx="676275"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9525</xdr:rowOff>
    </xdr:from>
    <xdr:to>
      <xdr:col>3</xdr:col>
      <xdr:colOff>1047750</xdr:colOff>
      <xdr:row>4</xdr:row>
      <xdr:rowOff>0</xdr:rowOff>
    </xdr:to>
    <xdr:cxnSp macro="">
      <xdr:nvCxnSpPr>
        <xdr:cNvPr id="2" name="直線コネクタ 5">
          <a:extLst>
            <a:ext uri="{FF2B5EF4-FFF2-40B4-BE49-F238E27FC236}">
              <a16:creationId xmlns:a16="http://schemas.microsoft.com/office/drawing/2014/main" id="{52586732-2C94-4606-822A-484269999B30}"/>
            </a:ext>
          </a:extLst>
        </xdr:cNvPr>
        <xdr:cNvCxnSpPr>
          <a:cxnSpLocks noChangeShapeType="1"/>
        </xdr:cNvCxnSpPr>
      </xdr:nvCxnSpPr>
      <xdr:spPr bwMode="auto">
        <a:xfrm>
          <a:off x="2038350" y="352425"/>
          <a:ext cx="2038350" cy="3333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29DBFC4E-AE37-4E62-BA03-7FC03A14A69C}"/>
            </a:ext>
          </a:extLst>
        </xdr:cNvPr>
        <xdr:cNvSpPr>
          <a:spLocks noChangeShapeType="1"/>
        </xdr:cNvSpPr>
      </xdr:nvSpPr>
      <xdr:spPr bwMode="auto">
        <a:xfrm>
          <a:off x="273050" y="381000"/>
          <a:ext cx="215900" cy="45720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0</xdr:rowOff>
    </xdr:from>
    <xdr:to>
      <xdr:col>2</xdr:col>
      <xdr:colOff>0</xdr:colOff>
      <xdr:row>21</xdr:row>
      <xdr:rowOff>0</xdr:rowOff>
    </xdr:to>
    <xdr:sp macro="" textlink="">
      <xdr:nvSpPr>
        <xdr:cNvPr id="3" name="Line 2">
          <a:extLst>
            <a:ext uri="{FF2B5EF4-FFF2-40B4-BE49-F238E27FC236}">
              <a16:creationId xmlns:a16="http://schemas.microsoft.com/office/drawing/2014/main" id="{83C52CFC-71D2-4850-A494-8A924BA83281}"/>
            </a:ext>
          </a:extLst>
        </xdr:cNvPr>
        <xdr:cNvSpPr>
          <a:spLocks noChangeShapeType="1"/>
        </xdr:cNvSpPr>
      </xdr:nvSpPr>
      <xdr:spPr bwMode="auto">
        <a:xfrm>
          <a:off x="273050" y="4432300"/>
          <a:ext cx="215900" cy="45720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7</xdr:row>
      <xdr:rowOff>0</xdr:rowOff>
    </xdr:to>
    <xdr:sp macro="" textlink="">
      <xdr:nvSpPr>
        <xdr:cNvPr id="2" name="Line 3">
          <a:extLst>
            <a:ext uri="{FF2B5EF4-FFF2-40B4-BE49-F238E27FC236}">
              <a16:creationId xmlns:a16="http://schemas.microsoft.com/office/drawing/2014/main" id="{5BA4E97B-B80F-499A-8171-7C2ED96511FE}"/>
            </a:ext>
          </a:extLst>
        </xdr:cNvPr>
        <xdr:cNvSpPr>
          <a:spLocks noChangeShapeType="1"/>
        </xdr:cNvSpPr>
      </xdr:nvSpPr>
      <xdr:spPr bwMode="auto">
        <a:xfrm>
          <a:off x="685800" y="180975"/>
          <a:ext cx="685800" cy="1085850"/>
        </a:xfrm>
        <a:prstGeom prst="line">
          <a:avLst/>
        </a:prstGeom>
        <a:noFill/>
        <a:ln w="127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2</xdr:col>
      <xdr:colOff>0</xdr:colOff>
      <xdr:row>2</xdr:row>
      <xdr:rowOff>0</xdr:rowOff>
    </xdr:from>
    <xdr:to>
      <xdr:col>3</xdr:col>
      <xdr:colOff>0</xdr:colOff>
      <xdr:row>4</xdr:row>
      <xdr:rowOff>0</xdr:rowOff>
    </xdr:to>
    <xdr:sp macro="" textlink="">
      <xdr:nvSpPr>
        <xdr:cNvPr id="2" name="Line 1">
          <a:extLst>
            <a:ext uri="{FF2B5EF4-FFF2-40B4-BE49-F238E27FC236}">
              <a16:creationId xmlns:a16="http://schemas.microsoft.com/office/drawing/2014/main" id="{1AF1048C-C050-445B-8C2A-61F788CB0A2A}"/>
            </a:ext>
          </a:extLst>
        </xdr:cNvPr>
        <xdr:cNvSpPr>
          <a:spLocks noChangeShapeType="1"/>
        </xdr:cNvSpPr>
      </xdr:nvSpPr>
      <xdr:spPr bwMode="auto">
        <a:xfrm>
          <a:off x="368300" y="857250"/>
          <a:ext cx="90170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3</xdr:col>
      <xdr:colOff>0</xdr:colOff>
      <xdr:row>17</xdr:row>
      <xdr:rowOff>0</xdr:rowOff>
    </xdr:to>
    <xdr:sp macro="" textlink="">
      <xdr:nvSpPr>
        <xdr:cNvPr id="3" name="Line 2">
          <a:extLst>
            <a:ext uri="{FF2B5EF4-FFF2-40B4-BE49-F238E27FC236}">
              <a16:creationId xmlns:a16="http://schemas.microsoft.com/office/drawing/2014/main" id="{278A5D34-80D6-4647-830F-C0705B963DE1}"/>
            </a:ext>
          </a:extLst>
        </xdr:cNvPr>
        <xdr:cNvSpPr>
          <a:spLocks noChangeShapeType="1"/>
        </xdr:cNvSpPr>
      </xdr:nvSpPr>
      <xdr:spPr bwMode="auto">
        <a:xfrm>
          <a:off x="368300" y="4775200"/>
          <a:ext cx="90170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3</xdr:col>
      <xdr:colOff>0</xdr:colOff>
      <xdr:row>27</xdr:row>
      <xdr:rowOff>0</xdr:rowOff>
    </xdr:to>
    <xdr:sp macro="" textlink="">
      <xdr:nvSpPr>
        <xdr:cNvPr id="4" name="Line 3">
          <a:extLst>
            <a:ext uri="{FF2B5EF4-FFF2-40B4-BE49-F238E27FC236}">
              <a16:creationId xmlns:a16="http://schemas.microsoft.com/office/drawing/2014/main" id="{452D7727-0CD5-4544-998E-7416861603CA}"/>
            </a:ext>
          </a:extLst>
        </xdr:cNvPr>
        <xdr:cNvSpPr>
          <a:spLocks noChangeShapeType="1"/>
        </xdr:cNvSpPr>
      </xdr:nvSpPr>
      <xdr:spPr bwMode="auto">
        <a:xfrm>
          <a:off x="368300" y="7988300"/>
          <a:ext cx="90170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3</xdr:col>
      <xdr:colOff>0</xdr:colOff>
      <xdr:row>0</xdr:row>
      <xdr:rowOff>438150</xdr:rowOff>
    </xdr:from>
    <xdr:to>
      <xdr:col>3</xdr:col>
      <xdr:colOff>485775</xdr:colOff>
      <xdr:row>1</xdr:row>
      <xdr:rowOff>200025</xdr:rowOff>
    </xdr:to>
    <xdr:sp macro="" textlink="">
      <xdr:nvSpPr>
        <xdr:cNvPr id="2" name="Line 1">
          <a:extLst>
            <a:ext uri="{FF2B5EF4-FFF2-40B4-BE49-F238E27FC236}">
              <a16:creationId xmlns:a16="http://schemas.microsoft.com/office/drawing/2014/main" id="{118B063F-8817-44CF-9889-561ECB12128E}"/>
            </a:ext>
          </a:extLst>
        </xdr:cNvPr>
        <xdr:cNvSpPr>
          <a:spLocks noChangeShapeType="1"/>
        </xdr:cNvSpPr>
      </xdr:nvSpPr>
      <xdr:spPr bwMode="auto">
        <a:xfrm flipH="1" flipV="1">
          <a:off x="698500" y="381000"/>
          <a:ext cx="485775" cy="200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485775</xdr:colOff>
      <xdr:row>2</xdr:row>
      <xdr:rowOff>0</xdr:rowOff>
    </xdr:from>
    <xdr:to>
      <xdr:col>4</xdr:col>
      <xdr:colOff>0</xdr:colOff>
      <xdr:row>4</xdr:row>
      <xdr:rowOff>0</xdr:rowOff>
    </xdr:to>
    <xdr:sp macro="" textlink="">
      <xdr:nvSpPr>
        <xdr:cNvPr id="3" name="Line 2">
          <a:extLst>
            <a:ext uri="{FF2B5EF4-FFF2-40B4-BE49-F238E27FC236}">
              <a16:creationId xmlns:a16="http://schemas.microsoft.com/office/drawing/2014/main" id="{5D82F154-B268-445D-A828-59F2614265DD}"/>
            </a:ext>
          </a:extLst>
        </xdr:cNvPr>
        <xdr:cNvSpPr>
          <a:spLocks noChangeShapeType="1"/>
        </xdr:cNvSpPr>
      </xdr:nvSpPr>
      <xdr:spPr bwMode="auto">
        <a:xfrm>
          <a:off x="1184275" y="584200"/>
          <a:ext cx="136525" cy="330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438150</xdr:rowOff>
    </xdr:from>
    <xdr:to>
      <xdr:col>3</xdr:col>
      <xdr:colOff>485775</xdr:colOff>
      <xdr:row>1</xdr:row>
      <xdr:rowOff>200025</xdr:rowOff>
    </xdr:to>
    <xdr:sp macro="" textlink="">
      <xdr:nvSpPr>
        <xdr:cNvPr id="4" name="Line 1">
          <a:extLst>
            <a:ext uri="{FF2B5EF4-FFF2-40B4-BE49-F238E27FC236}">
              <a16:creationId xmlns:a16="http://schemas.microsoft.com/office/drawing/2014/main" id="{9A103731-0265-4C8B-8476-A58BEB0DBD3C}"/>
            </a:ext>
          </a:extLst>
        </xdr:cNvPr>
        <xdr:cNvSpPr>
          <a:spLocks noChangeShapeType="1"/>
        </xdr:cNvSpPr>
      </xdr:nvSpPr>
      <xdr:spPr bwMode="auto">
        <a:xfrm flipH="1" flipV="1">
          <a:off x="698500" y="381000"/>
          <a:ext cx="485775" cy="200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485775</xdr:colOff>
      <xdr:row>2</xdr:row>
      <xdr:rowOff>0</xdr:rowOff>
    </xdr:from>
    <xdr:to>
      <xdr:col>4</xdr:col>
      <xdr:colOff>0</xdr:colOff>
      <xdr:row>4</xdr:row>
      <xdr:rowOff>0</xdr:rowOff>
    </xdr:to>
    <xdr:sp macro="" textlink="">
      <xdr:nvSpPr>
        <xdr:cNvPr id="5" name="Line 2">
          <a:extLst>
            <a:ext uri="{FF2B5EF4-FFF2-40B4-BE49-F238E27FC236}">
              <a16:creationId xmlns:a16="http://schemas.microsoft.com/office/drawing/2014/main" id="{808A263A-87E0-4317-803C-F3A3BCD7349D}"/>
            </a:ext>
          </a:extLst>
        </xdr:cNvPr>
        <xdr:cNvSpPr>
          <a:spLocks noChangeShapeType="1"/>
        </xdr:cNvSpPr>
      </xdr:nvSpPr>
      <xdr:spPr bwMode="auto">
        <a:xfrm>
          <a:off x="1184275" y="584200"/>
          <a:ext cx="136525" cy="330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333375</xdr:colOff>
      <xdr:row>1</xdr:row>
      <xdr:rowOff>0</xdr:rowOff>
    </xdr:from>
    <xdr:to>
      <xdr:col>3</xdr:col>
      <xdr:colOff>133350</xdr:colOff>
      <xdr:row>2</xdr:row>
      <xdr:rowOff>0</xdr:rowOff>
    </xdr:to>
    <xdr:sp macro="" textlink="">
      <xdr:nvSpPr>
        <xdr:cNvPr id="2" name="Line 3">
          <a:extLst>
            <a:ext uri="{FF2B5EF4-FFF2-40B4-BE49-F238E27FC236}">
              <a16:creationId xmlns:a16="http://schemas.microsoft.com/office/drawing/2014/main" id="{966720E5-58BE-4604-8DB2-186692EE21BB}"/>
            </a:ext>
          </a:extLst>
        </xdr:cNvPr>
        <xdr:cNvSpPr>
          <a:spLocks noChangeShapeType="1"/>
        </xdr:cNvSpPr>
      </xdr:nvSpPr>
      <xdr:spPr bwMode="auto">
        <a:xfrm flipH="1" flipV="1">
          <a:off x="695325" y="381000"/>
          <a:ext cx="549275"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133350</xdr:colOff>
      <xdr:row>2</xdr:row>
      <xdr:rowOff>9525</xdr:rowOff>
    </xdr:from>
    <xdr:to>
      <xdr:col>4</xdr:col>
      <xdr:colOff>0</xdr:colOff>
      <xdr:row>3</xdr:row>
      <xdr:rowOff>228600</xdr:rowOff>
    </xdr:to>
    <xdr:sp macro="" textlink="">
      <xdr:nvSpPr>
        <xdr:cNvPr id="3" name="Line 4">
          <a:extLst>
            <a:ext uri="{FF2B5EF4-FFF2-40B4-BE49-F238E27FC236}">
              <a16:creationId xmlns:a16="http://schemas.microsoft.com/office/drawing/2014/main" id="{64F11792-2D88-4F1A-8C21-BEFCA3F6FAB7}"/>
            </a:ext>
          </a:extLst>
        </xdr:cNvPr>
        <xdr:cNvSpPr>
          <a:spLocks noChangeShapeType="1"/>
        </xdr:cNvSpPr>
      </xdr:nvSpPr>
      <xdr:spPr bwMode="auto">
        <a:xfrm>
          <a:off x="1244600" y="619125"/>
          <a:ext cx="26035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333375</xdr:colOff>
      <xdr:row>1</xdr:row>
      <xdr:rowOff>0</xdr:rowOff>
    </xdr:from>
    <xdr:to>
      <xdr:col>3</xdr:col>
      <xdr:colOff>133350</xdr:colOff>
      <xdr:row>2</xdr:row>
      <xdr:rowOff>0</xdr:rowOff>
    </xdr:to>
    <xdr:sp macro="" textlink="">
      <xdr:nvSpPr>
        <xdr:cNvPr id="4" name="Line 3">
          <a:extLst>
            <a:ext uri="{FF2B5EF4-FFF2-40B4-BE49-F238E27FC236}">
              <a16:creationId xmlns:a16="http://schemas.microsoft.com/office/drawing/2014/main" id="{861F2A46-F040-4A3C-8138-A2F28A64CEA2}"/>
            </a:ext>
          </a:extLst>
        </xdr:cNvPr>
        <xdr:cNvSpPr>
          <a:spLocks noChangeShapeType="1"/>
        </xdr:cNvSpPr>
      </xdr:nvSpPr>
      <xdr:spPr bwMode="auto">
        <a:xfrm flipH="1" flipV="1">
          <a:off x="695325" y="381000"/>
          <a:ext cx="549275"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133350</xdr:colOff>
      <xdr:row>2</xdr:row>
      <xdr:rowOff>9525</xdr:rowOff>
    </xdr:from>
    <xdr:to>
      <xdr:col>4</xdr:col>
      <xdr:colOff>0</xdr:colOff>
      <xdr:row>3</xdr:row>
      <xdr:rowOff>228600</xdr:rowOff>
    </xdr:to>
    <xdr:sp macro="" textlink="">
      <xdr:nvSpPr>
        <xdr:cNvPr id="5" name="Line 4">
          <a:extLst>
            <a:ext uri="{FF2B5EF4-FFF2-40B4-BE49-F238E27FC236}">
              <a16:creationId xmlns:a16="http://schemas.microsoft.com/office/drawing/2014/main" id="{E09759CB-B810-46FF-A56F-A08DBAF01E5A}"/>
            </a:ext>
          </a:extLst>
        </xdr:cNvPr>
        <xdr:cNvSpPr>
          <a:spLocks noChangeShapeType="1"/>
        </xdr:cNvSpPr>
      </xdr:nvSpPr>
      <xdr:spPr bwMode="auto">
        <a:xfrm>
          <a:off x="1244600" y="619125"/>
          <a:ext cx="26035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19050</xdr:colOff>
      <xdr:row>1</xdr:row>
      <xdr:rowOff>381000</xdr:rowOff>
    </xdr:from>
    <xdr:to>
      <xdr:col>2</xdr:col>
      <xdr:colOff>0</xdr:colOff>
      <xdr:row>4</xdr:row>
      <xdr:rowOff>0</xdr:rowOff>
    </xdr:to>
    <xdr:sp macro="" textlink="">
      <xdr:nvSpPr>
        <xdr:cNvPr id="2" name="Line 1">
          <a:extLst>
            <a:ext uri="{FF2B5EF4-FFF2-40B4-BE49-F238E27FC236}">
              <a16:creationId xmlns:a16="http://schemas.microsoft.com/office/drawing/2014/main" id="{B0FAA6AE-2ACF-46A0-9E0E-949AC6CB6B5B}"/>
            </a:ext>
          </a:extLst>
        </xdr:cNvPr>
        <xdr:cNvSpPr>
          <a:spLocks noChangeShapeType="1"/>
        </xdr:cNvSpPr>
      </xdr:nvSpPr>
      <xdr:spPr bwMode="auto">
        <a:xfrm>
          <a:off x="704850" y="361950"/>
          <a:ext cx="66675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13</xdr:row>
      <xdr:rowOff>381000</xdr:rowOff>
    </xdr:from>
    <xdr:to>
      <xdr:col>2</xdr:col>
      <xdr:colOff>0</xdr:colOff>
      <xdr:row>16</xdr:row>
      <xdr:rowOff>0</xdr:rowOff>
    </xdr:to>
    <xdr:sp macro="" textlink="">
      <xdr:nvSpPr>
        <xdr:cNvPr id="3" name="Line 20">
          <a:extLst>
            <a:ext uri="{FF2B5EF4-FFF2-40B4-BE49-F238E27FC236}">
              <a16:creationId xmlns:a16="http://schemas.microsoft.com/office/drawing/2014/main" id="{5FA560B1-3AEB-45F0-9C21-8A2D1CBA2BFA}"/>
            </a:ext>
          </a:extLst>
        </xdr:cNvPr>
        <xdr:cNvSpPr>
          <a:spLocks noChangeShapeType="1"/>
        </xdr:cNvSpPr>
      </xdr:nvSpPr>
      <xdr:spPr bwMode="auto">
        <a:xfrm>
          <a:off x="704850" y="2533650"/>
          <a:ext cx="66675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9525</xdr:colOff>
      <xdr:row>2</xdr:row>
      <xdr:rowOff>9525</xdr:rowOff>
    </xdr:from>
    <xdr:to>
      <xdr:col>3</xdr:col>
      <xdr:colOff>0</xdr:colOff>
      <xdr:row>5</xdr:row>
      <xdr:rowOff>0</xdr:rowOff>
    </xdr:to>
    <xdr:sp macro="" textlink="">
      <xdr:nvSpPr>
        <xdr:cNvPr id="2" name="Line 3">
          <a:extLst>
            <a:ext uri="{FF2B5EF4-FFF2-40B4-BE49-F238E27FC236}">
              <a16:creationId xmlns:a16="http://schemas.microsoft.com/office/drawing/2014/main" id="{1C956D01-41D1-476A-8039-74C45E7FE77F}"/>
            </a:ext>
          </a:extLst>
        </xdr:cNvPr>
        <xdr:cNvSpPr>
          <a:spLocks noChangeShapeType="1"/>
        </xdr:cNvSpPr>
      </xdr:nvSpPr>
      <xdr:spPr bwMode="auto">
        <a:xfrm>
          <a:off x="1381125" y="371475"/>
          <a:ext cx="676275" cy="533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2</xdr:row>
      <xdr:rowOff>9525</xdr:rowOff>
    </xdr:from>
    <xdr:to>
      <xdr:col>2</xdr:col>
      <xdr:colOff>390525</xdr:colOff>
      <xdr:row>3</xdr:row>
      <xdr:rowOff>0</xdr:rowOff>
    </xdr:to>
    <xdr:sp macro="" textlink="">
      <xdr:nvSpPr>
        <xdr:cNvPr id="2" name="Line 1">
          <a:extLst>
            <a:ext uri="{FF2B5EF4-FFF2-40B4-BE49-F238E27FC236}">
              <a16:creationId xmlns:a16="http://schemas.microsoft.com/office/drawing/2014/main" id="{F1906A76-18A3-4A3C-A6E1-D6F4A9725FE9}"/>
            </a:ext>
          </a:extLst>
        </xdr:cNvPr>
        <xdr:cNvSpPr>
          <a:spLocks noChangeShapeType="1"/>
        </xdr:cNvSpPr>
      </xdr:nvSpPr>
      <xdr:spPr bwMode="auto">
        <a:xfrm>
          <a:off x="685800" y="371475"/>
          <a:ext cx="1076325"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390525</xdr:colOff>
      <xdr:row>3</xdr:row>
      <xdr:rowOff>0</xdr:rowOff>
    </xdr:from>
    <xdr:to>
      <xdr:col>3</xdr:col>
      <xdr:colOff>0</xdr:colOff>
      <xdr:row>5</xdr:row>
      <xdr:rowOff>0</xdr:rowOff>
    </xdr:to>
    <xdr:sp macro="" textlink="">
      <xdr:nvSpPr>
        <xdr:cNvPr id="3" name="Line 2">
          <a:extLst>
            <a:ext uri="{FF2B5EF4-FFF2-40B4-BE49-F238E27FC236}">
              <a16:creationId xmlns:a16="http://schemas.microsoft.com/office/drawing/2014/main" id="{0C628A64-0AE9-49C8-87B9-193161A2B8C3}"/>
            </a:ext>
          </a:extLst>
        </xdr:cNvPr>
        <xdr:cNvSpPr>
          <a:spLocks noChangeShapeType="1"/>
        </xdr:cNvSpPr>
      </xdr:nvSpPr>
      <xdr:spPr bwMode="auto">
        <a:xfrm>
          <a:off x="1762125" y="542925"/>
          <a:ext cx="295275"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371475</xdr:colOff>
      <xdr:row>2</xdr:row>
      <xdr:rowOff>0</xdr:rowOff>
    </xdr:from>
    <xdr:to>
      <xdr:col>2</xdr:col>
      <xdr:colOff>314325</xdr:colOff>
      <xdr:row>2</xdr:row>
      <xdr:rowOff>209550</xdr:rowOff>
    </xdr:to>
    <xdr:sp macro="" textlink="">
      <xdr:nvSpPr>
        <xdr:cNvPr id="2" name="Line 1">
          <a:extLst>
            <a:ext uri="{FF2B5EF4-FFF2-40B4-BE49-F238E27FC236}">
              <a16:creationId xmlns:a16="http://schemas.microsoft.com/office/drawing/2014/main" id="{4518825B-F494-4AE9-BF17-5A00D4EE5D2D}"/>
            </a:ext>
          </a:extLst>
        </xdr:cNvPr>
        <xdr:cNvSpPr>
          <a:spLocks noChangeShapeType="1"/>
        </xdr:cNvSpPr>
      </xdr:nvSpPr>
      <xdr:spPr bwMode="auto">
        <a:xfrm>
          <a:off x="371475" y="361950"/>
          <a:ext cx="1314450" cy="180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304800</xdr:colOff>
      <xdr:row>2</xdr:row>
      <xdr:rowOff>209550</xdr:rowOff>
    </xdr:from>
    <xdr:to>
      <xdr:col>2</xdr:col>
      <xdr:colOff>876300</xdr:colOff>
      <xdr:row>4</xdr:row>
      <xdr:rowOff>209550</xdr:rowOff>
    </xdr:to>
    <xdr:sp macro="" textlink="">
      <xdr:nvSpPr>
        <xdr:cNvPr id="3" name="Line 2">
          <a:extLst>
            <a:ext uri="{FF2B5EF4-FFF2-40B4-BE49-F238E27FC236}">
              <a16:creationId xmlns:a16="http://schemas.microsoft.com/office/drawing/2014/main" id="{0FB40623-5132-4153-9BA3-D02D0C24FB2F}"/>
            </a:ext>
          </a:extLst>
        </xdr:cNvPr>
        <xdr:cNvSpPr>
          <a:spLocks noChangeShapeType="1"/>
        </xdr:cNvSpPr>
      </xdr:nvSpPr>
      <xdr:spPr bwMode="auto">
        <a:xfrm>
          <a:off x="1676400" y="542925"/>
          <a:ext cx="38100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1</xdr:row>
      <xdr:rowOff>76200</xdr:rowOff>
    </xdr:from>
    <xdr:to>
      <xdr:col>3</xdr:col>
      <xdr:colOff>0</xdr:colOff>
      <xdr:row>6</xdr:row>
      <xdr:rowOff>0</xdr:rowOff>
    </xdr:to>
    <xdr:sp macro="" textlink="">
      <xdr:nvSpPr>
        <xdr:cNvPr id="2" name="フリーフォーム 2">
          <a:extLst>
            <a:ext uri="{FF2B5EF4-FFF2-40B4-BE49-F238E27FC236}">
              <a16:creationId xmlns:a16="http://schemas.microsoft.com/office/drawing/2014/main" id="{22F1C5C5-E8EB-46EC-95F5-48A60CD4BA7D}"/>
            </a:ext>
          </a:extLst>
        </xdr:cNvPr>
        <xdr:cNvSpPr>
          <a:spLocks noChangeArrowheads="1"/>
        </xdr:cNvSpPr>
      </xdr:nvSpPr>
      <xdr:spPr bwMode="auto">
        <a:xfrm>
          <a:off x="685800" y="257175"/>
          <a:ext cx="1371600" cy="828675"/>
        </a:xfrm>
        <a:custGeom>
          <a:avLst/>
          <a:gdLst>
            <a:gd name="T0" fmla="*/ 0 w 828261"/>
            <a:gd name="T1" fmla="*/ 0 h 662608"/>
            <a:gd name="T2" fmla="*/ 235629820 w 828261"/>
            <a:gd name="T3" fmla="*/ 18739221 h 662608"/>
            <a:gd name="T4" fmla="*/ 341491512 w 828261"/>
            <a:gd name="T5" fmla="*/ 41642513 h 662608"/>
            <a:gd name="T6" fmla="*/ 0 60000 65536"/>
            <a:gd name="T7" fmla="*/ 0 60000 65536"/>
            <a:gd name="T8" fmla="*/ 0 60000 65536"/>
            <a:gd name="T9" fmla="*/ 0 w 828261"/>
            <a:gd name="T10" fmla="*/ 0 h 662608"/>
            <a:gd name="T11" fmla="*/ 828261 w 828261"/>
            <a:gd name="T12" fmla="*/ 662608 h 662608"/>
          </a:gdLst>
          <a:ahLst/>
          <a:cxnLst>
            <a:cxn ang="T6">
              <a:pos x="T0" y="T1"/>
            </a:cxn>
            <a:cxn ang="T7">
              <a:pos x="T2" y="T3"/>
            </a:cxn>
            <a:cxn ang="T8">
              <a:pos x="T4" y="T5"/>
            </a:cxn>
          </a:cxnLst>
          <a:rect l="T9" t="T10" r="T11" b="T12"/>
          <a:pathLst>
            <a:path w="828261" h="662608">
              <a:moveTo>
                <a:pt x="0" y="0"/>
              </a:moveTo>
              <a:lnTo>
                <a:pt x="571500" y="298174"/>
              </a:lnTo>
              <a:lnTo>
                <a:pt x="828261" y="662608"/>
              </a:lnTo>
            </a:path>
          </a:pathLst>
        </a:cu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xdr:row>
      <xdr:rowOff>9525</xdr:rowOff>
    </xdr:from>
    <xdr:to>
      <xdr:col>3</xdr:col>
      <xdr:colOff>533400</xdr:colOff>
      <xdr:row>3</xdr:row>
      <xdr:rowOff>390525</xdr:rowOff>
    </xdr:to>
    <xdr:cxnSp macro="">
      <xdr:nvCxnSpPr>
        <xdr:cNvPr id="2" name="直線コネクタ 3">
          <a:extLst>
            <a:ext uri="{FF2B5EF4-FFF2-40B4-BE49-F238E27FC236}">
              <a16:creationId xmlns:a16="http://schemas.microsoft.com/office/drawing/2014/main" id="{81EFA96E-DC6E-4E9F-A821-EE99D953B75B}"/>
            </a:ext>
          </a:extLst>
        </xdr:cNvPr>
        <xdr:cNvCxnSpPr>
          <a:cxnSpLocks noChangeShapeType="1"/>
        </xdr:cNvCxnSpPr>
      </xdr:nvCxnSpPr>
      <xdr:spPr bwMode="auto">
        <a:xfrm>
          <a:off x="2047875" y="352425"/>
          <a:ext cx="1543050" cy="3333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1</xdr:row>
      <xdr:rowOff>76200</xdr:rowOff>
    </xdr:from>
    <xdr:to>
      <xdr:col>3</xdr:col>
      <xdr:colOff>0</xdr:colOff>
      <xdr:row>6</xdr:row>
      <xdr:rowOff>0</xdr:rowOff>
    </xdr:to>
    <xdr:sp macro="" textlink="">
      <xdr:nvSpPr>
        <xdr:cNvPr id="2" name="フリーフォーム 2">
          <a:extLst>
            <a:ext uri="{FF2B5EF4-FFF2-40B4-BE49-F238E27FC236}">
              <a16:creationId xmlns:a16="http://schemas.microsoft.com/office/drawing/2014/main" id="{86AC915E-28E5-4D35-8992-A9611C8B185C}"/>
            </a:ext>
          </a:extLst>
        </xdr:cNvPr>
        <xdr:cNvSpPr>
          <a:spLocks noChangeArrowheads="1"/>
        </xdr:cNvSpPr>
      </xdr:nvSpPr>
      <xdr:spPr bwMode="auto">
        <a:xfrm>
          <a:off x="685800" y="257175"/>
          <a:ext cx="1371600" cy="828675"/>
        </a:xfrm>
        <a:custGeom>
          <a:avLst/>
          <a:gdLst>
            <a:gd name="T0" fmla="*/ 0 w 828261"/>
            <a:gd name="T1" fmla="*/ 0 h 662608"/>
            <a:gd name="T2" fmla="*/ 235629820 w 828261"/>
            <a:gd name="T3" fmla="*/ 18739221 h 662608"/>
            <a:gd name="T4" fmla="*/ 341491512 w 828261"/>
            <a:gd name="T5" fmla="*/ 41642513 h 662608"/>
            <a:gd name="T6" fmla="*/ 0 60000 65536"/>
            <a:gd name="T7" fmla="*/ 0 60000 65536"/>
            <a:gd name="T8" fmla="*/ 0 60000 65536"/>
            <a:gd name="T9" fmla="*/ 0 w 828261"/>
            <a:gd name="T10" fmla="*/ 0 h 662608"/>
            <a:gd name="T11" fmla="*/ 828261 w 828261"/>
            <a:gd name="T12" fmla="*/ 662608 h 662608"/>
          </a:gdLst>
          <a:ahLst/>
          <a:cxnLst>
            <a:cxn ang="T6">
              <a:pos x="T0" y="T1"/>
            </a:cxn>
            <a:cxn ang="T7">
              <a:pos x="T2" y="T3"/>
            </a:cxn>
            <a:cxn ang="T8">
              <a:pos x="T4" y="T5"/>
            </a:cxn>
          </a:cxnLst>
          <a:rect l="T9" t="T10" r="T11" b="T12"/>
          <a:pathLst>
            <a:path w="828261" h="662608">
              <a:moveTo>
                <a:pt x="0" y="0"/>
              </a:moveTo>
              <a:lnTo>
                <a:pt x="571500" y="298174"/>
              </a:lnTo>
              <a:lnTo>
                <a:pt x="828261" y="662608"/>
              </a:lnTo>
            </a:path>
          </a:pathLst>
        </a:cu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0</xdr:colOff>
      <xdr:row>3</xdr:row>
      <xdr:rowOff>0</xdr:rowOff>
    </xdr:to>
    <xdr:cxnSp macro="">
      <xdr:nvCxnSpPr>
        <xdr:cNvPr id="2" name="直線コネクタ 3">
          <a:extLst>
            <a:ext uri="{FF2B5EF4-FFF2-40B4-BE49-F238E27FC236}">
              <a16:creationId xmlns:a16="http://schemas.microsoft.com/office/drawing/2014/main" id="{8A156559-DE1E-40F2-BE31-CA2A430D5032}"/>
            </a:ext>
          </a:extLst>
        </xdr:cNvPr>
        <xdr:cNvCxnSpPr>
          <a:cxnSpLocks noChangeShapeType="1"/>
        </xdr:cNvCxnSpPr>
      </xdr:nvCxnSpPr>
      <xdr:spPr bwMode="auto">
        <a:xfrm>
          <a:off x="2038350" y="171450"/>
          <a:ext cx="2038350" cy="3429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9525</xdr:colOff>
      <xdr:row>3</xdr:row>
      <xdr:rowOff>9525</xdr:rowOff>
    </xdr:to>
    <xdr:cxnSp macro="">
      <xdr:nvCxnSpPr>
        <xdr:cNvPr id="2" name="直線コネクタ 3">
          <a:extLst>
            <a:ext uri="{FF2B5EF4-FFF2-40B4-BE49-F238E27FC236}">
              <a16:creationId xmlns:a16="http://schemas.microsoft.com/office/drawing/2014/main" id="{051E274B-DBFB-4D71-BFA3-DEEA08BEF98E}"/>
            </a:ext>
          </a:extLst>
        </xdr:cNvPr>
        <xdr:cNvCxnSpPr>
          <a:cxnSpLocks noChangeShapeType="1"/>
        </xdr:cNvCxnSpPr>
      </xdr:nvCxnSpPr>
      <xdr:spPr bwMode="auto">
        <a:xfrm>
          <a:off x="2038350" y="171450"/>
          <a:ext cx="2047875" cy="3524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146538</xdr:colOff>
      <xdr:row>3</xdr:row>
      <xdr:rowOff>21771</xdr:rowOff>
    </xdr:from>
    <xdr:to>
      <xdr:col>4</xdr:col>
      <xdr:colOff>62593</xdr:colOff>
      <xdr:row>3</xdr:row>
      <xdr:rowOff>257175</xdr:rowOff>
    </xdr:to>
    <xdr:sp macro="" textlink="">
      <xdr:nvSpPr>
        <xdr:cNvPr id="2" name="テキスト ボックス 1">
          <a:extLst>
            <a:ext uri="{FF2B5EF4-FFF2-40B4-BE49-F238E27FC236}">
              <a16:creationId xmlns:a16="http://schemas.microsoft.com/office/drawing/2014/main" id="{88A63740-5D29-46BD-8527-668F4B5E6A55}"/>
            </a:ext>
          </a:extLst>
        </xdr:cNvPr>
        <xdr:cNvSpPr txBox="1"/>
      </xdr:nvSpPr>
      <xdr:spPr>
        <a:xfrm>
          <a:off x="2184888" y="536121"/>
          <a:ext cx="1954405" cy="149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r"/>
          <a:r>
            <a:rPr kumimoji="1" lang="ja-JP" altLang="en-US" sz="1200" baseline="0">
              <a:latin typeface="ＭＳ ゴシック" pitchFamily="49" charset="-128"/>
              <a:ea typeface="ＭＳ ゴシック" pitchFamily="49" charset="-128"/>
            </a:rPr>
            <a:t>男女別</a:t>
          </a:r>
        </a:p>
      </xdr:txBody>
    </xdr:sp>
    <xdr:clientData/>
  </xdr:twoCellAnchor>
  <xdr:twoCellAnchor>
    <xdr:from>
      <xdr:col>1</xdr:col>
      <xdr:colOff>123825</xdr:colOff>
      <xdr:row>1</xdr:row>
      <xdr:rowOff>57150</xdr:rowOff>
    </xdr:from>
    <xdr:to>
      <xdr:col>4</xdr:col>
      <xdr:colOff>0</xdr:colOff>
      <xdr:row>2</xdr:row>
      <xdr:rowOff>419100</xdr:rowOff>
    </xdr:to>
    <xdr:sp macro="" textlink="">
      <xdr:nvSpPr>
        <xdr:cNvPr id="3" name="Line 1">
          <a:extLst>
            <a:ext uri="{FF2B5EF4-FFF2-40B4-BE49-F238E27FC236}">
              <a16:creationId xmlns:a16="http://schemas.microsoft.com/office/drawing/2014/main" id="{91A99C42-34DB-4E2B-854C-C24A3C2EAE3B}"/>
            </a:ext>
          </a:extLst>
        </xdr:cNvPr>
        <xdr:cNvSpPr>
          <a:spLocks noChangeShapeType="1"/>
        </xdr:cNvSpPr>
      </xdr:nvSpPr>
      <xdr:spPr bwMode="auto">
        <a:xfrm flipH="1" flipV="1">
          <a:off x="1143000" y="228600"/>
          <a:ext cx="2933700"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xdr:row>
      <xdr:rowOff>9525</xdr:rowOff>
    </xdr:from>
    <xdr:to>
      <xdr:col>3</xdr:col>
      <xdr:colOff>0</xdr:colOff>
      <xdr:row>3</xdr:row>
      <xdr:rowOff>419100</xdr:rowOff>
    </xdr:to>
    <xdr:sp macro="" textlink="">
      <xdr:nvSpPr>
        <xdr:cNvPr id="4" name="Line 2">
          <a:extLst>
            <a:ext uri="{FF2B5EF4-FFF2-40B4-BE49-F238E27FC236}">
              <a16:creationId xmlns:a16="http://schemas.microsoft.com/office/drawing/2014/main" id="{7BE70025-8863-40D0-8A5C-0197C7EE7D5E}"/>
            </a:ext>
          </a:extLst>
        </xdr:cNvPr>
        <xdr:cNvSpPr>
          <a:spLocks noChangeShapeType="1"/>
        </xdr:cNvSpPr>
      </xdr:nvSpPr>
      <xdr:spPr bwMode="auto">
        <a:xfrm flipH="1" flipV="1">
          <a:off x="2038350" y="352425"/>
          <a:ext cx="10191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0</xdr:rowOff>
    </xdr:to>
    <xdr:sp macro="" textlink="">
      <xdr:nvSpPr>
        <xdr:cNvPr id="2" name="Line 1">
          <a:extLst>
            <a:ext uri="{FF2B5EF4-FFF2-40B4-BE49-F238E27FC236}">
              <a16:creationId xmlns:a16="http://schemas.microsoft.com/office/drawing/2014/main" id="{AF442D9D-97D3-4ABD-97CE-AF9862579A8D}"/>
            </a:ext>
          </a:extLst>
        </xdr:cNvPr>
        <xdr:cNvSpPr>
          <a:spLocks noChangeShapeType="1"/>
        </xdr:cNvSpPr>
      </xdr:nvSpPr>
      <xdr:spPr bwMode="auto">
        <a:xfrm>
          <a:off x="304800" y="698500"/>
          <a:ext cx="1009650" cy="723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19050</xdr:colOff>
      <xdr:row>3</xdr:row>
      <xdr:rowOff>0</xdr:rowOff>
    </xdr:from>
    <xdr:to>
      <xdr:col>5</xdr:col>
      <xdr:colOff>0</xdr:colOff>
      <xdr:row>6</xdr:row>
      <xdr:rowOff>0</xdr:rowOff>
    </xdr:to>
    <xdr:sp macro="" textlink="">
      <xdr:nvSpPr>
        <xdr:cNvPr id="2" name="Line 1">
          <a:extLst>
            <a:ext uri="{FF2B5EF4-FFF2-40B4-BE49-F238E27FC236}">
              <a16:creationId xmlns:a16="http://schemas.microsoft.com/office/drawing/2014/main" id="{1E13030D-98AA-461A-ADF0-393B2B1A1413}"/>
            </a:ext>
          </a:extLst>
        </xdr:cNvPr>
        <xdr:cNvSpPr>
          <a:spLocks noChangeShapeType="1"/>
        </xdr:cNvSpPr>
      </xdr:nvSpPr>
      <xdr:spPr bwMode="auto">
        <a:xfrm>
          <a:off x="1174750" y="1238250"/>
          <a:ext cx="1549400"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0</xdr:colOff>
      <xdr:row>3</xdr:row>
      <xdr:rowOff>0</xdr:rowOff>
    </xdr:from>
    <xdr:to>
      <xdr:col>4</xdr:col>
      <xdr:colOff>523875</xdr:colOff>
      <xdr:row>4</xdr:row>
      <xdr:rowOff>0</xdr:rowOff>
    </xdr:to>
    <xdr:sp macro="" textlink="">
      <xdr:nvSpPr>
        <xdr:cNvPr id="2" name="Line 1">
          <a:extLst>
            <a:ext uri="{FF2B5EF4-FFF2-40B4-BE49-F238E27FC236}">
              <a16:creationId xmlns:a16="http://schemas.microsoft.com/office/drawing/2014/main" id="{F5AE32BA-4159-4F21-9B69-EF380083B013}"/>
            </a:ext>
          </a:extLst>
        </xdr:cNvPr>
        <xdr:cNvSpPr>
          <a:spLocks noChangeShapeType="1"/>
        </xdr:cNvSpPr>
      </xdr:nvSpPr>
      <xdr:spPr bwMode="auto">
        <a:xfrm flipH="1" flipV="1">
          <a:off x="762000" y="635000"/>
          <a:ext cx="1285875" cy="279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3</xdr:row>
      <xdr:rowOff>0</xdr:rowOff>
    </xdr:from>
    <xdr:to>
      <xdr:col>4</xdr:col>
      <xdr:colOff>0</xdr:colOff>
      <xdr:row>5</xdr:row>
      <xdr:rowOff>0</xdr:rowOff>
    </xdr:to>
    <xdr:sp macro="" textlink="">
      <xdr:nvSpPr>
        <xdr:cNvPr id="3" name="Line 2">
          <a:extLst>
            <a:ext uri="{FF2B5EF4-FFF2-40B4-BE49-F238E27FC236}">
              <a16:creationId xmlns:a16="http://schemas.microsoft.com/office/drawing/2014/main" id="{51E84037-01C0-415B-AEC5-336601258C8E}"/>
            </a:ext>
          </a:extLst>
        </xdr:cNvPr>
        <xdr:cNvSpPr>
          <a:spLocks noChangeShapeType="1"/>
        </xdr:cNvSpPr>
      </xdr:nvSpPr>
      <xdr:spPr bwMode="auto">
        <a:xfrm>
          <a:off x="771525" y="635000"/>
          <a:ext cx="752475" cy="558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523875</xdr:colOff>
      <xdr:row>4</xdr:row>
      <xdr:rowOff>0</xdr:rowOff>
    </xdr:from>
    <xdr:to>
      <xdr:col>5</xdr:col>
      <xdr:colOff>0</xdr:colOff>
      <xdr:row>5</xdr:row>
      <xdr:rowOff>0</xdr:rowOff>
    </xdr:to>
    <xdr:sp macro="" textlink="">
      <xdr:nvSpPr>
        <xdr:cNvPr id="4" name="Line 3">
          <a:extLst>
            <a:ext uri="{FF2B5EF4-FFF2-40B4-BE49-F238E27FC236}">
              <a16:creationId xmlns:a16="http://schemas.microsoft.com/office/drawing/2014/main" id="{240BE033-8440-4CEB-8EFD-571064C1B2A4}"/>
            </a:ext>
          </a:extLst>
        </xdr:cNvPr>
        <xdr:cNvSpPr>
          <a:spLocks noChangeShapeType="1"/>
        </xdr:cNvSpPr>
      </xdr:nvSpPr>
      <xdr:spPr bwMode="auto">
        <a:xfrm flipH="1" flipV="1">
          <a:off x="2047875" y="914400"/>
          <a:ext cx="79375" cy="279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0_&#35686;&#23519;&#24193;/540_&#36939;&#36578;&#20813;&#35377;&#35506;/09_&#39640;&#40802;&#36939;&#36578;&#32773;&#31561;&#25903;&#25588;&#23460;/01_&#36890;&#36948;&#38598;/15_&#35519;&#26619;&#38306;&#20418;/&#12304;15-06&#12305;&#9733;&#36939;&#36578;&#20813;&#35377;&#38306;&#20418;&#35576;&#22577;&#21578;&#12395;&#38306;&#12377;&#12427;&#22577;&#21578;&#27096;&#24335;&#12398;&#25913;&#27491;&#12395;&#12388;&#12356;&#12390;/&#36890;&#36948;&#20803;&#12487;&#12540;&#12479;/&#27096;&#24335;&#20491;&#21029;&#12501;&#12449;&#12452;&#12523;/&#27425;&#22238;&#26356;&#26032;&#26696;/13_&#27096;&#24335;&#31532;&#65302;&#12398;&#65300;&#65288;&#9679;&#9679;&#30476;&#65289;o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696;&#20214;/&#9733;&#20225;&#30011;&#12289;&#27861;&#20196;&#12289;&#32113;&#35336;/3&#32113;&#35336;/&#32113;&#35336;&#12392;&#12426;&#12414;&#12392;&#12417;/&#32113;&#35336;&#21462;&#12426;&#12414;&#12392;&#12417;&#26989;&#21209;/&#20196;&#21644;&#65302;&#24180;&#65343;&#32113;&#35336;&#21462;&#12426;&#12414;&#12392;&#12417;&#36039;&#26009;/&#32043;&#26412;/R6/1&#20132;&#36890;&#20225;&#30011;&#35506;&#25552;&#20986;/Excel&#29256;&#65288;&#21407;&#26412;&#65289;/&#26412;&#36039;&#26009;/01%20&#26448;&#26009;/R6/&#65299;&#35430;&#39443;/R06&#32043;&#12288;&#32113;&#35336;&#36039;&#26009;&#65299;&#65288;&#35430;&#39443;&#65289;_&#35336;&#31639;&#24335;&#263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sktop/&#26696;&#20214;/&#9733;&#20225;&#30011;&#12289;&#27861;&#20196;&#12289;&#32113;&#35336;/3&#32113;&#35336;/&#32113;&#35336;&#12392;&#12426;&#12414;&#12392;&#12417;/&#32113;&#35336;&#21462;&#12426;&#12414;&#12392;&#12417;&#26989;&#21209;/&#20196;&#21644;&#65302;&#24180;&#65343;&#32113;&#35336;&#21462;&#12426;&#12414;&#12392;&#12417;&#36039;&#26009;/&#65298;&#32043;&#26412;/R6/2&#12454;&#12455;&#12502;&#25522;&#36617;/&#12496;&#12464;&#20462;&#27491;/&#34892;&#25919;&#20966;&#20998;&#20418;/&#9313;R06&#32113;&#35336;&#36039;&#26009;&#65301;&#65288;&#34892;&#25919;&#20966;&#20998;&#65289;_&#35336;&#31639;&#24335;&#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4"/>
      <sheetName val="注"/>
      <sheetName val="参考"/>
      <sheetName val="非表示"/>
    </sheetNames>
    <sheetDataSet>
      <sheetData sheetId="0"/>
      <sheetData sheetId="1"/>
      <sheetData sheetId="2"/>
      <sheetData sheetId="3">
        <row r="2">
          <cell r="A2" t="str">
            <v>統合失調症</v>
          </cell>
          <cell r="B2" t="str">
            <v>本人からの相談</v>
          </cell>
        </row>
        <row r="3">
          <cell r="A3" t="str">
            <v>てんかん</v>
          </cell>
          <cell r="B3" t="str">
            <v>家族からの相談</v>
          </cell>
        </row>
        <row r="4">
          <cell r="A4" t="str">
            <v>失神</v>
          </cell>
          <cell r="B4" t="str">
            <v>医師からの届出</v>
          </cell>
        </row>
        <row r="5">
          <cell r="A5" t="str">
            <v>低血糖症</v>
          </cell>
          <cell r="B5" t="str">
            <v>その他の者からの通報</v>
          </cell>
        </row>
        <row r="6">
          <cell r="A6" t="str">
            <v>そううつ病</v>
          </cell>
          <cell r="B6" t="str">
            <v>交通事故</v>
          </cell>
        </row>
        <row r="7">
          <cell r="A7" t="str">
            <v>睡眠障害</v>
          </cell>
          <cell r="B7" t="str">
            <v>交通取締り</v>
          </cell>
        </row>
        <row r="8">
          <cell r="A8" t="str">
            <v>認知症</v>
          </cell>
          <cell r="B8" t="str">
            <v>刑法犯等逮捕</v>
          </cell>
        </row>
        <row r="9">
          <cell r="A9" t="str">
            <v>その他(病気該当)</v>
          </cell>
          <cell r="B9" t="str">
            <v>保護</v>
          </cell>
        </row>
        <row r="10">
          <cell r="A10" t="str">
            <v>身体該当</v>
          </cell>
          <cell r="B10" t="str">
            <v>その他の警察活動</v>
          </cell>
        </row>
        <row r="11">
          <cell r="A11" t="str">
            <v>アルコール中毒</v>
          </cell>
          <cell r="B11" t="str">
            <v>免許証更新等(質問票)</v>
          </cell>
        </row>
        <row r="12">
          <cell r="A12" t="str">
            <v>受検拒否</v>
          </cell>
          <cell r="B12" t="str">
            <v>免許証更新等(その他)</v>
          </cell>
        </row>
        <row r="13">
          <cell r="A13" t="str">
            <v>命令違反</v>
          </cell>
          <cell r="B13" t="str">
            <v>報告書</v>
          </cell>
        </row>
        <row r="14">
          <cell r="A14" t="str">
            <v>薬物中毒</v>
          </cell>
          <cell r="B14" t="str">
            <v>定期臨適</v>
          </cell>
        </row>
        <row r="15">
          <cell r="A15" t="str">
            <v>臨適通知</v>
          </cell>
          <cell r="B15" t="str">
            <v>必要的臨適</v>
          </cell>
        </row>
        <row r="16">
          <cell r="A16" t="str">
            <v>暫定停止</v>
          </cell>
          <cell r="B16" t="str">
            <v>銃砲取消処分該当</v>
          </cell>
        </row>
        <row r="17">
          <cell r="B17" t="str">
            <v>診断書提出等命令</v>
          </cell>
        </row>
        <row r="18">
          <cell r="B18" t="str">
            <v>その他</v>
          </cell>
        </row>
        <row r="22">
          <cell r="A22" t="str">
            <v>臨適</v>
          </cell>
          <cell r="B22" t="str">
            <v>取消し</v>
          </cell>
          <cell r="C22" t="str">
            <v>臨認</v>
          </cell>
        </row>
        <row r="23">
          <cell r="A23" t="str">
            <v>診命</v>
          </cell>
          <cell r="B23" t="str">
            <v>停止</v>
          </cell>
          <cell r="C23" t="str">
            <v>臨講</v>
          </cell>
        </row>
        <row r="24">
          <cell r="A24" t="str">
            <v>任意</v>
          </cell>
          <cell r="B24" t="str">
            <v>拒否</v>
          </cell>
          <cell r="C24" t="str">
            <v>臨適</v>
          </cell>
        </row>
        <row r="25">
          <cell r="B25" t="str">
            <v>保留</v>
          </cell>
          <cell r="C25" t="str">
            <v>診命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履歴"/>
      <sheetName val="3(1)_21"/>
      <sheetName val="3(2)_22"/>
      <sheetName val="3(2)ｱ_23"/>
      <sheetName val="表１（R06）"/>
      <sheetName val="3(2)ｲ_24"/>
      <sheetName val="4(4)_28"/>
      <sheetName val="表２（R06）"/>
    </sheetNames>
    <sheetDataSet>
      <sheetData sheetId="0"/>
      <sheetData sheetId="1"/>
      <sheetData sheetId="2">
        <row r="4">
          <cell r="G4">
            <v>16165</v>
          </cell>
          <cell r="H4">
            <v>10183</v>
          </cell>
        </row>
        <row r="5">
          <cell r="G5">
            <v>2267</v>
          </cell>
          <cell r="H5">
            <v>1304</v>
          </cell>
        </row>
        <row r="6">
          <cell r="G6">
            <v>312</v>
          </cell>
          <cell r="H6">
            <v>311</v>
          </cell>
        </row>
        <row r="7">
          <cell r="G7">
            <v>56</v>
          </cell>
          <cell r="H7">
            <v>56</v>
          </cell>
        </row>
        <row r="8">
          <cell r="G8">
            <v>121</v>
          </cell>
          <cell r="H8">
            <v>121</v>
          </cell>
        </row>
        <row r="9">
          <cell r="G9">
            <v>60</v>
          </cell>
          <cell r="H9">
            <v>60</v>
          </cell>
        </row>
        <row r="10">
          <cell r="G10">
            <v>58224</v>
          </cell>
          <cell r="H10">
            <v>34834</v>
          </cell>
        </row>
        <row r="11">
          <cell r="G11">
            <v>43518</v>
          </cell>
          <cell r="H11">
            <v>23862</v>
          </cell>
        </row>
        <row r="12">
          <cell r="G12">
            <v>1148</v>
          </cell>
          <cell r="H12">
            <v>424</v>
          </cell>
        </row>
        <row r="14">
          <cell r="G14">
            <v>1548</v>
          </cell>
          <cell r="H14">
            <v>319</v>
          </cell>
        </row>
        <row r="15">
          <cell r="G15">
            <v>0</v>
          </cell>
          <cell r="H15">
            <v>0</v>
          </cell>
        </row>
        <row r="16">
          <cell r="G16">
            <v>79352</v>
          </cell>
          <cell r="H16">
            <v>47064</v>
          </cell>
        </row>
        <row r="17">
          <cell r="G17">
            <v>60620</v>
          </cell>
          <cell r="H17">
            <v>54927</v>
          </cell>
        </row>
        <row r="18">
          <cell r="G18">
            <v>134091</v>
          </cell>
          <cell r="H18">
            <v>130338</v>
          </cell>
        </row>
        <row r="19">
          <cell r="G19">
            <v>80771</v>
          </cell>
          <cell r="H19">
            <v>80546</v>
          </cell>
        </row>
        <row r="20">
          <cell r="G20">
            <v>14027</v>
          </cell>
          <cell r="H20">
            <v>14000</v>
          </cell>
        </row>
        <row r="21">
          <cell r="G21">
            <v>101678</v>
          </cell>
          <cell r="H21">
            <v>86549</v>
          </cell>
        </row>
        <row r="22">
          <cell r="G22">
            <v>48569</v>
          </cell>
          <cell r="H22">
            <v>48471</v>
          </cell>
        </row>
        <row r="23">
          <cell r="G23">
            <v>23945</v>
          </cell>
          <cell r="H23">
            <v>23907</v>
          </cell>
        </row>
        <row r="24">
          <cell r="G24">
            <v>1639270</v>
          </cell>
          <cell r="H24">
            <v>1141345</v>
          </cell>
        </row>
        <row r="25">
          <cell r="G25">
            <v>1146072</v>
          </cell>
          <cell r="H25">
            <v>774305</v>
          </cell>
        </row>
        <row r="26">
          <cell r="G26">
            <v>54548</v>
          </cell>
          <cell r="H26">
            <v>46525</v>
          </cell>
        </row>
        <row r="28">
          <cell r="G28">
            <v>26014</v>
          </cell>
          <cell r="H28">
            <v>21099</v>
          </cell>
        </row>
        <row r="29">
          <cell r="G29">
            <v>2163</v>
          </cell>
          <cell r="H29">
            <v>1846</v>
          </cell>
        </row>
        <row r="30">
          <cell r="G30">
            <v>87980</v>
          </cell>
          <cell r="H30">
            <v>75254</v>
          </cell>
        </row>
        <row r="31">
          <cell r="G31">
            <v>352</v>
          </cell>
          <cell r="H31">
            <v>143</v>
          </cell>
        </row>
        <row r="32">
          <cell r="G32">
            <v>240910</v>
          </cell>
          <cell r="H32">
            <v>193627</v>
          </cell>
        </row>
        <row r="33">
          <cell r="G33">
            <v>6893</v>
          </cell>
          <cell r="H33">
            <v>3554</v>
          </cell>
        </row>
        <row r="34">
          <cell r="G34">
            <v>46152</v>
          </cell>
          <cell r="H34">
            <v>30802</v>
          </cell>
        </row>
        <row r="35">
          <cell r="G35">
            <v>32828</v>
          </cell>
          <cell r="H35">
            <v>17095</v>
          </cell>
        </row>
        <row r="36">
          <cell r="G36">
            <v>1739</v>
          </cell>
          <cell r="H36">
            <v>1131</v>
          </cell>
        </row>
        <row r="37">
          <cell r="G37">
            <v>165403</v>
          </cell>
          <cell r="H37">
            <v>98939</v>
          </cell>
        </row>
        <row r="38">
          <cell r="G38">
            <v>2512253</v>
          </cell>
          <cell r="H38">
            <v>1849734</v>
          </cell>
        </row>
        <row r="39">
          <cell r="G39">
            <v>2591605</v>
          </cell>
          <cell r="H39">
            <v>1896798</v>
          </cell>
        </row>
        <row r="41">
          <cell r="G41">
            <v>63461</v>
          </cell>
          <cell r="H41">
            <v>57154</v>
          </cell>
        </row>
        <row r="42">
          <cell r="G42">
            <v>53889</v>
          </cell>
          <cell r="H42">
            <v>50004</v>
          </cell>
        </row>
        <row r="43">
          <cell r="G43">
            <v>46517</v>
          </cell>
          <cell r="H43">
            <v>34909</v>
          </cell>
        </row>
        <row r="44">
          <cell r="G44">
            <v>1285064</v>
          </cell>
          <cell r="H44">
            <v>1021831</v>
          </cell>
        </row>
        <row r="45">
          <cell r="G45">
            <v>913068</v>
          </cell>
          <cell r="H45">
            <v>719851</v>
          </cell>
        </row>
        <row r="46">
          <cell r="G46">
            <v>1448931</v>
          </cell>
          <cell r="H46">
            <v>1163898</v>
          </cell>
        </row>
      </sheetData>
      <sheetData sheetId="3"/>
      <sheetData sheetId="4">
        <row r="6">
          <cell r="F6">
            <v>16165</v>
          </cell>
          <cell r="G6">
            <v>10183</v>
          </cell>
        </row>
        <row r="7">
          <cell r="F7">
            <v>2267</v>
          </cell>
          <cell r="G7">
            <v>1304</v>
          </cell>
        </row>
        <row r="8">
          <cell r="F8">
            <v>312</v>
          </cell>
          <cell r="G8">
            <v>311</v>
          </cell>
        </row>
        <row r="9">
          <cell r="F9">
            <v>56</v>
          </cell>
          <cell r="G9">
            <v>56</v>
          </cell>
        </row>
        <row r="10">
          <cell r="F10">
            <v>121</v>
          </cell>
          <cell r="G10">
            <v>121</v>
          </cell>
        </row>
        <row r="11">
          <cell r="G11">
            <v>60</v>
          </cell>
        </row>
        <row r="12">
          <cell r="F12">
            <v>58224</v>
          </cell>
          <cell r="G12">
            <v>34834</v>
          </cell>
        </row>
        <row r="13">
          <cell r="F13">
            <v>43518</v>
          </cell>
          <cell r="G13">
            <v>23862</v>
          </cell>
        </row>
        <row r="14">
          <cell r="F14">
            <v>1148</v>
          </cell>
          <cell r="G14">
            <v>424</v>
          </cell>
        </row>
        <row r="15">
          <cell r="F15">
            <v>0</v>
          </cell>
          <cell r="G15">
            <v>0</v>
          </cell>
        </row>
        <row r="16">
          <cell r="F16">
            <v>1548</v>
          </cell>
          <cell r="G16">
            <v>319</v>
          </cell>
        </row>
        <row r="17">
          <cell r="F17">
            <v>0</v>
          </cell>
          <cell r="G17">
            <v>0</v>
          </cell>
        </row>
        <row r="18">
          <cell r="F18">
            <v>79352</v>
          </cell>
          <cell r="G18">
            <v>47064</v>
          </cell>
        </row>
        <row r="19">
          <cell r="F19">
            <v>60620</v>
          </cell>
          <cell r="G19">
            <v>54927</v>
          </cell>
        </row>
        <row r="20">
          <cell r="F20">
            <v>134091</v>
          </cell>
          <cell r="G20">
            <v>130338</v>
          </cell>
        </row>
        <row r="21">
          <cell r="F21">
            <v>80771</v>
          </cell>
          <cell r="G21">
            <v>80546</v>
          </cell>
        </row>
        <row r="22">
          <cell r="F22">
            <v>14027</v>
          </cell>
          <cell r="G22">
            <v>14000</v>
          </cell>
        </row>
        <row r="23">
          <cell r="F23">
            <v>101678</v>
          </cell>
          <cell r="G23">
            <v>86549</v>
          </cell>
        </row>
        <row r="24">
          <cell r="F24">
            <v>48569</v>
          </cell>
          <cell r="G24">
            <v>48471</v>
          </cell>
        </row>
        <row r="25">
          <cell r="F25">
            <v>23945</v>
          </cell>
          <cell r="G25">
            <v>23907</v>
          </cell>
        </row>
        <row r="26">
          <cell r="F26">
            <v>1639270</v>
          </cell>
          <cell r="G26">
            <v>1141345</v>
          </cell>
        </row>
        <row r="27">
          <cell r="F27">
            <v>1146072</v>
          </cell>
          <cell r="G27">
            <v>774305</v>
          </cell>
        </row>
        <row r="28">
          <cell r="F28">
            <v>54548</v>
          </cell>
          <cell r="G28">
            <v>46525</v>
          </cell>
        </row>
        <row r="29">
          <cell r="F29">
            <v>7674</v>
          </cell>
          <cell r="G29">
            <v>6839</v>
          </cell>
        </row>
        <row r="30">
          <cell r="F30">
            <v>26014</v>
          </cell>
          <cell r="G30">
            <v>21099</v>
          </cell>
        </row>
        <row r="31">
          <cell r="F31">
            <v>2163</v>
          </cell>
          <cell r="G31">
            <v>1846</v>
          </cell>
        </row>
        <row r="32">
          <cell r="F32">
            <v>87980</v>
          </cell>
          <cell r="G32">
            <v>75254</v>
          </cell>
        </row>
        <row r="33">
          <cell r="F33">
            <v>352</v>
          </cell>
          <cell r="G33">
            <v>143</v>
          </cell>
        </row>
        <row r="34">
          <cell r="F34">
            <v>240910</v>
          </cell>
          <cell r="G34">
            <v>193627</v>
          </cell>
        </row>
        <row r="35">
          <cell r="F35">
            <v>6893</v>
          </cell>
          <cell r="G35">
            <v>3554</v>
          </cell>
        </row>
        <row r="36">
          <cell r="F36">
            <v>46152</v>
          </cell>
          <cell r="G36">
            <v>30802</v>
          </cell>
        </row>
        <row r="37">
          <cell r="F37">
            <v>32828</v>
          </cell>
          <cell r="G37">
            <v>17095</v>
          </cell>
        </row>
        <row r="38">
          <cell r="F38">
            <v>1739</v>
          </cell>
          <cell r="G38">
            <v>1131</v>
          </cell>
        </row>
        <row r="39">
          <cell r="F39">
            <v>165403</v>
          </cell>
          <cell r="G39">
            <v>98939</v>
          </cell>
        </row>
        <row r="40">
          <cell r="F40">
            <v>2512253</v>
          </cell>
          <cell r="G40">
            <v>1849734</v>
          </cell>
        </row>
        <row r="41">
          <cell r="F41">
            <v>2591605</v>
          </cell>
          <cell r="G41">
            <v>1896798</v>
          </cell>
        </row>
        <row r="43">
          <cell r="F43">
            <v>7473</v>
          </cell>
          <cell r="G43">
            <v>1430</v>
          </cell>
        </row>
        <row r="44">
          <cell r="F44">
            <v>4362</v>
          </cell>
          <cell r="G44">
            <v>640</v>
          </cell>
        </row>
        <row r="45">
          <cell r="F45">
            <v>7268</v>
          </cell>
          <cell r="G45">
            <v>1092</v>
          </cell>
        </row>
        <row r="46">
          <cell r="F46">
            <v>94231</v>
          </cell>
          <cell r="G46">
            <v>15338</v>
          </cell>
        </row>
        <row r="47">
          <cell r="F47">
            <v>73768</v>
          </cell>
          <cell r="G47">
            <v>12672</v>
          </cell>
        </row>
        <row r="48">
          <cell r="F48">
            <v>55940</v>
          </cell>
          <cell r="G48">
            <v>55677</v>
          </cell>
        </row>
        <row r="49">
          <cell r="F49">
            <v>45292</v>
          </cell>
          <cell r="G49">
            <v>45147</v>
          </cell>
        </row>
        <row r="50">
          <cell r="F50">
            <v>36343</v>
          </cell>
          <cell r="G50">
            <v>30923</v>
          </cell>
        </row>
        <row r="51">
          <cell r="F51">
            <v>1187415</v>
          </cell>
          <cell r="G51">
            <v>1003082</v>
          </cell>
        </row>
        <row r="52">
          <cell r="F52">
            <v>837260</v>
          </cell>
          <cell r="G52">
            <v>705146</v>
          </cell>
        </row>
        <row r="53">
          <cell r="F53">
            <v>48</v>
          </cell>
          <cell r="G53">
            <v>47</v>
          </cell>
        </row>
        <row r="54">
          <cell r="F54">
            <v>4235</v>
          </cell>
          <cell r="G54">
            <v>4217</v>
          </cell>
        </row>
        <row r="57">
          <cell r="F57">
            <v>2906</v>
          </cell>
          <cell r="G57">
            <v>2894</v>
          </cell>
        </row>
        <row r="60">
          <cell r="F60">
            <v>3418</v>
          </cell>
          <cell r="G60">
            <v>3411</v>
          </cell>
        </row>
        <row r="61">
          <cell r="F61">
            <v>2040</v>
          </cell>
          <cell r="G61">
            <v>2033</v>
          </cell>
        </row>
      </sheetData>
      <sheetData sheetId="5"/>
      <sheetData sheetId="6"/>
      <sheetData sheetId="7">
        <row r="9">
          <cell r="F9">
            <v>9313</v>
          </cell>
          <cell r="G9" t="str">
            <v>－</v>
          </cell>
          <cell r="H9">
            <v>218</v>
          </cell>
          <cell r="I9">
            <v>212</v>
          </cell>
          <cell r="J9">
            <v>0</v>
          </cell>
          <cell r="K9">
            <v>0</v>
          </cell>
          <cell r="L9">
            <v>366</v>
          </cell>
          <cell r="M9">
            <v>65</v>
          </cell>
          <cell r="N9">
            <v>9</v>
          </cell>
          <cell r="O9" t="str">
            <v>－</v>
          </cell>
          <cell r="P9">
            <v>10183</v>
          </cell>
        </row>
        <row r="10">
          <cell r="F10">
            <v>629</v>
          </cell>
          <cell r="G10" t="str">
            <v>－</v>
          </cell>
          <cell r="H10">
            <v>12</v>
          </cell>
          <cell r="I10">
            <v>31</v>
          </cell>
          <cell r="J10">
            <v>0</v>
          </cell>
          <cell r="K10">
            <v>0</v>
          </cell>
          <cell r="L10">
            <v>515</v>
          </cell>
          <cell r="M10">
            <v>104</v>
          </cell>
          <cell r="N10">
            <v>13</v>
          </cell>
          <cell r="O10" t="str">
            <v>－</v>
          </cell>
          <cell r="P10">
            <v>1304</v>
          </cell>
        </row>
        <row r="11">
          <cell r="F11" t="str">
            <v>－</v>
          </cell>
          <cell r="G11" t="str">
            <v>－</v>
          </cell>
          <cell r="H11" t="str">
            <v>－</v>
          </cell>
          <cell r="I11" t="str">
            <v>－</v>
          </cell>
          <cell r="J11">
            <v>0</v>
          </cell>
          <cell r="L11">
            <v>265</v>
          </cell>
          <cell r="M11">
            <v>39</v>
          </cell>
          <cell r="N11">
            <v>7</v>
          </cell>
          <cell r="O11" t="str">
            <v>－</v>
          </cell>
          <cell r="P11">
            <v>311</v>
          </cell>
        </row>
        <row r="12">
          <cell r="F12" t="str">
            <v>－</v>
          </cell>
          <cell r="G12" t="str">
            <v>－</v>
          </cell>
          <cell r="H12" t="str">
            <v>－</v>
          </cell>
          <cell r="I12" t="str">
            <v>－</v>
          </cell>
          <cell r="J12">
            <v>0</v>
          </cell>
          <cell r="L12">
            <v>47</v>
          </cell>
          <cell r="M12">
            <v>8</v>
          </cell>
          <cell r="N12">
            <v>1</v>
          </cell>
          <cell r="O12" t="str">
            <v>－</v>
          </cell>
          <cell r="P12">
            <v>56</v>
          </cell>
        </row>
        <row r="13">
          <cell r="F13" t="str">
            <v>－</v>
          </cell>
          <cell r="G13" t="str">
            <v>－</v>
          </cell>
          <cell r="H13" t="str">
            <v>－</v>
          </cell>
          <cell r="I13" t="str">
            <v>－</v>
          </cell>
          <cell r="J13" t="str">
            <v>－</v>
          </cell>
          <cell r="L13">
            <v>94</v>
          </cell>
          <cell r="M13">
            <v>26</v>
          </cell>
          <cell r="N13">
            <v>1</v>
          </cell>
          <cell r="O13" t="str">
            <v>－</v>
          </cell>
          <cell r="P13">
            <v>121</v>
          </cell>
        </row>
        <row r="14">
          <cell r="F14" t="str">
            <v>－</v>
          </cell>
          <cell r="G14" t="str">
            <v>－</v>
          </cell>
          <cell r="H14" t="str">
            <v>－</v>
          </cell>
          <cell r="I14" t="str">
            <v>－</v>
          </cell>
          <cell r="J14" t="str">
            <v>－</v>
          </cell>
          <cell r="L14">
            <v>47</v>
          </cell>
          <cell r="M14">
            <v>13</v>
          </cell>
          <cell r="N14">
            <v>0</v>
          </cell>
          <cell r="O14" t="str">
            <v>－</v>
          </cell>
          <cell r="P14">
            <v>60</v>
          </cell>
        </row>
        <row r="15">
          <cell r="F15">
            <v>32808</v>
          </cell>
          <cell r="G15" t="str">
            <v>－</v>
          </cell>
          <cell r="H15">
            <v>1266</v>
          </cell>
          <cell r="I15">
            <v>470</v>
          </cell>
          <cell r="J15">
            <v>0</v>
          </cell>
          <cell r="K15">
            <v>0</v>
          </cell>
          <cell r="L15">
            <v>214</v>
          </cell>
          <cell r="M15">
            <v>74</v>
          </cell>
          <cell r="N15">
            <v>2</v>
          </cell>
          <cell r="O15" t="str">
            <v>－</v>
          </cell>
          <cell r="P15">
            <v>34834</v>
          </cell>
        </row>
        <row r="16">
          <cell r="F16">
            <v>22587</v>
          </cell>
          <cell r="G16" t="str">
            <v>－</v>
          </cell>
          <cell r="H16">
            <v>808</v>
          </cell>
          <cell r="I16">
            <v>312</v>
          </cell>
          <cell r="J16">
            <v>0</v>
          </cell>
          <cell r="K16">
            <v>0</v>
          </cell>
          <cell r="L16">
            <v>126</v>
          </cell>
          <cell r="M16">
            <v>29</v>
          </cell>
          <cell r="N16">
            <v>0</v>
          </cell>
          <cell r="O16" t="str">
            <v>－</v>
          </cell>
          <cell r="P16">
            <v>23862</v>
          </cell>
        </row>
        <row r="17">
          <cell r="F17" t="str">
            <v>－</v>
          </cell>
          <cell r="G17" t="str">
            <v>－</v>
          </cell>
          <cell r="H17">
            <v>111</v>
          </cell>
          <cell r="I17">
            <v>295</v>
          </cell>
          <cell r="J17">
            <v>0</v>
          </cell>
          <cell r="K17">
            <v>0</v>
          </cell>
          <cell r="L17">
            <v>13</v>
          </cell>
          <cell r="M17">
            <v>3</v>
          </cell>
          <cell r="N17">
            <v>2</v>
          </cell>
          <cell r="O17" t="str">
            <v>－</v>
          </cell>
          <cell r="P17">
            <v>424</v>
          </cell>
        </row>
        <row r="19">
          <cell r="F19" t="str">
            <v>－</v>
          </cell>
          <cell r="G19" t="str">
            <v>－</v>
          </cell>
          <cell r="H19">
            <v>20</v>
          </cell>
          <cell r="I19">
            <v>279</v>
          </cell>
          <cell r="J19">
            <v>0</v>
          </cell>
          <cell r="K19">
            <v>0</v>
          </cell>
          <cell r="L19">
            <v>16</v>
          </cell>
          <cell r="M19">
            <v>4</v>
          </cell>
          <cell r="N19">
            <v>0</v>
          </cell>
          <cell r="O19" t="str">
            <v>－</v>
          </cell>
          <cell r="P19">
            <v>319</v>
          </cell>
        </row>
        <row r="20">
          <cell r="F20" t="str">
            <v>－</v>
          </cell>
          <cell r="G20" t="str">
            <v>－</v>
          </cell>
          <cell r="H20">
            <v>0</v>
          </cell>
          <cell r="I20">
            <v>0</v>
          </cell>
          <cell r="J20">
            <v>0</v>
          </cell>
          <cell r="K20">
            <v>0</v>
          </cell>
          <cell r="L20">
            <v>0</v>
          </cell>
          <cell r="M20">
            <v>0</v>
          </cell>
          <cell r="N20">
            <v>0</v>
          </cell>
          <cell r="O20" t="str">
            <v>－</v>
          </cell>
          <cell r="P20">
            <v>0</v>
          </cell>
        </row>
        <row r="21">
          <cell r="F21">
            <v>42750</v>
          </cell>
          <cell r="G21" t="str">
            <v>－</v>
          </cell>
          <cell r="H21">
            <v>1627</v>
          </cell>
          <cell r="I21">
            <v>1287</v>
          </cell>
          <cell r="J21">
            <v>0</v>
          </cell>
          <cell r="K21">
            <v>0</v>
          </cell>
          <cell r="L21">
            <v>1124</v>
          </cell>
          <cell r="M21">
            <v>250</v>
          </cell>
          <cell r="N21">
            <v>26</v>
          </cell>
          <cell r="O21" t="str">
            <v>－</v>
          </cell>
          <cell r="P21">
            <v>47064</v>
          </cell>
        </row>
        <row r="22">
          <cell r="F22">
            <v>49055</v>
          </cell>
          <cell r="G22">
            <v>6</v>
          </cell>
          <cell r="H22">
            <v>0</v>
          </cell>
          <cell r="I22">
            <v>1225</v>
          </cell>
          <cell r="J22">
            <v>0</v>
          </cell>
          <cell r="K22">
            <v>0</v>
          </cell>
          <cell r="L22">
            <v>3486</v>
          </cell>
          <cell r="M22">
            <v>656</v>
          </cell>
          <cell r="N22">
            <v>93</v>
          </cell>
          <cell r="O22">
            <v>406</v>
          </cell>
          <cell r="P22">
            <v>54927</v>
          </cell>
        </row>
        <row r="23">
          <cell r="F23">
            <v>43446</v>
          </cell>
          <cell r="G23">
            <v>0</v>
          </cell>
          <cell r="H23">
            <v>0</v>
          </cell>
          <cell r="I23">
            <v>522</v>
          </cell>
          <cell r="J23">
            <v>4</v>
          </cell>
          <cell r="K23">
            <v>1</v>
          </cell>
          <cell r="L23">
            <v>73359</v>
          </cell>
          <cell r="M23">
            <v>11425</v>
          </cell>
          <cell r="N23">
            <v>1338</v>
          </cell>
          <cell r="O23">
            <v>243</v>
          </cell>
          <cell r="P23">
            <v>130338</v>
          </cell>
        </row>
        <row r="24">
          <cell r="F24" t="str">
            <v>－</v>
          </cell>
          <cell r="G24" t="str">
            <v>－</v>
          </cell>
          <cell r="H24" t="str">
            <v>－</v>
          </cell>
          <cell r="I24" t="str">
            <v>－</v>
          </cell>
          <cell r="J24">
            <v>4</v>
          </cell>
          <cell r="L24">
            <v>69494</v>
          </cell>
          <cell r="M24">
            <v>9785</v>
          </cell>
          <cell r="N24">
            <v>1263</v>
          </cell>
          <cell r="O24" t="str">
            <v>－</v>
          </cell>
          <cell r="P24">
            <v>80546</v>
          </cell>
        </row>
        <row r="25">
          <cell r="F25" t="str">
            <v>－</v>
          </cell>
          <cell r="G25" t="str">
            <v>－</v>
          </cell>
          <cell r="H25" t="str">
            <v>－</v>
          </cell>
          <cell r="I25" t="str">
            <v>－</v>
          </cell>
          <cell r="J25">
            <v>0</v>
          </cell>
          <cell r="L25">
            <v>11756</v>
          </cell>
          <cell r="M25">
            <v>2104</v>
          </cell>
          <cell r="N25">
            <v>140</v>
          </cell>
          <cell r="O25" t="str">
            <v>－</v>
          </cell>
          <cell r="P25">
            <v>14000</v>
          </cell>
        </row>
        <row r="26">
          <cell r="F26">
            <v>30574</v>
          </cell>
          <cell r="G26">
            <v>13</v>
          </cell>
          <cell r="H26">
            <v>363</v>
          </cell>
          <cell r="I26">
            <v>633</v>
          </cell>
          <cell r="J26">
            <v>0</v>
          </cell>
          <cell r="K26">
            <v>1</v>
          </cell>
          <cell r="L26">
            <v>47155</v>
          </cell>
          <cell r="M26">
            <v>5376</v>
          </cell>
          <cell r="N26">
            <v>398</v>
          </cell>
          <cell r="O26">
            <v>2036</v>
          </cell>
          <cell r="P26">
            <v>86549</v>
          </cell>
        </row>
        <row r="27">
          <cell r="F27" t="str">
            <v>－</v>
          </cell>
          <cell r="G27" t="str">
            <v>－</v>
          </cell>
          <cell r="H27" t="str">
            <v>－</v>
          </cell>
          <cell r="I27" t="str">
            <v>－</v>
          </cell>
          <cell r="J27" t="str">
            <v>－</v>
          </cell>
          <cell r="L27">
            <v>43722</v>
          </cell>
          <cell r="M27">
            <v>4372</v>
          </cell>
          <cell r="N27">
            <v>356</v>
          </cell>
          <cell r="O27" t="str">
            <v>－</v>
          </cell>
          <cell r="P27">
            <v>48471</v>
          </cell>
        </row>
        <row r="28">
          <cell r="F28" t="str">
            <v>－</v>
          </cell>
          <cell r="G28" t="str">
            <v>－</v>
          </cell>
          <cell r="H28" t="str">
            <v>－</v>
          </cell>
          <cell r="I28" t="str">
            <v>－</v>
          </cell>
          <cell r="J28" t="str">
            <v>－</v>
          </cell>
          <cell r="L28">
            <v>21426</v>
          </cell>
          <cell r="M28">
            <v>2295</v>
          </cell>
          <cell r="N28">
            <v>176</v>
          </cell>
          <cell r="O28" t="str">
            <v>－</v>
          </cell>
          <cell r="P28">
            <v>23907</v>
          </cell>
        </row>
        <row r="29">
          <cell r="F29">
            <v>1013813</v>
          </cell>
          <cell r="G29">
            <v>601</v>
          </cell>
          <cell r="H29">
            <v>11746</v>
          </cell>
          <cell r="I29">
            <v>3605</v>
          </cell>
          <cell r="J29">
            <v>0</v>
          </cell>
          <cell r="K29">
            <v>13</v>
          </cell>
          <cell r="L29">
            <v>52526</v>
          </cell>
          <cell r="M29">
            <v>4529</v>
          </cell>
          <cell r="N29">
            <v>458</v>
          </cell>
          <cell r="O29">
            <v>54054</v>
          </cell>
          <cell r="P29">
            <v>1141345</v>
          </cell>
        </row>
        <row r="30">
          <cell r="F30">
            <v>688334</v>
          </cell>
          <cell r="G30">
            <v>500</v>
          </cell>
          <cell r="H30">
            <v>9851</v>
          </cell>
          <cell r="I30">
            <v>3000</v>
          </cell>
          <cell r="J30">
            <v>0</v>
          </cell>
          <cell r="K30">
            <v>10</v>
          </cell>
          <cell r="L30">
            <v>34293</v>
          </cell>
          <cell r="M30">
            <v>2533</v>
          </cell>
          <cell r="N30">
            <v>236</v>
          </cell>
          <cell r="O30">
            <v>35548</v>
          </cell>
          <cell r="P30">
            <v>774305</v>
          </cell>
        </row>
        <row r="31">
          <cell r="F31">
            <v>34373</v>
          </cell>
          <cell r="G31" t="str">
            <v>－</v>
          </cell>
          <cell r="H31">
            <v>267</v>
          </cell>
          <cell r="I31">
            <v>9531</v>
          </cell>
          <cell r="J31">
            <v>0</v>
          </cell>
          <cell r="K31">
            <v>0</v>
          </cell>
          <cell r="L31">
            <v>1982</v>
          </cell>
          <cell r="M31">
            <v>294</v>
          </cell>
          <cell r="N31">
            <v>71</v>
          </cell>
          <cell r="O31">
            <v>7</v>
          </cell>
          <cell r="P31">
            <v>46525</v>
          </cell>
        </row>
        <row r="33">
          <cell r="F33">
            <v>17078</v>
          </cell>
          <cell r="G33" t="str">
            <v>－</v>
          </cell>
          <cell r="H33" t="str">
            <v>－</v>
          </cell>
          <cell r="I33">
            <v>2984</v>
          </cell>
          <cell r="J33">
            <v>0</v>
          </cell>
          <cell r="L33">
            <v>817</v>
          </cell>
          <cell r="M33">
            <v>154</v>
          </cell>
          <cell r="N33">
            <v>36</v>
          </cell>
          <cell r="O33">
            <v>30</v>
          </cell>
          <cell r="P33">
            <v>21099</v>
          </cell>
        </row>
        <row r="34">
          <cell r="F34">
            <v>0</v>
          </cell>
          <cell r="G34" t="str">
            <v>－</v>
          </cell>
          <cell r="H34" t="str">
            <v>－</v>
          </cell>
          <cell r="I34">
            <v>1796</v>
          </cell>
          <cell r="J34">
            <v>0</v>
          </cell>
          <cell r="L34">
            <v>44</v>
          </cell>
          <cell r="M34">
            <v>4</v>
          </cell>
          <cell r="N34">
            <v>2</v>
          </cell>
          <cell r="O34">
            <v>0</v>
          </cell>
          <cell r="P34">
            <v>1846</v>
          </cell>
        </row>
        <row r="35">
          <cell r="F35">
            <v>65699</v>
          </cell>
          <cell r="G35" t="str">
            <v>－</v>
          </cell>
          <cell r="H35">
            <v>78</v>
          </cell>
          <cell r="I35">
            <v>1429</v>
          </cell>
          <cell r="J35">
            <v>2</v>
          </cell>
          <cell r="K35">
            <v>0</v>
          </cell>
          <cell r="L35">
            <v>5795</v>
          </cell>
          <cell r="M35">
            <v>724</v>
          </cell>
          <cell r="N35">
            <v>126</v>
          </cell>
          <cell r="O35">
            <v>1401</v>
          </cell>
          <cell r="P35">
            <v>75254</v>
          </cell>
        </row>
        <row r="36">
          <cell r="F36">
            <v>95</v>
          </cell>
          <cell r="G36" t="str">
            <v>－</v>
          </cell>
          <cell r="H36">
            <v>0</v>
          </cell>
          <cell r="I36">
            <v>8</v>
          </cell>
          <cell r="J36">
            <v>0</v>
          </cell>
          <cell r="K36">
            <v>0</v>
          </cell>
          <cell r="L36">
            <v>18</v>
          </cell>
          <cell r="M36">
            <v>2</v>
          </cell>
          <cell r="N36">
            <v>2</v>
          </cell>
          <cell r="O36">
            <v>18</v>
          </cell>
          <cell r="P36">
            <v>143</v>
          </cell>
        </row>
        <row r="37">
          <cell r="F37">
            <v>164888</v>
          </cell>
          <cell r="G37" t="str">
            <v>－</v>
          </cell>
          <cell r="H37">
            <v>397</v>
          </cell>
          <cell r="I37">
            <v>1168</v>
          </cell>
          <cell r="J37">
            <v>1</v>
          </cell>
          <cell r="K37">
            <v>0</v>
          </cell>
          <cell r="L37">
            <v>18701</v>
          </cell>
          <cell r="M37">
            <v>2147</v>
          </cell>
          <cell r="N37">
            <v>254</v>
          </cell>
          <cell r="O37">
            <v>6071</v>
          </cell>
          <cell r="P37">
            <v>193627</v>
          </cell>
        </row>
        <row r="38">
          <cell r="F38">
            <v>2930</v>
          </cell>
          <cell r="G38" t="str">
            <v>－</v>
          </cell>
          <cell r="H38">
            <v>11</v>
          </cell>
          <cell r="I38">
            <v>27</v>
          </cell>
          <cell r="J38">
            <v>1</v>
          </cell>
          <cell r="K38">
            <v>0</v>
          </cell>
          <cell r="L38">
            <v>461</v>
          </cell>
          <cell r="M38">
            <v>56</v>
          </cell>
          <cell r="N38">
            <v>5</v>
          </cell>
          <cell r="O38">
            <v>63</v>
          </cell>
          <cell r="P38">
            <v>3554</v>
          </cell>
        </row>
        <row r="39">
          <cell r="F39">
            <v>23476</v>
          </cell>
          <cell r="G39" t="str">
            <v>－</v>
          </cell>
          <cell r="H39">
            <v>231</v>
          </cell>
          <cell r="I39">
            <v>613</v>
          </cell>
          <cell r="J39">
            <v>0</v>
          </cell>
          <cell r="K39">
            <v>0</v>
          </cell>
          <cell r="L39">
            <v>1117</v>
          </cell>
          <cell r="M39">
            <v>117</v>
          </cell>
          <cell r="N39">
            <v>13</v>
          </cell>
          <cell r="O39">
            <v>5235</v>
          </cell>
          <cell r="P39">
            <v>30802</v>
          </cell>
        </row>
        <row r="40">
          <cell r="F40">
            <v>12398</v>
          </cell>
          <cell r="G40" t="str">
            <v>－</v>
          </cell>
          <cell r="H40">
            <v>213</v>
          </cell>
          <cell r="I40">
            <v>498</v>
          </cell>
          <cell r="J40">
            <v>0</v>
          </cell>
          <cell r="K40">
            <v>0</v>
          </cell>
          <cell r="L40">
            <v>600</v>
          </cell>
          <cell r="M40">
            <v>37</v>
          </cell>
          <cell r="N40">
            <v>4</v>
          </cell>
          <cell r="O40">
            <v>3345</v>
          </cell>
          <cell r="P40">
            <v>17095</v>
          </cell>
        </row>
        <row r="41">
          <cell r="F41" t="str">
            <v>－</v>
          </cell>
          <cell r="G41" t="str">
            <v>－</v>
          </cell>
          <cell r="H41" t="str">
            <v>－</v>
          </cell>
          <cell r="I41" t="str">
            <v>－</v>
          </cell>
          <cell r="J41">
            <v>1001</v>
          </cell>
          <cell r="L41">
            <v>121</v>
          </cell>
          <cell r="M41">
            <v>7</v>
          </cell>
          <cell r="N41">
            <v>2</v>
          </cell>
          <cell r="O41">
            <v>0</v>
          </cell>
          <cell r="P41">
            <v>1131</v>
          </cell>
        </row>
        <row r="42">
          <cell r="F42" t="str">
            <v>－</v>
          </cell>
          <cell r="G42" t="str">
            <v>－</v>
          </cell>
          <cell r="H42" t="str">
            <v>－</v>
          </cell>
          <cell r="I42" t="str">
            <v>－</v>
          </cell>
          <cell r="J42">
            <v>77040</v>
          </cell>
          <cell r="L42">
            <v>9124</v>
          </cell>
          <cell r="M42">
            <v>982</v>
          </cell>
          <cell r="N42">
            <v>126</v>
          </cell>
          <cell r="O42">
            <v>11657</v>
          </cell>
          <cell r="P42">
            <v>98939</v>
          </cell>
        </row>
        <row r="43">
          <cell r="F43">
            <v>1418926</v>
          </cell>
          <cell r="G43">
            <v>620</v>
          </cell>
          <cell r="H43">
            <v>12851</v>
          </cell>
          <cell r="I43">
            <v>21097</v>
          </cell>
          <cell r="J43">
            <v>78048</v>
          </cell>
          <cell r="K43">
            <v>25</v>
          </cell>
          <cell r="L43">
            <v>213066</v>
          </cell>
          <cell r="M43">
            <v>26294</v>
          </cell>
          <cell r="N43">
            <v>2902</v>
          </cell>
          <cell r="O43">
            <v>75905</v>
          </cell>
          <cell r="P43">
            <v>1849734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履歴"/>
      <sheetName val="5(1,2,3)_30"/>
      <sheetName val="様式第４の２（R0６）"/>
      <sheetName val="10～12月（R0６）"/>
      <sheetName val="5(4)_31"/>
      <sheetName val="5(5)_32"/>
      <sheetName val="BD"/>
    </sheetNames>
    <sheetDataSet>
      <sheetData sheetId="0" refreshError="1"/>
      <sheetData sheetId="1"/>
      <sheetData sheetId="2">
        <row r="312">
          <cell r="K312">
            <v>1</v>
          </cell>
        </row>
        <row r="313">
          <cell r="K313">
            <v>11</v>
          </cell>
        </row>
        <row r="314">
          <cell r="K314">
            <v>28</v>
          </cell>
        </row>
        <row r="315">
          <cell r="K315">
            <v>24</v>
          </cell>
        </row>
        <row r="316">
          <cell r="K316">
            <v>123</v>
          </cell>
        </row>
        <row r="317">
          <cell r="K317">
            <v>117</v>
          </cell>
        </row>
      </sheetData>
      <sheetData sheetId="3">
        <row r="63">
          <cell r="AJ63">
            <v>170</v>
          </cell>
          <cell r="AO63">
            <v>218</v>
          </cell>
          <cell r="AQ63">
            <v>144</v>
          </cell>
        </row>
      </sheetData>
      <sheetData sheetId="4">
        <row r="56">
          <cell r="Z56">
            <v>35737</v>
          </cell>
        </row>
      </sheetData>
      <sheetData sheetId="5">
        <row r="56">
          <cell r="I56">
            <v>30039</v>
          </cell>
          <cell r="J56">
            <v>23363</v>
          </cell>
          <cell r="K56">
            <v>98004</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F1298-1EC7-48F0-AE4A-8B66DD9063DE}">
  <sheetPr>
    <pageSetUpPr fitToPage="1"/>
  </sheetPr>
  <dimension ref="A1:K46"/>
  <sheetViews>
    <sheetView tabSelected="1" view="pageBreakPreview" zoomScale="85" zoomScaleNormal="100" zoomScaleSheetLayoutView="85" workbookViewId="0">
      <selection activeCell="P11" sqref="P11"/>
    </sheetView>
  </sheetViews>
  <sheetFormatPr defaultColWidth="9" defaultRowHeight="18"/>
  <cols>
    <col min="1" max="16384" width="9" style="520"/>
  </cols>
  <sheetData>
    <row r="1" spans="1:11" ht="13.5" customHeight="1">
      <c r="A1" s="531"/>
      <c r="B1" s="531"/>
      <c r="C1" s="531"/>
      <c r="D1" s="531"/>
      <c r="E1" s="531"/>
      <c r="F1" s="531"/>
      <c r="G1" s="531"/>
      <c r="H1" s="531"/>
      <c r="I1" s="531"/>
      <c r="J1" s="531"/>
      <c r="K1" s="531"/>
    </row>
    <row r="2" spans="1:11" ht="13.5" customHeight="1">
      <c r="A2" s="531"/>
      <c r="B2" s="531"/>
      <c r="C2" s="531"/>
      <c r="D2" s="531"/>
      <c r="E2" s="531"/>
      <c r="F2" s="531"/>
      <c r="G2" s="531"/>
      <c r="H2" s="531"/>
      <c r="I2" s="531"/>
      <c r="J2" s="531"/>
      <c r="K2" s="531"/>
    </row>
    <row r="3" spans="1:11" ht="13.5" customHeight="1">
      <c r="A3" s="531"/>
      <c r="B3" s="531"/>
      <c r="C3" s="531"/>
      <c r="D3" s="531"/>
      <c r="E3" s="531"/>
      <c r="F3" s="531"/>
      <c r="G3" s="531"/>
      <c r="H3" s="531"/>
      <c r="I3" s="531"/>
      <c r="J3" s="531"/>
      <c r="K3" s="531"/>
    </row>
    <row r="4" spans="1:11" ht="13.5" customHeight="1">
      <c r="A4" s="531"/>
      <c r="B4" s="531"/>
      <c r="C4" s="531"/>
      <c r="D4" s="531"/>
      <c r="E4" s="531"/>
      <c r="F4" s="531"/>
      <c r="G4" s="531"/>
      <c r="H4" s="531"/>
      <c r="I4" s="531"/>
      <c r="J4" s="531"/>
      <c r="K4" s="531"/>
    </row>
    <row r="5" spans="1:11" ht="13.5" customHeight="1">
      <c r="A5" s="531"/>
      <c r="B5" s="531"/>
      <c r="C5" s="531"/>
      <c r="D5" s="531"/>
      <c r="E5" s="531"/>
      <c r="F5" s="531"/>
      <c r="G5" s="531"/>
      <c r="H5" s="531"/>
      <c r="I5" s="531"/>
      <c r="J5" s="531"/>
      <c r="K5" s="531"/>
    </row>
    <row r="6" spans="1:11" ht="13.5" customHeight="1">
      <c r="A6" s="531"/>
      <c r="B6" s="531"/>
      <c r="C6" s="531"/>
      <c r="D6" s="531"/>
      <c r="E6" s="531"/>
      <c r="F6" s="531"/>
      <c r="G6" s="531"/>
      <c r="H6" s="531"/>
      <c r="I6" s="531"/>
      <c r="J6" s="531"/>
      <c r="K6" s="531"/>
    </row>
    <row r="7" spans="1:11" ht="13.5" customHeight="1">
      <c r="A7" s="531"/>
      <c r="B7" s="531"/>
      <c r="C7" s="531"/>
      <c r="D7" s="531"/>
      <c r="E7" s="531"/>
      <c r="F7" s="531"/>
      <c r="G7" s="531"/>
      <c r="H7" s="531"/>
      <c r="I7" s="531"/>
      <c r="J7" s="531"/>
      <c r="K7" s="531"/>
    </row>
    <row r="8" spans="1:11" ht="13.5" customHeight="1">
      <c r="A8" s="531"/>
      <c r="B8" s="531"/>
      <c r="C8" s="531"/>
      <c r="D8" s="531"/>
      <c r="E8" s="531"/>
      <c r="F8" s="531"/>
      <c r="G8" s="531"/>
      <c r="H8" s="531"/>
      <c r="I8" s="531"/>
      <c r="J8" s="531"/>
      <c r="K8" s="531"/>
    </row>
    <row r="9" spans="1:11" ht="44">
      <c r="A9" s="532" t="s">
        <v>711</v>
      </c>
      <c r="B9" s="532"/>
      <c r="C9" s="532"/>
      <c r="D9" s="532"/>
      <c r="E9" s="532"/>
      <c r="F9" s="532"/>
      <c r="G9" s="532"/>
      <c r="H9" s="532"/>
      <c r="I9" s="532"/>
      <c r="J9" s="532"/>
      <c r="K9" s="532"/>
    </row>
    <row r="10" spans="1:11" ht="13.5" customHeight="1">
      <c r="A10" s="531"/>
      <c r="B10" s="531"/>
      <c r="C10" s="531"/>
      <c r="D10" s="531"/>
      <c r="E10" s="531"/>
      <c r="F10" s="531"/>
      <c r="G10" s="531"/>
      <c r="H10" s="531"/>
      <c r="I10" s="531"/>
      <c r="J10" s="531"/>
      <c r="K10" s="531"/>
    </row>
    <row r="11" spans="1:11" ht="44.25" customHeight="1">
      <c r="A11" s="533" t="s">
        <v>788</v>
      </c>
      <c r="B11" s="533"/>
      <c r="C11" s="533"/>
      <c r="D11" s="533"/>
      <c r="E11" s="533"/>
      <c r="F11" s="533"/>
      <c r="G11" s="533"/>
      <c r="H11" s="533"/>
      <c r="I11" s="533"/>
      <c r="J11" s="533"/>
      <c r="K11" s="533"/>
    </row>
    <row r="12" spans="1:11" ht="13.5" customHeight="1">
      <c r="A12" s="531"/>
      <c r="B12" s="531"/>
      <c r="C12" s="531"/>
      <c r="D12" s="531"/>
      <c r="E12" s="531"/>
      <c r="F12" s="531"/>
      <c r="G12" s="531"/>
      <c r="H12" s="531"/>
      <c r="I12" s="531"/>
      <c r="J12" s="531"/>
      <c r="K12" s="531"/>
    </row>
    <row r="13" spans="1:11" ht="13.5" customHeight="1">
      <c r="A13" s="531"/>
      <c r="B13" s="531"/>
      <c r="C13" s="531"/>
      <c r="D13" s="531"/>
      <c r="E13" s="531"/>
      <c r="F13" s="531"/>
      <c r="G13" s="531"/>
      <c r="H13" s="531"/>
      <c r="I13" s="531"/>
      <c r="J13" s="531"/>
      <c r="K13" s="531"/>
    </row>
    <row r="14" spans="1:11" ht="13.5" customHeight="1">
      <c r="A14" s="531"/>
      <c r="B14" s="531"/>
      <c r="C14" s="531"/>
      <c r="D14" s="531"/>
      <c r="E14" s="531"/>
      <c r="F14" s="531"/>
      <c r="G14" s="531"/>
      <c r="H14" s="531"/>
      <c r="I14" s="531"/>
      <c r="J14" s="531"/>
      <c r="K14" s="531"/>
    </row>
    <row r="15" spans="1:11" ht="13.5" customHeight="1">
      <c r="A15" s="531"/>
      <c r="B15" s="531"/>
      <c r="C15" s="531"/>
      <c r="D15" s="531"/>
      <c r="E15" s="531"/>
      <c r="F15" s="531"/>
      <c r="G15" s="531"/>
      <c r="H15" s="531"/>
      <c r="I15" s="531"/>
      <c r="J15" s="531"/>
      <c r="K15" s="531"/>
    </row>
    <row r="16" spans="1:11" ht="13.5" customHeight="1">
      <c r="A16" s="531"/>
      <c r="B16" s="531"/>
      <c r="C16" s="531"/>
      <c r="D16" s="531"/>
      <c r="E16" s="531"/>
      <c r="F16" s="531"/>
      <c r="G16" s="531"/>
      <c r="H16" s="531"/>
      <c r="I16" s="531"/>
      <c r="J16" s="531"/>
      <c r="K16" s="531"/>
    </row>
    <row r="17" spans="1:11" ht="13.5" customHeight="1">
      <c r="A17" s="531"/>
      <c r="B17" s="531"/>
      <c r="C17" s="531"/>
      <c r="D17" s="531"/>
      <c r="E17" s="531"/>
      <c r="F17" s="531"/>
      <c r="G17" s="531"/>
      <c r="H17" s="531"/>
      <c r="I17" s="531"/>
      <c r="J17" s="531"/>
      <c r="K17" s="531"/>
    </row>
    <row r="18" spans="1:11" ht="13.5" customHeight="1">
      <c r="A18" s="531"/>
      <c r="B18" s="531"/>
      <c r="C18" s="531"/>
      <c r="D18" s="531"/>
      <c r="E18" s="531"/>
      <c r="F18" s="531"/>
      <c r="G18" s="531"/>
      <c r="H18" s="531"/>
      <c r="I18" s="531"/>
      <c r="J18" s="531"/>
      <c r="K18" s="531"/>
    </row>
    <row r="19" spans="1:11" ht="13.5" customHeight="1">
      <c r="A19" s="531"/>
      <c r="B19" s="531"/>
      <c r="C19" s="531"/>
      <c r="D19" s="531"/>
      <c r="E19" s="531"/>
      <c r="F19" s="531"/>
      <c r="G19" s="531"/>
      <c r="H19" s="531"/>
      <c r="I19" s="531"/>
      <c r="J19" s="531"/>
      <c r="K19" s="531"/>
    </row>
    <row r="20" spans="1:11" ht="13.5" customHeight="1">
      <c r="A20" s="531"/>
      <c r="B20" s="531"/>
      <c r="C20" s="531"/>
      <c r="D20" s="531"/>
      <c r="E20" s="531"/>
      <c r="F20" s="531"/>
      <c r="G20" s="531"/>
      <c r="H20" s="531"/>
      <c r="I20" s="531"/>
      <c r="J20" s="531"/>
      <c r="K20" s="531"/>
    </row>
    <row r="21" spans="1:11" ht="13.5" customHeight="1">
      <c r="A21" s="531"/>
      <c r="B21" s="531"/>
      <c r="C21" s="531"/>
      <c r="D21" s="531"/>
      <c r="E21" s="531"/>
      <c r="F21" s="531"/>
      <c r="G21" s="531"/>
      <c r="H21" s="531"/>
      <c r="I21" s="531"/>
      <c r="J21" s="531"/>
      <c r="K21" s="531"/>
    </row>
    <row r="22" spans="1:11" ht="13.5" customHeight="1">
      <c r="A22" s="531"/>
      <c r="B22" s="531"/>
      <c r="C22" s="531"/>
      <c r="D22" s="531"/>
      <c r="E22" s="531"/>
      <c r="F22" s="531"/>
      <c r="G22" s="531"/>
      <c r="H22" s="531"/>
      <c r="I22" s="531"/>
      <c r="J22" s="531"/>
      <c r="K22" s="531"/>
    </row>
    <row r="23" spans="1:11" ht="13.5" customHeight="1">
      <c r="A23" s="531"/>
      <c r="B23" s="531"/>
      <c r="C23" s="531"/>
      <c r="D23" s="531"/>
      <c r="E23" s="531"/>
      <c r="F23" s="531"/>
      <c r="G23" s="531"/>
      <c r="H23" s="531"/>
      <c r="I23" s="531"/>
      <c r="J23" s="531"/>
      <c r="K23" s="531"/>
    </row>
    <row r="24" spans="1:11" ht="13.5" customHeight="1">
      <c r="A24" s="531"/>
      <c r="B24" s="531"/>
      <c r="C24" s="531"/>
      <c r="D24" s="531"/>
      <c r="E24" s="531"/>
      <c r="F24" s="531"/>
      <c r="G24" s="531"/>
      <c r="H24" s="531"/>
      <c r="I24" s="531"/>
      <c r="J24" s="531"/>
      <c r="K24" s="531"/>
    </row>
    <row r="25" spans="1:11" ht="13.5" customHeight="1">
      <c r="A25" s="531"/>
      <c r="B25" s="531"/>
      <c r="C25" s="531"/>
      <c r="D25" s="531"/>
      <c r="E25" s="531"/>
      <c r="F25" s="531"/>
      <c r="G25" s="531"/>
      <c r="H25" s="531"/>
      <c r="I25" s="531"/>
      <c r="J25" s="531"/>
      <c r="K25" s="531"/>
    </row>
    <row r="26" spans="1:11" ht="13.5" customHeight="1">
      <c r="A26" s="531"/>
      <c r="B26" s="531"/>
      <c r="C26" s="531"/>
      <c r="D26" s="531"/>
      <c r="E26" s="531"/>
      <c r="F26" s="531"/>
      <c r="G26" s="531"/>
      <c r="H26" s="531"/>
      <c r="I26" s="531"/>
      <c r="J26" s="531"/>
      <c r="K26" s="531"/>
    </row>
    <row r="27" spans="1:11" ht="13.5" customHeight="1">
      <c r="A27" s="531"/>
      <c r="B27" s="531"/>
      <c r="C27" s="531"/>
      <c r="D27" s="531"/>
      <c r="E27" s="531"/>
      <c r="F27" s="531"/>
      <c r="G27" s="531"/>
      <c r="H27" s="531"/>
      <c r="I27" s="531"/>
      <c r="J27" s="531"/>
      <c r="K27" s="531"/>
    </row>
    <row r="28" spans="1:11" ht="13.5" customHeight="1">
      <c r="A28" s="531"/>
      <c r="B28" s="531"/>
      <c r="C28" s="531"/>
      <c r="D28" s="531"/>
      <c r="E28" s="531"/>
      <c r="F28" s="531"/>
      <c r="G28" s="531"/>
      <c r="H28" s="531"/>
      <c r="I28" s="531"/>
      <c r="J28" s="531"/>
      <c r="K28" s="531"/>
    </row>
    <row r="29" spans="1:11" ht="13.5" customHeight="1">
      <c r="A29" s="531"/>
      <c r="B29" s="531"/>
      <c r="C29" s="531"/>
      <c r="D29" s="531"/>
      <c r="E29" s="531"/>
      <c r="F29" s="531"/>
      <c r="G29" s="531"/>
      <c r="H29" s="531"/>
      <c r="I29" s="531"/>
      <c r="J29" s="531"/>
      <c r="K29" s="531"/>
    </row>
    <row r="30" spans="1:11" ht="13.5" customHeight="1">
      <c r="A30" s="531"/>
      <c r="B30" s="531"/>
      <c r="C30" s="531"/>
      <c r="D30" s="531"/>
      <c r="E30" s="531"/>
      <c r="F30" s="531"/>
      <c r="G30" s="531"/>
      <c r="H30" s="531"/>
      <c r="I30" s="531"/>
      <c r="J30" s="531"/>
      <c r="K30" s="531"/>
    </row>
    <row r="31" spans="1:11" ht="13.5" customHeight="1">
      <c r="A31" s="531"/>
      <c r="B31" s="531"/>
      <c r="C31" s="531"/>
      <c r="D31" s="531"/>
      <c r="E31" s="531"/>
      <c r="F31" s="531"/>
      <c r="G31" s="531"/>
      <c r="H31" s="531"/>
      <c r="I31" s="531"/>
      <c r="J31" s="531"/>
      <c r="K31" s="531"/>
    </row>
    <row r="32" spans="1:11" ht="13.5" customHeight="1">
      <c r="A32" s="531"/>
      <c r="B32" s="531"/>
      <c r="C32" s="531"/>
      <c r="D32" s="531"/>
      <c r="E32" s="531"/>
      <c r="F32" s="531"/>
      <c r="G32" s="531"/>
      <c r="H32" s="531"/>
      <c r="I32" s="531"/>
      <c r="J32" s="531"/>
      <c r="K32" s="531"/>
    </row>
    <row r="33" spans="1:11" ht="13.5" customHeight="1">
      <c r="A33" s="531"/>
      <c r="B33" s="531"/>
      <c r="C33" s="531"/>
      <c r="D33" s="531"/>
      <c r="E33" s="531"/>
      <c r="F33" s="531"/>
      <c r="G33" s="531"/>
      <c r="H33" s="531"/>
      <c r="I33" s="531"/>
      <c r="J33" s="531"/>
      <c r="K33" s="531"/>
    </row>
    <row r="34" spans="1:11" ht="13.5" customHeight="1">
      <c r="A34" s="531"/>
      <c r="B34" s="531"/>
      <c r="C34" s="531"/>
      <c r="D34" s="531"/>
      <c r="E34" s="531"/>
      <c r="F34" s="531"/>
      <c r="G34" s="531"/>
      <c r="H34" s="531"/>
      <c r="I34" s="531"/>
      <c r="J34" s="531"/>
      <c r="K34" s="531"/>
    </row>
    <row r="35" spans="1:11" ht="13.5" customHeight="1">
      <c r="A35" s="531"/>
      <c r="B35" s="531"/>
      <c r="C35" s="531"/>
      <c r="D35" s="531"/>
      <c r="E35" s="531"/>
      <c r="F35" s="531"/>
      <c r="G35" s="531"/>
      <c r="H35" s="531"/>
      <c r="I35" s="531"/>
      <c r="J35" s="531"/>
      <c r="K35" s="531"/>
    </row>
    <row r="36" spans="1:11" ht="13.5" customHeight="1">
      <c r="A36" s="531"/>
      <c r="B36" s="531"/>
      <c r="C36" s="531"/>
      <c r="D36" s="531"/>
      <c r="E36" s="531"/>
      <c r="F36" s="531"/>
      <c r="G36" s="531"/>
      <c r="H36" s="531"/>
      <c r="I36" s="531"/>
      <c r="J36" s="531"/>
      <c r="K36" s="531"/>
    </row>
    <row r="37" spans="1:11" ht="13.5" customHeight="1">
      <c r="A37" s="531"/>
      <c r="B37" s="531"/>
      <c r="C37" s="531"/>
      <c r="D37" s="531"/>
      <c r="E37" s="531"/>
      <c r="F37" s="531"/>
      <c r="G37" s="531"/>
      <c r="H37" s="531"/>
      <c r="I37" s="531"/>
      <c r="J37" s="531"/>
      <c r="K37" s="531"/>
    </row>
    <row r="38" spans="1:11" ht="13.5" customHeight="1">
      <c r="A38" s="531"/>
      <c r="B38" s="531"/>
      <c r="C38" s="531"/>
      <c r="D38" s="531"/>
      <c r="E38" s="531"/>
      <c r="F38" s="531"/>
      <c r="G38" s="531"/>
      <c r="H38" s="531"/>
      <c r="I38" s="531"/>
      <c r="J38" s="531"/>
      <c r="K38" s="531"/>
    </row>
    <row r="39" spans="1:11" ht="13.5" customHeight="1">
      <c r="A39" s="531"/>
      <c r="B39" s="531"/>
      <c r="C39" s="531"/>
      <c r="D39" s="531"/>
      <c r="E39" s="531"/>
      <c r="F39" s="531"/>
      <c r="G39" s="531"/>
      <c r="H39" s="531"/>
      <c r="I39" s="531"/>
      <c r="J39" s="531"/>
      <c r="K39" s="531"/>
    </row>
    <row r="40" spans="1:11" ht="13.5" customHeight="1">
      <c r="A40" s="531"/>
      <c r="B40" s="531"/>
      <c r="C40" s="531"/>
      <c r="D40" s="531"/>
      <c r="E40" s="531"/>
      <c r="F40" s="531"/>
      <c r="G40" s="531"/>
      <c r="H40" s="531"/>
      <c r="I40" s="531"/>
      <c r="J40" s="531"/>
      <c r="K40" s="531"/>
    </row>
    <row r="41" spans="1:11" ht="34.5">
      <c r="A41" s="534" t="s">
        <v>712</v>
      </c>
      <c r="B41" s="534"/>
      <c r="C41" s="534"/>
      <c r="D41" s="534"/>
      <c r="E41" s="534"/>
      <c r="F41" s="534"/>
      <c r="G41" s="534"/>
      <c r="H41" s="534"/>
      <c r="I41" s="534"/>
      <c r="J41" s="534"/>
      <c r="K41" s="534"/>
    </row>
    <row r="42" spans="1:11" ht="13.5" customHeight="1">
      <c r="A42" s="531"/>
      <c r="B42" s="531"/>
      <c r="C42" s="531"/>
      <c r="D42" s="531"/>
      <c r="E42" s="531"/>
      <c r="F42" s="531"/>
      <c r="G42" s="531"/>
      <c r="H42" s="531"/>
      <c r="I42" s="531"/>
      <c r="J42" s="531"/>
      <c r="K42" s="531"/>
    </row>
    <row r="43" spans="1:11" ht="13.5" customHeight="1">
      <c r="A43" s="531"/>
      <c r="B43" s="531"/>
      <c r="C43" s="531"/>
      <c r="D43" s="531"/>
      <c r="E43" s="531"/>
      <c r="F43" s="531"/>
      <c r="G43" s="531"/>
      <c r="H43" s="531"/>
      <c r="I43" s="531"/>
      <c r="J43" s="531"/>
      <c r="K43" s="531"/>
    </row>
    <row r="44" spans="1:11" ht="13.5" customHeight="1">
      <c r="A44" s="531"/>
      <c r="B44" s="531"/>
      <c r="C44" s="531"/>
      <c r="D44" s="531"/>
      <c r="E44" s="531"/>
      <c r="F44" s="531"/>
      <c r="G44" s="531"/>
      <c r="H44" s="531"/>
      <c r="I44" s="531"/>
      <c r="J44" s="531"/>
      <c r="K44" s="531"/>
    </row>
    <row r="45" spans="1:11" ht="13.5" customHeight="1">
      <c r="A45" s="531"/>
      <c r="B45" s="531"/>
      <c r="C45" s="531"/>
      <c r="D45" s="531"/>
      <c r="E45" s="531"/>
      <c r="F45" s="531"/>
      <c r="G45" s="531"/>
      <c r="H45" s="531"/>
      <c r="I45" s="531"/>
      <c r="J45" s="531"/>
      <c r="K45" s="531"/>
    </row>
    <row r="46" spans="1:11" ht="13.5" customHeight="1">
      <c r="A46" s="531"/>
      <c r="B46" s="531"/>
      <c r="C46" s="531"/>
      <c r="D46" s="531"/>
      <c r="E46" s="531"/>
      <c r="F46" s="531"/>
      <c r="G46" s="531"/>
      <c r="H46" s="531"/>
      <c r="I46" s="531"/>
      <c r="J46" s="531"/>
      <c r="K46" s="531"/>
    </row>
  </sheetData>
  <phoneticPr fontId="1"/>
  <printOptions horizontalCentered="1"/>
  <pageMargins left="0" right="0" top="0.74803149606299213" bottom="0.74803149606299213" header="0.31496062992125984" footer="0.31496062992125984"/>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870EF-1027-4FA3-9734-98F55A9889EB}">
  <sheetPr>
    <pageSetUpPr fitToPage="1"/>
  </sheetPr>
  <dimension ref="A1:AB50"/>
  <sheetViews>
    <sheetView view="pageBreakPreview" zoomScale="70" zoomScaleNormal="85" zoomScaleSheetLayoutView="70" workbookViewId="0">
      <pane xSplit="3" ySplit="3" topLeftCell="D4" activePane="bottomRight" state="frozen"/>
      <selection activeCell="F23" sqref="F23"/>
      <selection pane="topRight" activeCell="F23" sqref="F23"/>
      <selection pane="bottomLeft" activeCell="F23" sqref="F23"/>
      <selection pane="bottomRight" activeCell="O18" sqref="O18"/>
    </sheetView>
  </sheetViews>
  <sheetFormatPr defaultColWidth="12.25" defaultRowHeight="37.75" customHeight="1"/>
  <cols>
    <col min="1" max="1" width="3.33203125" style="660" customWidth="1"/>
    <col min="2" max="2" width="1" style="660" customWidth="1"/>
    <col min="3" max="3" width="7.4140625" style="660" customWidth="1"/>
    <col min="4" max="4" width="11.4140625" style="660" customWidth="1"/>
    <col min="5" max="5" width="10.1640625" style="660" bestFit="1" customWidth="1"/>
    <col min="6" max="6" width="9.25" style="660" bestFit="1" customWidth="1"/>
    <col min="7" max="7" width="11.4140625" style="660" customWidth="1"/>
    <col min="8" max="8" width="13.4140625" style="660" customWidth="1"/>
    <col min="9" max="9" width="11.4140625" style="660" bestFit="1" customWidth="1"/>
    <col min="10" max="10" width="11.4140625" style="660" customWidth="1"/>
    <col min="11" max="11" width="9.25" style="660" bestFit="1" customWidth="1"/>
    <col min="12" max="12" width="11.4140625" style="660" customWidth="1"/>
    <col min="13" max="13" width="10.25" style="660" bestFit="1" customWidth="1"/>
    <col min="14" max="14" width="6.33203125" style="660" bestFit="1" customWidth="1"/>
    <col min="15" max="15" width="9.5" style="660" customWidth="1"/>
    <col min="16" max="16" width="10" style="660" customWidth="1"/>
    <col min="17" max="17" width="10.25" style="660" bestFit="1" customWidth="1"/>
    <col min="18" max="18" width="6.33203125" style="660" bestFit="1" customWidth="1"/>
    <col min="19" max="19" width="7.25" style="660" customWidth="1"/>
    <col min="20" max="21" width="6.33203125" style="660" customWidth="1"/>
    <col min="22" max="22" width="10.25" style="660" bestFit="1" customWidth="1"/>
    <col min="23" max="23" width="11.4140625" style="660" customWidth="1"/>
    <col min="24" max="24" width="10.4140625" style="660" customWidth="1"/>
    <col min="25" max="26" width="8.25" style="660" customWidth="1"/>
    <col min="27" max="27" width="10.1640625" style="660" customWidth="1"/>
    <col min="28" max="28" width="11.08203125" style="660" customWidth="1"/>
    <col min="29" max="16384" width="12.25" style="660"/>
  </cols>
  <sheetData>
    <row r="1" spans="1:28" ht="30" customHeight="1">
      <c r="A1" s="657"/>
      <c r="B1" s="681" t="s">
        <v>784</v>
      </c>
      <c r="C1" s="658"/>
      <c r="D1" s="658"/>
      <c r="E1" s="658"/>
      <c r="F1" s="658"/>
      <c r="G1" s="658"/>
      <c r="H1" s="658"/>
      <c r="I1" s="658"/>
      <c r="J1" s="658"/>
      <c r="K1" s="658"/>
      <c r="L1" s="658"/>
      <c r="M1" s="682"/>
      <c r="N1" s="682"/>
      <c r="O1" s="682"/>
      <c r="P1" s="682"/>
      <c r="Q1" s="682"/>
      <c r="R1" s="682"/>
      <c r="S1" s="682"/>
      <c r="T1" s="682"/>
      <c r="U1" s="682"/>
      <c r="V1" s="682"/>
      <c r="W1" s="682"/>
      <c r="X1" s="682"/>
      <c r="Y1" s="682"/>
      <c r="Z1" s="682"/>
      <c r="AA1" s="683"/>
      <c r="AB1" s="683"/>
    </row>
    <row r="2" spans="1:28" ht="27.75" customHeight="1">
      <c r="A2" s="657"/>
      <c r="B2" s="658"/>
      <c r="C2" s="856" t="s">
        <v>136</v>
      </c>
      <c r="D2" s="684" t="s">
        <v>137</v>
      </c>
      <c r="E2" s="684"/>
      <c r="F2" s="684"/>
      <c r="G2" s="684"/>
      <c r="H2" s="684"/>
      <c r="I2" s="684"/>
      <c r="J2" s="684"/>
      <c r="K2" s="684"/>
      <c r="L2" s="684"/>
      <c r="M2" s="858" t="s">
        <v>138</v>
      </c>
      <c r="N2" s="859"/>
      <c r="O2" s="859"/>
      <c r="P2" s="859"/>
      <c r="Q2" s="859"/>
      <c r="R2" s="859"/>
      <c r="S2" s="859"/>
      <c r="T2" s="859"/>
      <c r="U2" s="859"/>
      <c r="V2" s="859"/>
      <c r="W2" s="859"/>
      <c r="X2" s="859"/>
      <c r="Y2" s="859"/>
      <c r="Z2" s="859"/>
      <c r="AA2" s="149"/>
      <c r="AB2" s="860" t="s">
        <v>139</v>
      </c>
    </row>
    <row r="3" spans="1:28" ht="51" customHeight="1">
      <c r="A3" s="657"/>
      <c r="B3" s="685"/>
      <c r="C3" s="857"/>
      <c r="D3" s="686" t="s">
        <v>140</v>
      </c>
      <c r="E3" s="686" t="s">
        <v>141</v>
      </c>
      <c r="F3" s="686" t="s">
        <v>142</v>
      </c>
      <c r="G3" s="687" t="s">
        <v>70</v>
      </c>
      <c r="H3" s="686" t="s">
        <v>143</v>
      </c>
      <c r="I3" s="686" t="s">
        <v>144</v>
      </c>
      <c r="J3" s="686" t="s">
        <v>145</v>
      </c>
      <c r="K3" s="686" t="s">
        <v>146</v>
      </c>
      <c r="L3" s="687" t="s">
        <v>70</v>
      </c>
      <c r="M3" s="686" t="s">
        <v>147</v>
      </c>
      <c r="N3" s="686" t="s">
        <v>148</v>
      </c>
      <c r="O3" s="686" t="s">
        <v>149</v>
      </c>
      <c r="P3" s="686" t="s">
        <v>150</v>
      </c>
      <c r="Q3" s="686" t="s">
        <v>151</v>
      </c>
      <c r="R3" s="686" t="s">
        <v>152</v>
      </c>
      <c r="S3" s="686" t="s">
        <v>153</v>
      </c>
      <c r="T3" s="686" t="s">
        <v>154</v>
      </c>
      <c r="U3" s="686" t="s">
        <v>155</v>
      </c>
      <c r="V3" s="686" t="s">
        <v>156</v>
      </c>
      <c r="W3" s="687" t="s">
        <v>70</v>
      </c>
      <c r="X3" s="688" t="s">
        <v>157</v>
      </c>
      <c r="Y3" s="688" t="s">
        <v>158</v>
      </c>
      <c r="Z3" s="689" t="s">
        <v>159</v>
      </c>
      <c r="AA3" s="150" t="s">
        <v>56</v>
      </c>
      <c r="AB3" s="861"/>
    </row>
    <row r="4" spans="1:28" ht="46" customHeight="1">
      <c r="A4" s="657"/>
      <c r="B4" s="685"/>
      <c r="C4" s="690" t="s">
        <v>897</v>
      </c>
      <c r="D4" s="691">
        <v>69198452</v>
      </c>
      <c r="E4" s="691">
        <v>839709</v>
      </c>
      <c r="F4" s="691">
        <v>108916</v>
      </c>
      <c r="G4" s="691">
        <v>70147077</v>
      </c>
      <c r="H4" s="691" t="s">
        <v>8</v>
      </c>
      <c r="I4" s="691" t="s">
        <v>8</v>
      </c>
      <c r="J4" s="691" t="s">
        <v>8</v>
      </c>
      <c r="K4" s="691" t="s">
        <v>8</v>
      </c>
      <c r="L4" s="691" t="s">
        <v>8</v>
      </c>
      <c r="M4" s="691">
        <v>7509654</v>
      </c>
      <c r="N4" s="691">
        <v>1629</v>
      </c>
      <c r="O4" s="691">
        <v>2118</v>
      </c>
      <c r="P4" s="691">
        <v>63562</v>
      </c>
      <c r="Q4" s="151">
        <v>4694608</v>
      </c>
      <c r="R4" s="151">
        <v>998</v>
      </c>
      <c r="S4" s="151">
        <v>73471</v>
      </c>
      <c r="T4" s="151" t="s">
        <v>8</v>
      </c>
      <c r="U4" s="151" t="s">
        <v>8</v>
      </c>
      <c r="V4" s="151" t="s">
        <v>8</v>
      </c>
      <c r="W4" s="151">
        <v>12346040</v>
      </c>
      <c r="X4" s="151">
        <v>1116</v>
      </c>
      <c r="Y4" s="151">
        <v>100351</v>
      </c>
      <c r="Z4" s="151">
        <v>69040</v>
      </c>
      <c r="AA4" s="151">
        <v>170507</v>
      </c>
      <c r="AB4" s="151">
        <v>39154192</v>
      </c>
    </row>
    <row r="5" spans="1:28" ht="46" customHeight="1">
      <c r="A5" s="657"/>
      <c r="B5" s="685"/>
      <c r="C5" s="690" t="s">
        <v>898</v>
      </c>
      <c r="D5" s="691">
        <v>68239940</v>
      </c>
      <c r="E5" s="691">
        <v>806648</v>
      </c>
      <c r="F5" s="691">
        <v>97807</v>
      </c>
      <c r="G5" s="691">
        <v>69144395</v>
      </c>
      <c r="H5" s="691" t="s">
        <v>8</v>
      </c>
      <c r="I5" s="691" t="s">
        <v>8</v>
      </c>
      <c r="J5" s="691" t="s">
        <v>8</v>
      </c>
      <c r="K5" s="691" t="s">
        <v>8</v>
      </c>
      <c r="L5" s="691" t="s">
        <v>8</v>
      </c>
      <c r="M5" s="691">
        <v>7470344</v>
      </c>
      <c r="N5" s="691">
        <v>1601</v>
      </c>
      <c r="O5" s="691">
        <v>2399</v>
      </c>
      <c r="P5" s="691">
        <v>62270</v>
      </c>
      <c r="Q5" s="151">
        <v>5363578</v>
      </c>
      <c r="R5" s="151">
        <v>1396</v>
      </c>
      <c r="S5" s="151">
        <v>80756</v>
      </c>
      <c r="T5" s="151" t="s">
        <v>8</v>
      </c>
      <c r="U5" s="151" t="s">
        <v>8</v>
      </c>
      <c r="V5" s="151" t="s">
        <v>8</v>
      </c>
      <c r="W5" s="151">
        <v>12982344</v>
      </c>
      <c r="X5" s="151">
        <v>1171</v>
      </c>
      <c r="Y5" s="151">
        <v>104427</v>
      </c>
      <c r="Z5" s="151">
        <v>79108</v>
      </c>
      <c r="AA5" s="151">
        <v>184706</v>
      </c>
      <c r="AB5" s="151">
        <v>39579341</v>
      </c>
    </row>
    <row r="6" spans="1:28" ht="46" customHeight="1">
      <c r="A6" s="657"/>
      <c r="B6" s="685"/>
      <c r="C6" s="690" t="s">
        <v>899</v>
      </c>
      <c r="D6" s="151">
        <v>67263656</v>
      </c>
      <c r="E6" s="151">
        <v>773553</v>
      </c>
      <c r="F6" s="151">
        <v>86821</v>
      </c>
      <c r="G6" s="151">
        <v>68124030</v>
      </c>
      <c r="H6" s="691" t="s">
        <v>8</v>
      </c>
      <c r="I6" s="691" t="s">
        <v>8</v>
      </c>
      <c r="J6" s="691" t="s">
        <v>8</v>
      </c>
      <c r="K6" s="691" t="s">
        <v>8</v>
      </c>
      <c r="L6" s="691" t="s">
        <v>8</v>
      </c>
      <c r="M6" s="151">
        <v>7431141</v>
      </c>
      <c r="N6" s="151">
        <v>1570</v>
      </c>
      <c r="O6" s="151">
        <v>2696</v>
      </c>
      <c r="P6" s="151">
        <v>60952</v>
      </c>
      <c r="Q6" s="151">
        <v>6044461</v>
      </c>
      <c r="R6" s="151">
        <v>1875</v>
      </c>
      <c r="S6" s="151">
        <v>88013</v>
      </c>
      <c r="T6" s="151" t="s">
        <v>8</v>
      </c>
      <c r="U6" s="151" t="s">
        <v>8</v>
      </c>
      <c r="V6" s="151" t="s">
        <v>8</v>
      </c>
      <c r="W6" s="151">
        <v>13630708</v>
      </c>
      <c r="X6" s="151">
        <v>1222</v>
      </c>
      <c r="Y6" s="151">
        <v>107797</v>
      </c>
      <c r="Z6" s="151">
        <v>89315</v>
      </c>
      <c r="AA6" s="151">
        <v>198334</v>
      </c>
      <c r="AB6" s="151">
        <v>39984739</v>
      </c>
    </row>
    <row r="7" spans="1:28" ht="46" customHeight="1">
      <c r="A7" s="657"/>
      <c r="B7" s="685"/>
      <c r="C7" s="690" t="s">
        <v>900</v>
      </c>
      <c r="D7" s="151">
        <v>66071026</v>
      </c>
      <c r="E7" s="151">
        <v>739126</v>
      </c>
      <c r="F7" s="151">
        <v>75973</v>
      </c>
      <c r="G7" s="151">
        <v>66886125</v>
      </c>
      <c r="H7" s="691">
        <v>11653213</v>
      </c>
      <c r="I7" s="691">
        <v>195882</v>
      </c>
      <c r="J7" s="691">
        <v>9258</v>
      </c>
      <c r="K7" s="691">
        <v>20136</v>
      </c>
      <c r="L7" s="691">
        <v>11878489</v>
      </c>
      <c r="M7" s="151">
        <v>7388580</v>
      </c>
      <c r="N7" s="151">
        <v>4426</v>
      </c>
      <c r="O7" s="151">
        <v>295</v>
      </c>
      <c r="P7" s="151">
        <v>147667</v>
      </c>
      <c r="Q7" s="151">
        <v>561739</v>
      </c>
      <c r="R7" s="151">
        <v>30</v>
      </c>
      <c r="S7" s="151">
        <v>7783</v>
      </c>
      <c r="T7" s="151">
        <v>1931</v>
      </c>
      <c r="U7" s="151">
        <v>569</v>
      </c>
      <c r="V7" s="151">
        <v>6181841</v>
      </c>
      <c r="W7" s="151">
        <v>14294861</v>
      </c>
      <c r="X7" s="151">
        <v>1270</v>
      </c>
      <c r="Y7" s="151">
        <v>110759</v>
      </c>
      <c r="Z7" s="151">
        <v>99137</v>
      </c>
      <c r="AA7" s="151">
        <v>211166</v>
      </c>
      <c r="AB7" s="151">
        <v>40396621</v>
      </c>
    </row>
    <row r="8" spans="1:28" ht="46" customHeight="1">
      <c r="A8" s="657"/>
      <c r="B8" s="685"/>
      <c r="C8" s="690" t="s">
        <v>901</v>
      </c>
      <c r="D8" s="151">
        <v>65118641</v>
      </c>
      <c r="E8" s="151">
        <v>703705</v>
      </c>
      <c r="F8" s="151">
        <v>66102</v>
      </c>
      <c r="G8" s="151">
        <v>65888448</v>
      </c>
      <c r="H8" s="691">
        <v>11523407</v>
      </c>
      <c r="I8" s="691">
        <v>186804</v>
      </c>
      <c r="J8" s="691">
        <v>9008</v>
      </c>
      <c r="K8" s="691">
        <v>19444</v>
      </c>
      <c r="L8" s="691">
        <v>11738663</v>
      </c>
      <c r="M8" s="151">
        <v>7345485</v>
      </c>
      <c r="N8" s="151">
        <v>4337</v>
      </c>
      <c r="O8" s="151">
        <v>741</v>
      </c>
      <c r="P8" s="151">
        <v>144884</v>
      </c>
      <c r="Q8" s="151">
        <v>1304432</v>
      </c>
      <c r="R8" s="151">
        <v>84</v>
      </c>
      <c r="S8" s="151">
        <v>17287</v>
      </c>
      <c r="T8" s="151">
        <v>1899</v>
      </c>
      <c r="U8" s="151">
        <v>1511</v>
      </c>
      <c r="V8" s="151">
        <v>6139381</v>
      </c>
      <c r="W8" s="151">
        <v>14960041</v>
      </c>
      <c r="X8" s="151">
        <v>1301</v>
      </c>
      <c r="Y8" s="151">
        <v>113557</v>
      </c>
      <c r="Z8" s="151">
        <v>110575</v>
      </c>
      <c r="AA8" s="151">
        <v>225433</v>
      </c>
      <c r="AB8" s="151">
        <v>40814602</v>
      </c>
    </row>
    <row r="9" spans="1:28" ht="46" customHeight="1">
      <c r="A9" s="657"/>
      <c r="B9" s="685"/>
      <c r="C9" s="690" t="s">
        <v>902</v>
      </c>
      <c r="D9" s="151">
        <v>63976669</v>
      </c>
      <c r="E9" s="151">
        <v>665522</v>
      </c>
      <c r="F9" s="151">
        <v>56414</v>
      </c>
      <c r="G9" s="151">
        <v>64698605</v>
      </c>
      <c r="H9" s="691">
        <v>11401778</v>
      </c>
      <c r="I9" s="691">
        <v>177928</v>
      </c>
      <c r="J9" s="691">
        <v>8747</v>
      </c>
      <c r="K9" s="691">
        <v>18709</v>
      </c>
      <c r="L9" s="691">
        <v>11607162</v>
      </c>
      <c r="M9" s="151">
        <v>7296215</v>
      </c>
      <c r="N9" s="151">
        <v>4241</v>
      </c>
      <c r="O9" s="151">
        <v>1207</v>
      </c>
      <c r="P9" s="151">
        <v>141710</v>
      </c>
      <c r="Q9" s="151">
        <v>2060339</v>
      </c>
      <c r="R9" s="151">
        <v>187</v>
      </c>
      <c r="S9" s="151">
        <v>26725</v>
      </c>
      <c r="T9" s="151">
        <v>1844</v>
      </c>
      <c r="U9" s="151">
        <v>2449</v>
      </c>
      <c r="V9" s="151">
        <v>6101836</v>
      </c>
      <c r="W9" s="151">
        <v>15636753</v>
      </c>
      <c r="X9" s="151">
        <v>1336</v>
      </c>
      <c r="Y9" s="151">
        <v>116050</v>
      </c>
      <c r="Z9" s="151">
        <v>124050</v>
      </c>
      <c r="AA9" s="151">
        <v>241436</v>
      </c>
      <c r="AB9" s="151">
        <v>41151309</v>
      </c>
    </row>
    <row r="10" spans="1:28" ht="46" customHeight="1">
      <c r="A10" s="657"/>
      <c r="B10" s="685"/>
      <c r="C10" s="690" t="s">
        <v>903</v>
      </c>
      <c r="D10" s="151">
        <v>62809683</v>
      </c>
      <c r="E10" s="151">
        <v>629903</v>
      </c>
      <c r="F10" s="151">
        <v>48344</v>
      </c>
      <c r="G10" s="151">
        <v>63487930</v>
      </c>
      <c r="H10" s="691">
        <v>11299283</v>
      </c>
      <c r="I10" s="691">
        <v>170744</v>
      </c>
      <c r="J10" s="691">
        <v>8540</v>
      </c>
      <c r="K10" s="691">
        <v>18217</v>
      </c>
      <c r="L10" s="691">
        <v>11496784</v>
      </c>
      <c r="M10" s="151">
        <v>7244167</v>
      </c>
      <c r="N10" s="151">
        <v>4177</v>
      </c>
      <c r="O10" s="151">
        <v>1531</v>
      </c>
      <c r="P10" s="151">
        <v>138561</v>
      </c>
      <c r="Q10" s="151">
        <v>2833167</v>
      </c>
      <c r="R10" s="151">
        <v>447</v>
      </c>
      <c r="S10" s="151">
        <v>33731</v>
      </c>
      <c r="T10" s="151">
        <v>1799</v>
      </c>
      <c r="U10" s="151">
        <v>3148</v>
      </c>
      <c r="V10" s="151">
        <v>6069522</v>
      </c>
      <c r="W10" s="151">
        <v>16330250</v>
      </c>
      <c r="X10" s="151">
        <v>1430</v>
      </c>
      <c r="Y10" s="151">
        <v>118335</v>
      </c>
      <c r="Z10" s="151">
        <v>137827</v>
      </c>
      <c r="AA10" s="151">
        <v>257592</v>
      </c>
      <c r="AB10" s="151">
        <v>41476524</v>
      </c>
    </row>
    <row r="11" spans="1:28" ht="46" customHeight="1">
      <c r="A11" s="657"/>
      <c r="B11" s="685"/>
      <c r="C11" s="690" t="s">
        <v>904</v>
      </c>
      <c r="D11" s="151">
        <v>61648453</v>
      </c>
      <c r="E11" s="151">
        <v>594329</v>
      </c>
      <c r="F11" s="151">
        <v>41517</v>
      </c>
      <c r="G11" s="151">
        <v>62284299</v>
      </c>
      <c r="H11" s="691">
        <v>11197853</v>
      </c>
      <c r="I11" s="691">
        <v>164155</v>
      </c>
      <c r="J11" s="691">
        <v>8288</v>
      </c>
      <c r="K11" s="691">
        <v>17913</v>
      </c>
      <c r="L11" s="691">
        <v>11388209</v>
      </c>
      <c r="M11" s="151">
        <v>7189707</v>
      </c>
      <c r="N11" s="151">
        <v>4106</v>
      </c>
      <c r="O11" s="151">
        <v>1839</v>
      </c>
      <c r="P11" s="151">
        <v>135170</v>
      </c>
      <c r="Q11" s="151">
        <v>3670447</v>
      </c>
      <c r="R11" s="151">
        <v>975</v>
      </c>
      <c r="S11" s="151">
        <v>40090</v>
      </c>
      <c r="T11" s="151">
        <v>1768</v>
      </c>
      <c r="U11" s="151">
        <v>3636</v>
      </c>
      <c r="V11" s="151">
        <v>6035822</v>
      </c>
      <c r="W11" s="151">
        <v>17083560</v>
      </c>
      <c r="X11" s="151">
        <v>1552</v>
      </c>
      <c r="Y11" s="151">
        <v>120437</v>
      </c>
      <c r="Z11" s="151">
        <v>154841</v>
      </c>
      <c r="AA11" s="151">
        <v>276830</v>
      </c>
      <c r="AB11" s="151">
        <v>41821109</v>
      </c>
    </row>
    <row r="12" spans="1:28" ht="46" customHeight="1">
      <c r="A12" s="657"/>
      <c r="B12" s="685"/>
      <c r="C12" s="690" t="s">
        <v>905</v>
      </c>
      <c r="D12" s="151">
        <v>60553910</v>
      </c>
      <c r="E12" s="151">
        <v>557957</v>
      </c>
      <c r="F12" s="151">
        <v>35223</v>
      </c>
      <c r="G12" s="151">
        <v>61147090</v>
      </c>
      <c r="H12" s="691">
        <v>11118705</v>
      </c>
      <c r="I12" s="691">
        <v>157661</v>
      </c>
      <c r="J12" s="691">
        <v>8107</v>
      </c>
      <c r="K12" s="691">
        <v>17482</v>
      </c>
      <c r="L12" s="691">
        <v>11301955</v>
      </c>
      <c r="M12" s="151">
        <v>7141556</v>
      </c>
      <c r="N12" s="151">
        <v>4022</v>
      </c>
      <c r="O12" s="151">
        <v>2166</v>
      </c>
      <c r="P12" s="151">
        <v>131413</v>
      </c>
      <c r="Q12" s="151">
        <v>4474106</v>
      </c>
      <c r="R12" s="151">
        <v>1759</v>
      </c>
      <c r="S12" s="151">
        <v>47629</v>
      </c>
      <c r="T12" s="151">
        <v>1727</v>
      </c>
      <c r="U12" s="151">
        <v>4134</v>
      </c>
      <c r="V12" s="151">
        <v>6011081</v>
      </c>
      <c r="W12" s="151">
        <v>17819593</v>
      </c>
      <c r="X12" s="151">
        <v>1653</v>
      </c>
      <c r="Y12" s="151">
        <v>121962</v>
      </c>
      <c r="Z12" s="151">
        <v>171360</v>
      </c>
      <c r="AA12" s="151">
        <v>294975</v>
      </c>
      <c r="AB12" s="151">
        <v>42136176</v>
      </c>
    </row>
    <row r="13" spans="1:28" ht="46" customHeight="1">
      <c r="A13" s="657"/>
      <c r="B13" s="685"/>
      <c r="C13" s="690" t="s">
        <v>906</v>
      </c>
      <c r="D13" s="151">
        <v>59546173</v>
      </c>
      <c r="E13" s="151">
        <v>523616</v>
      </c>
      <c r="F13" s="151">
        <v>30008</v>
      </c>
      <c r="G13" s="151">
        <v>60099797</v>
      </c>
      <c r="H13" s="691">
        <v>11047128</v>
      </c>
      <c r="I13" s="691">
        <v>151823</v>
      </c>
      <c r="J13" s="691">
        <v>7892</v>
      </c>
      <c r="K13" s="691">
        <v>17147</v>
      </c>
      <c r="L13" s="691">
        <v>11223990</v>
      </c>
      <c r="M13" s="151">
        <v>7081924</v>
      </c>
      <c r="N13" s="151">
        <v>3926</v>
      </c>
      <c r="O13" s="151">
        <v>2793</v>
      </c>
      <c r="P13" s="151">
        <v>127527</v>
      </c>
      <c r="Q13" s="151">
        <v>4486688</v>
      </c>
      <c r="R13" s="151">
        <v>3293</v>
      </c>
      <c r="S13" s="151">
        <v>62180</v>
      </c>
      <c r="T13" s="151">
        <v>1689</v>
      </c>
      <c r="U13" s="151">
        <v>5124</v>
      </c>
      <c r="V13" s="151">
        <v>5979014</v>
      </c>
      <c r="W13" s="151">
        <v>17754158</v>
      </c>
      <c r="X13" s="151">
        <v>1727</v>
      </c>
      <c r="Y13" s="151">
        <v>122627</v>
      </c>
      <c r="Z13" s="151">
        <v>181527</v>
      </c>
      <c r="AA13" s="151">
        <v>305881</v>
      </c>
      <c r="AB13" s="151">
        <v>42438742</v>
      </c>
    </row>
    <row r="14" spans="1:28" ht="46" customHeight="1">
      <c r="A14" s="657"/>
      <c r="B14" s="685"/>
      <c r="C14" s="690" t="s">
        <v>907</v>
      </c>
      <c r="D14" s="151">
        <v>58420382</v>
      </c>
      <c r="E14" s="151">
        <v>489736</v>
      </c>
      <c r="F14" s="151">
        <v>25719</v>
      </c>
      <c r="G14" s="151">
        <f>SUM(D14:F14)</f>
        <v>58935837</v>
      </c>
      <c r="H14" s="151">
        <v>10973050</v>
      </c>
      <c r="I14" s="151">
        <v>146273</v>
      </c>
      <c r="J14" s="151">
        <v>7720</v>
      </c>
      <c r="K14" s="151">
        <v>16811</v>
      </c>
      <c r="L14" s="151">
        <f>SUM(H14:K14)</f>
        <v>11143854</v>
      </c>
      <c r="M14" s="151">
        <v>7035870</v>
      </c>
      <c r="N14" s="151">
        <v>3852</v>
      </c>
      <c r="O14" s="151">
        <v>3776</v>
      </c>
      <c r="P14" s="151">
        <v>123693</v>
      </c>
      <c r="Q14" s="151">
        <v>6028688</v>
      </c>
      <c r="R14" s="151">
        <v>6130</v>
      </c>
      <c r="S14" s="151">
        <v>84169</v>
      </c>
      <c r="T14" s="151">
        <v>1638</v>
      </c>
      <c r="U14" s="151">
        <v>6917</v>
      </c>
      <c r="V14" s="151">
        <v>5960247</v>
      </c>
      <c r="W14" s="151">
        <f>SUM(M14:V14)</f>
        <v>19254980</v>
      </c>
      <c r="X14" s="151">
        <v>1771</v>
      </c>
      <c r="Y14" s="151">
        <v>123893</v>
      </c>
      <c r="Z14" s="151">
        <v>197025</v>
      </c>
      <c r="AA14" s="151">
        <f>SUM(X14:Z14)</f>
        <v>322689</v>
      </c>
      <c r="AB14" s="151">
        <v>42634509</v>
      </c>
    </row>
    <row r="15" spans="1:28" ht="24" customHeight="1">
      <c r="A15" s="657"/>
      <c r="B15" s="685"/>
      <c r="C15" s="692" t="s">
        <v>160</v>
      </c>
      <c r="D15" s="693"/>
      <c r="E15" s="693"/>
      <c r="F15" s="693"/>
      <c r="G15" s="693"/>
      <c r="H15" s="693"/>
      <c r="I15" s="693"/>
      <c r="J15" s="693"/>
      <c r="K15" s="693"/>
      <c r="L15" s="693"/>
      <c r="M15" s="694"/>
      <c r="N15" s="694"/>
      <c r="O15" s="694"/>
      <c r="P15" s="694"/>
      <c r="Q15" s="694"/>
      <c r="R15" s="694"/>
      <c r="S15" s="694"/>
      <c r="T15" s="694"/>
      <c r="U15" s="694"/>
      <c r="V15" s="694"/>
      <c r="W15" s="694"/>
      <c r="X15" s="694"/>
      <c r="Y15" s="694"/>
      <c r="Z15" s="694"/>
      <c r="AA15" s="694"/>
      <c r="AB15" s="694"/>
    </row>
    <row r="16" spans="1:28" ht="24" customHeight="1">
      <c r="A16" s="657"/>
      <c r="B16" s="685"/>
      <c r="C16" s="692" t="s">
        <v>161</v>
      </c>
      <c r="D16" s="694"/>
      <c r="E16" s="694"/>
      <c r="F16" s="694"/>
      <c r="G16" s="694"/>
      <c r="H16" s="694"/>
      <c r="I16" s="694"/>
      <c r="J16" s="694"/>
      <c r="K16" s="694"/>
      <c r="L16" s="694"/>
      <c r="M16" s="694"/>
      <c r="N16" s="694"/>
      <c r="O16" s="694"/>
      <c r="P16" s="694"/>
      <c r="Q16" s="694"/>
      <c r="R16" s="694"/>
      <c r="S16" s="694"/>
      <c r="T16" s="694"/>
      <c r="U16" s="694"/>
      <c r="V16" s="694"/>
      <c r="W16" s="694"/>
      <c r="X16" s="694"/>
      <c r="Y16" s="694"/>
      <c r="Z16" s="694"/>
      <c r="AA16" s="694"/>
      <c r="AB16" s="694"/>
    </row>
    <row r="17" spans="1:28" ht="24" hidden="1" customHeight="1">
      <c r="A17" s="657"/>
      <c r="B17" s="695"/>
      <c r="C17" s="696" t="s">
        <v>162</v>
      </c>
      <c r="D17" s="697"/>
      <c r="E17" s="697"/>
      <c r="F17" s="697"/>
      <c r="G17" s="697"/>
      <c r="H17" s="697"/>
      <c r="I17" s="697"/>
    </row>
    <row r="18" spans="1:28" ht="24.65" customHeight="1">
      <c r="A18" s="657"/>
      <c r="B18" s="695"/>
      <c r="C18" s="692" t="s">
        <v>163</v>
      </c>
      <c r="P18" s="698"/>
      <c r="Q18" s="698"/>
      <c r="R18" s="698"/>
      <c r="S18" s="698"/>
      <c r="T18" s="698"/>
      <c r="U18" s="698"/>
      <c r="V18" s="698"/>
      <c r="W18" s="698"/>
      <c r="X18" s="698"/>
      <c r="Y18" s="698"/>
      <c r="Z18" s="698"/>
      <c r="AA18" s="698"/>
      <c r="AB18" s="698"/>
    </row>
    <row r="19" spans="1:28" ht="67.5" customHeight="1">
      <c r="A19" s="657"/>
      <c r="C19" s="698"/>
      <c r="D19" s="698"/>
      <c r="E19" s="698"/>
      <c r="F19" s="698"/>
      <c r="G19" s="698"/>
      <c r="H19" s="698"/>
      <c r="I19" s="698"/>
      <c r="J19" s="698"/>
      <c r="K19" s="698"/>
      <c r="L19" s="698"/>
      <c r="M19" s="152"/>
      <c r="N19" s="698"/>
      <c r="O19" s="698"/>
      <c r="P19" s="698"/>
      <c r="Q19" s="698"/>
      <c r="R19" s="698"/>
      <c r="S19" s="698"/>
      <c r="T19" s="698"/>
      <c r="U19" s="698"/>
      <c r="V19" s="698"/>
      <c r="W19" s="699"/>
      <c r="X19" s="698"/>
      <c r="Y19" s="698"/>
      <c r="Z19" s="698"/>
      <c r="AA19" s="698"/>
      <c r="AB19" s="698"/>
    </row>
    <row r="20" spans="1:28" ht="37.75" customHeight="1">
      <c r="A20" s="657"/>
      <c r="C20" s="698"/>
      <c r="D20" s="698"/>
      <c r="E20" s="698"/>
      <c r="F20" s="698"/>
      <c r="G20" s="698"/>
      <c r="H20" s="698"/>
      <c r="I20" s="698"/>
      <c r="J20" s="698"/>
      <c r="K20" s="698"/>
      <c r="L20" s="698"/>
      <c r="M20" s="152"/>
      <c r="N20" s="698"/>
      <c r="O20" s="698"/>
      <c r="P20" s="698"/>
      <c r="Q20" s="698"/>
      <c r="R20" s="698"/>
      <c r="S20" s="698"/>
      <c r="T20" s="698"/>
      <c r="U20" s="698"/>
      <c r="V20" s="698"/>
      <c r="W20" s="699"/>
      <c r="X20" s="698"/>
      <c r="Y20" s="698"/>
      <c r="Z20" s="698"/>
      <c r="AA20" s="698"/>
      <c r="AB20" s="698"/>
    </row>
    <row r="21" spans="1:28" ht="20.25" customHeight="1">
      <c r="A21" s="657"/>
      <c r="C21" s="698"/>
      <c r="D21" s="699"/>
      <c r="E21" s="699"/>
      <c r="F21" s="699"/>
      <c r="G21" s="699"/>
      <c r="H21" s="699"/>
      <c r="I21" s="699"/>
      <c r="J21" s="699"/>
      <c r="K21" s="699"/>
      <c r="L21" s="699"/>
      <c r="M21" s="699"/>
      <c r="N21" s="699"/>
      <c r="O21" s="699"/>
      <c r="P21" s="699"/>
      <c r="Q21" s="699"/>
      <c r="R21" s="699"/>
      <c r="S21" s="699"/>
      <c r="T21" s="699"/>
      <c r="U21" s="699"/>
      <c r="V21" s="699"/>
      <c r="W21" s="699"/>
      <c r="X21" s="699"/>
      <c r="Y21" s="699"/>
      <c r="Z21" s="699"/>
      <c r="AA21" s="699"/>
      <c r="AB21" s="699"/>
    </row>
    <row r="22" spans="1:28" ht="37.75" customHeight="1">
      <c r="A22" s="657"/>
      <c r="G22" s="700"/>
      <c r="L22" s="700"/>
      <c r="M22" s="701"/>
    </row>
    <row r="23" spans="1:28" ht="37.75" customHeight="1">
      <c r="A23" s="657"/>
    </row>
    <row r="24" spans="1:28" ht="37.75" customHeight="1">
      <c r="A24" s="657"/>
    </row>
    <row r="50" ht="24" customHeight="1"/>
  </sheetData>
  <mergeCells count="3">
    <mergeCell ref="C2:C3"/>
    <mergeCell ref="M2:Z2"/>
    <mergeCell ref="AB2:AB3"/>
  </mergeCells>
  <phoneticPr fontId="1"/>
  <pageMargins left="0.39370078740157483" right="0.19685039370078741" top="0.78740157480314965" bottom="0.39370078740157483" header="0.51181102362204722" footer="0.39370078740157483"/>
  <pageSetup paperSize="9" scale="51" fitToHeight="0" orientation="landscape"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2626C-E279-45B2-8AFD-2B8823E7955E}">
  <dimension ref="A1:G34"/>
  <sheetViews>
    <sheetView view="pageBreakPreview" zoomScale="70" zoomScaleNormal="80" zoomScaleSheetLayoutView="70" zoomScalePageLayoutView="70" workbookViewId="0">
      <selection activeCell="K7" sqref="K7"/>
    </sheetView>
  </sheetViews>
  <sheetFormatPr defaultColWidth="10.5" defaultRowHeight="13"/>
  <cols>
    <col min="1" max="1" width="4" style="660" customWidth="1"/>
    <col min="2" max="2" width="13.25" style="660" customWidth="1"/>
    <col min="3" max="7" width="17.08203125" style="660" customWidth="1"/>
    <col min="8" max="16384" width="10.5" style="660"/>
  </cols>
  <sheetData>
    <row r="1" spans="1:7" s="698" customFormat="1" ht="26.25" customHeight="1">
      <c r="A1" s="681" t="s">
        <v>164</v>
      </c>
      <c r="B1" s="702"/>
      <c r="C1" s="681"/>
      <c r="D1" s="681"/>
      <c r="E1" s="702"/>
      <c r="F1" s="702"/>
      <c r="G1" s="702"/>
    </row>
    <row r="2" spans="1:7" s="698" customFormat="1" ht="27" customHeight="1">
      <c r="A2" s="681" t="s">
        <v>165</v>
      </c>
      <c r="B2" s="681"/>
      <c r="C2" s="703"/>
      <c r="D2" s="703"/>
      <c r="E2" s="703"/>
      <c r="F2" s="704"/>
      <c r="G2" s="704"/>
    </row>
    <row r="3" spans="1:7" ht="2.25" customHeight="1">
      <c r="A3" s="704"/>
      <c r="B3" s="705"/>
      <c r="C3" s="705"/>
      <c r="D3" s="705"/>
      <c r="E3" s="705"/>
      <c r="F3" s="705"/>
      <c r="G3" s="705"/>
    </row>
    <row r="4" spans="1:7" ht="19" customHeight="1">
      <c r="A4" s="706"/>
      <c r="B4" s="707" t="s">
        <v>65</v>
      </c>
      <c r="C4" s="863" t="s">
        <v>166</v>
      </c>
      <c r="D4" s="866" t="s">
        <v>167</v>
      </c>
      <c r="E4" s="869" t="s">
        <v>168</v>
      </c>
      <c r="F4" s="872" t="s">
        <v>169</v>
      </c>
      <c r="G4" s="863" t="s">
        <v>56</v>
      </c>
    </row>
    <row r="5" spans="1:7" ht="19" customHeight="1">
      <c r="A5" s="708"/>
      <c r="B5" s="709"/>
      <c r="C5" s="864"/>
      <c r="D5" s="867"/>
      <c r="E5" s="870"/>
      <c r="F5" s="873"/>
      <c r="G5" s="864"/>
    </row>
    <row r="6" spans="1:7" ht="19" customHeight="1">
      <c r="A6" s="708"/>
      <c r="B6" s="710" t="s">
        <v>170</v>
      </c>
      <c r="C6" s="865"/>
      <c r="D6" s="868"/>
      <c r="E6" s="871"/>
      <c r="F6" s="874"/>
      <c r="G6" s="865"/>
    </row>
    <row r="7" spans="1:7" ht="63" customHeight="1">
      <c r="A7" s="708"/>
      <c r="B7" s="711" t="s">
        <v>171</v>
      </c>
      <c r="C7" s="712">
        <v>40108</v>
      </c>
      <c r="D7" s="713">
        <v>951</v>
      </c>
      <c r="E7" s="712">
        <v>202130</v>
      </c>
      <c r="F7" s="712">
        <v>3983</v>
      </c>
      <c r="G7" s="714">
        <v>247172</v>
      </c>
    </row>
    <row r="8" spans="1:7" ht="63" customHeight="1">
      <c r="A8" s="708"/>
      <c r="B8" s="711" t="s">
        <v>172</v>
      </c>
      <c r="C8" s="712">
        <v>40411</v>
      </c>
      <c r="D8" s="713">
        <v>1059</v>
      </c>
      <c r="E8" s="712">
        <v>199693</v>
      </c>
      <c r="F8" s="712">
        <v>3925</v>
      </c>
      <c r="G8" s="714">
        <v>245088</v>
      </c>
    </row>
    <row r="9" spans="1:7" ht="63" customHeight="1">
      <c r="A9" s="708"/>
      <c r="B9" s="711" t="s">
        <v>173</v>
      </c>
      <c r="C9" s="712">
        <v>40499</v>
      </c>
      <c r="D9" s="713">
        <v>1138</v>
      </c>
      <c r="E9" s="712">
        <v>196364</v>
      </c>
      <c r="F9" s="712">
        <v>3912</v>
      </c>
      <c r="G9" s="714">
        <v>241913</v>
      </c>
    </row>
    <row r="10" spans="1:7" ht="63" customHeight="1">
      <c r="A10" s="708"/>
      <c r="B10" s="711" t="s">
        <v>174</v>
      </c>
      <c r="C10" s="712">
        <v>40504</v>
      </c>
      <c r="D10" s="713">
        <v>1205</v>
      </c>
      <c r="E10" s="712">
        <v>193939</v>
      </c>
      <c r="F10" s="712">
        <v>3883</v>
      </c>
      <c r="G10" s="714">
        <v>239531</v>
      </c>
    </row>
    <row r="11" spans="1:7" ht="63" customHeight="1">
      <c r="A11" s="708"/>
      <c r="B11" s="711" t="s">
        <v>908</v>
      </c>
      <c r="C11" s="712">
        <v>40425</v>
      </c>
      <c r="D11" s="713">
        <v>1253</v>
      </c>
      <c r="E11" s="712">
        <v>189933</v>
      </c>
      <c r="F11" s="712">
        <v>3874</v>
      </c>
      <c r="G11" s="714">
        <v>235485</v>
      </c>
    </row>
    <row r="12" spans="1:7" ht="63" customHeight="1">
      <c r="A12" s="708"/>
      <c r="B12" s="711" t="s">
        <v>909</v>
      </c>
      <c r="C12" s="712">
        <v>40300</v>
      </c>
      <c r="D12" s="713">
        <v>1318</v>
      </c>
      <c r="E12" s="712">
        <v>185406</v>
      </c>
      <c r="F12" s="712">
        <v>3851</v>
      </c>
      <c r="G12" s="714">
        <v>230875</v>
      </c>
    </row>
    <row r="13" spans="1:7" ht="63" customHeight="1">
      <c r="A13" s="708"/>
      <c r="B13" s="711" t="s">
        <v>175</v>
      </c>
      <c r="C13" s="712">
        <v>40179</v>
      </c>
      <c r="D13" s="712">
        <v>1402</v>
      </c>
      <c r="E13" s="712">
        <v>181652</v>
      </c>
      <c r="F13" s="712">
        <v>3825</v>
      </c>
      <c r="G13" s="714">
        <v>227058</v>
      </c>
    </row>
    <row r="14" spans="1:7" ht="63" customHeight="1">
      <c r="A14" s="708"/>
      <c r="B14" s="711" t="s">
        <v>176</v>
      </c>
      <c r="C14" s="712">
        <v>40086</v>
      </c>
      <c r="D14" s="712">
        <v>1466</v>
      </c>
      <c r="E14" s="712">
        <v>178448</v>
      </c>
      <c r="F14" s="712">
        <v>3797</v>
      </c>
      <c r="G14" s="714">
        <v>223797</v>
      </c>
    </row>
    <row r="15" spans="1:7" ht="63" customHeight="1">
      <c r="A15" s="708"/>
      <c r="B15" s="711" t="s">
        <v>776</v>
      </c>
      <c r="C15" s="712">
        <v>39705</v>
      </c>
      <c r="D15" s="712">
        <v>1549</v>
      </c>
      <c r="E15" s="712">
        <v>175414</v>
      </c>
      <c r="F15" s="712">
        <v>3719</v>
      </c>
      <c r="G15" s="714">
        <v>220387</v>
      </c>
    </row>
    <row r="16" spans="1:7" ht="63" customHeight="1">
      <c r="A16" s="708"/>
      <c r="B16" s="711" t="s">
        <v>889</v>
      </c>
      <c r="C16" s="815">
        <v>40044</v>
      </c>
      <c r="D16" s="815">
        <v>1646</v>
      </c>
      <c r="E16" s="815">
        <v>174550</v>
      </c>
      <c r="F16" s="815">
        <v>3723</v>
      </c>
      <c r="G16" s="816">
        <f>SUM(C16:F16)</f>
        <v>219963</v>
      </c>
    </row>
    <row r="17" spans="1:7" ht="32.25" customHeight="1">
      <c r="A17" s="708"/>
      <c r="B17" s="715"/>
      <c r="C17" s="716"/>
      <c r="D17" s="716"/>
      <c r="E17" s="716"/>
      <c r="F17" s="716"/>
      <c r="G17" s="716"/>
    </row>
    <row r="18" spans="1:7" ht="16.5" customHeight="1">
      <c r="A18" s="708"/>
      <c r="B18" s="683" t="s">
        <v>911</v>
      </c>
      <c r="C18" s="717"/>
      <c r="D18" s="717"/>
      <c r="E18" s="718"/>
      <c r="F18" s="718"/>
      <c r="G18" s="718"/>
    </row>
    <row r="19" spans="1:7" ht="16.5" customHeight="1">
      <c r="A19" s="708"/>
      <c r="B19" s="683" t="s">
        <v>910</v>
      </c>
      <c r="C19" s="717"/>
      <c r="D19" s="717"/>
      <c r="E19" s="718"/>
      <c r="F19" s="718"/>
      <c r="G19" s="717"/>
    </row>
    <row r="20" spans="1:7" ht="16.5" customHeight="1">
      <c r="A20" s="708"/>
      <c r="B20" s="195" t="s">
        <v>912</v>
      </c>
      <c r="C20" s="153"/>
      <c r="D20" s="153"/>
      <c r="E20" s="153"/>
      <c r="F20" s="153"/>
      <c r="G20" s="153"/>
    </row>
    <row r="21" spans="1:7" ht="16.5" customHeight="1">
      <c r="A21" s="719"/>
      <c r="B21" s="195" t="s">
        <v>914</v>
      </c>
      <c r="C21" s="720"/>
      <c r="D21" s="720"/>
      <c r="E21" s="154"/>
      <c r="F21" s="154"/>
      <c r="G21" s="720"/>
    </row>
    <row r="22" spans="1:7" ht="16.5" customHeight="1">
      <c r="A22" s="719"/>
      <c r="B22" s="195" t="s">
        <v>913</v>
      </c>
      <c r="C22" s="720"/>
      <c r="D22" s="720"/>
      <c r="E22" s="154"/>
      <c r="F22" s="154"/>
      <c r="G22" s="720"/>
    </row>
    <row r="23" spans="1:7" ht="186.75" customHeight="1">
      <c r="A23" s="658"/>
      <c r="B23" s="862" t="s">
        <v>915</v>
      </c>
      <c r="C23" s="862"/>
      <c r="D23" s="862"/>
      <c r="E23" s="862"/>
      <c r="F23" s="862"/>
      <c r="G23" s="862"/>
    </row>
    <row r="24" spans="1:7" ht="16.5" customHeight="1">
      <c r="A24" s="658"/>
      <c r="B24" s="721"/>
      <c r="C24" s="721"/>
      <c r="D24" s="721"/>
      <c r="E24" s="721"/>
      <c r="F24" s="721"/>
      <c r="G24" s="721"/>
    </row>
    <row r="25" spans="1:7" ht="14.25" customHeight="1">
      <c r="A25" s="658"/>
      <c r="B25" s="721"/>
      <c r="C25" s="721"/>
      <c r="D25" s="721"/>
      <c r="E25" s="721"/>
      <c r="F25" s="721"/>
      <c r="G25" s="721"/>
    </row>
    <row r="26" spans="1:7" ht="14.25" customHeight="1">
      <c r="B26" s="721"/>
      <c r="C26" s="721"/>
      <c r="D26" s="721"/>
      <c r="E26" s="721"/>
      <c r="F26" s="721"/>
      <c r="G26" s="721"/>
    </row>
    <row r="27" spans="1:7" ht="14.25" customHeight="1">
      <c r="B27" s="721"/>
      <c r="C27" s="721"/>
      <c r="D27" s="721"/>
      <c r="E27" s="721"/>
      <c r="F27" s="721"/>
      <c r="G27" s="721"/>
    </row>
    <row r="28" spans="1:7" ht="14.25" customHeight="1">
      <c r="B28" s="721"/>
      <c r="C28" s="721"/>
      <c r="D28" s="721"/>
      <c r="E28" s="721"/>
      <c r="F28" s="721"/>
      <c r="G28" s="721"/>
    </row>
    <row r="29" spans="1:7" ht="13.5" customHeight="1">
      <c r="B29" s="721"/>
      <c r="C29" s="721"/>
      <c r="D29" s="721"/>
      <c r="E29" s="721"/>
      <c r="F29" s="721"/>
      <c r="G29" s="721"/>
    </row>
    <row r="30" spans="1:7" ht="13.5" customHeight="1">
      <c r="B30" s="721"/>
      <c r="C30" s="721"/>
      <c r="D30" s="721"/>
      <c r="E30" s="721"/>
      <c r="F30" s="721"/>
      <c r="G30" s="721"/>
    </row>
    <row r="31" spans="1:7" ht="13.5" customHeight="1">
      <c r="B31" s="721"/>
      <c r="C31" s="721"/>
      <c r="D31" s="721"/>
      <c r="E31" s="721"/>
      <c r="F31" s="721"/>
      <c r="G31" s="721"/>
    </row>
    <row r="32" spans="1:7" ht="13.5" customHeight="1">
      <c r="B32" s="721"/>
      <c r="C32" s="721"/>
      <c r="D32" s="721"/>
      <c r="E32" s="721"/>
      <c r="F32" s="721"/>
      <c r="G32" s="721"/>
    </row>
    <row r="33" spans="2:7" ht="13.5" customHeight="1">
      <c r="B33" s="721"/>
      <c r="C33" s="721"/>
      <c r="D33" s="721"/>
      <c r="E33" s="721"/>
      <c r="F33" s="721"/>
      <c r="G33" s="721"/>
    </row>
    <row r="34" spans="2:7" ht="24" customHeight="1"/>
  </sheetData>
  <mergeCells count="6">
    <mergeCell ref="B23:G23"/>
    <mergeCell ref="C4:C6"/>
    <mergeCell ref="D4:D6"/>
    <mergeCell ref="E4:E6"/>
    <mergeCell ref="F4:F6"/>
    <mergeCell ref="G4:G6"/>
  </mergeCells>
  <phoneticPr fontId="1"/>
  <pageMargins left="0.78740157480314965" right="0.19685039370078741" top="0.78740157480314965" bottom="0.6692913385826772" header="0.51181102362204722" footer="0.39370078740157483"/>
  <pageSetup paperSize="9" scale="6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A5118-938C-4885-8232-3241D4BE64CE}">
  <sheetPr>
    <pageSetUpPr fitToPage="1"/>
  </sheetPr>
  <dimension ref="A1:U63"/>
  <sheetViews>
    <sheetView view="pageBreakPreview" zoomScale="70" zoomScaleNormal="100" zoomScaleSheetLayoutView="70" workbookViewId="0">
      <selection activeCell="V4" sqref="V4"/>
    </sheetView>
  </sheetViews>
  <sheetFormatPr defaultColWidth="8.25" defaultRowHeight="13"/>
  <cols>
    <col min="1" max="1" width="1.75" style="660" customWidth="1"/>
    <col min="2" max="2" width="2.6640625" style="730" bestFit="1" customWidth="1"/>
    <col min="3" max="3" width="6.25" style="730" customWidth="1"/>
    <col min="4" max="4" width="7.33203125" style="730" customWidth="1"/>
    <col min="5" max="5" width="7.25" style="730" bestFit="1" customWidth="1"/>
    <col min="6" max="7" width="6.5" style="730" customWidth="1"/>
    <col min="8" max="8" width="4.25" style="730" customWidth="1"/>
    <col min="9" max="9" width="7.25" style="730" bestFit="1" customWidth="1"/>
    <col min="10" max="10" width="6.4140625" style="730" bestFit="1" customWidth="1"/>
    <col min="11" max="11" width="6.33203125" style="730" bestFit="1" customWidth="1"/>
    <col min="12" max="12" width="8.1640625" style="730" bestFit="1" customWidth="1"/>
    <col min="13" max="14" width="7.25" style="730" bestFit="1" customWidth="1"/>
    <col min="15" max="15" width="4.5" style="730" bestFit="1" customWidth="1"/>
    <col min="16" max="16" width="6.5" style="730" bestFit="1" customWidth="1"/>
    <col min="17" max="17" width="4.6640625" style="730" bestFit="1" customWidth="1"/>
    <col min="18" max="18" width="7.25" style="730" bestFit="1" customWidth="1"/>
    <col min="19" max="19" width="8.1640625" style="730" bestFit="1" customWidth="1"/>
    <col min="20" max="20" width="6.33203125" style="730" bestFit="1" customWidth="1"/>
    <col min="21" max="16384" width="8.25" style="660"/>
  </cols>
  <sheetData>
    <row r="1" spans="1:20" ht="38.25" customHeight="1">
      <c r="A1" s="658"/>
      <c r="B1" s="722"/>
      <c r="C1" s="722"/>
      <c r="D1" s="722"/>
      <c r="E1" s="722"/>
      <c r="F1" s="722"/>
      <c r="G1" s="722"/>
      <c r="H1" s="722"/>
      <c r="I1" s="722"/>
      <c r="J1" s="722"/>
      <c r="K1" s="722"/>
      <c r="L1" s="722"/>
      <c r="M1" s="722"/>
      <c r="N1" s="722"/>
      <c r="O1" s="722"/>
      <c r="P1" s="722"/>
      <c r="Q1" s="722"/>
      <c r="R1" s="722"/>
      <c r="S1" s="722"/>
      <c r="T1" s="722"/>
    </row>
    <row r="2" spans="1:20" ht="30" customHeight="1">
      <c r="A2" s="878"/>
      <c r="B2" s="723" t="s">
        <v>857</v>
      </c>
      <c r="C2" s="723"/>
      <c r="D2" s="723"/>
      <c r="E2" s="723"/>
      <c r="F2" s="723"/>
      <c r="G2" s="723"/>
      <c r="H2" s="723"/>
      <c r="I2" s="723"/>
      <c r="J2" s="723"/>
      <c r="K2" s="723"/>
      <c r="L2" s="723"/>
      <c r="M2" s="723"/>
      <c r="N2" s="723"/>
      <c r="O2" s="723"/>
      <c r="P2" s="723"/>
      <c r="Q2" s="723"/>
      <c r="R2" s="723"/>
      <c r="S2" s="723"/>
      <c r="T2" s="723"/>
    </row>
    <row r="3" spans="1:20" ht="16.5" customHeight="1">
      <c r="A3" s="878"/>
      <c r="B3" s="879" t="s">
        <v>177</v>
      </c>
      <c r="C3" s="882" t="s">
        <v>178</v>
      </c>
      <c r="D3" s="724" t="s">
        <v>179</v>
      </c>
      <c r="E3" s="725"/>
      <c r="F3" s="725"/>
      <c r="G3" s="725"/>
      <c r="H3" s="725"/>
      <c r="I3" s="725"/>
      <c r="J3" s="725"/>
      <c r="K3" s="725"/>
      <c r="L3" s="725"/>
      <c r="M3" s="725"/>
      <c r="N3" s="725"/>
      <c r="O3" s="725"/>
      <c r="P3" s="725"/>
      <c r="Q3" s="725"/>
      <c r="R3" s="725"/>
      <c r="S3" s="725"/>
      <c r="T3" s="726"/>
    </row>
    <row r="4" spans="1:20" ht="48.75" customHeight="1">
      <c r="A4" s="878"/>
      <c r="B4" s="880"/>
      <c r="C4" s="883"/>
      <c r="D4" s="724" t="s">
        <v>180</v>
      </c>
      <c r="E4" s="725"/>
      <c r="F4" s="725"/>
      <c r="G4" s="725"/>
      <c r="H4" s="725"/>
      <c r="I4" s="726"/>
      <c r="J4" s="885" t="s">
        <v>181</v>
      </c>
      <c r="K4" s="724" t="s">
        <v>182</v>
      </c>
      <c r="L4" s="725"/>
      <c r="M4" s="725"/>
      <c r="N4" s="725"/>
      <c r="O4" s="725"/>
      <c r="P4" s="725"/>
      <c r="Q4" s="725"/>
      <c r="R4" s="725"/>
      <c r="S4" s="726"/>
      <c r="T4" s="869" t="s">
        <v>183</v>
      </c>
    </row>
    <row r="5" spans="1:20" ht="45" customHeight="1">
      <c r="A5" s="878"/>
      <c r="B5" s="881"/>
      <c r="C5" s="884"/>
      <c r="D5" s="727" t="s">
        <v>184</v>
      </c>
      <c r="E5" s="672" t="s">
        <v>185</v>
      </c>
      <c r="F5" s="672" t="s">
        <v>186</v>
      </c>
      <c r="G5" s="672" t="s">
        <v>187</v>
      </c>
      <c r="H5" s="727" t="s">
        <v>188</v>
      </c>
      <c r="I5" s="728" t="s">
        <v>123</v>
      </c>
      <c r="J5" s="886"/>
      <c r="K5" s="727" t="s">
        <v>184</v>
      </c>
      <c r="L5" s="672" t="s">
        <v>185</v>
      </c>
      <c r="M5" s="672" t="s">
        <v>186</v>
      </c>
      <c r="N5" s="672" t="s">
        <v>187</v>
      </c>
      <c r="O5" s="727" t="s">
        <v>188</v>
      </c>
      <c r="P5" s="672" t="s">
        <v>189</v>
      </c>
      <c r="Q5" s="672" t="s">
        <v>106</v>
      </c>
      <c r="R5" s="728" t="s">
        <v>126</v>
      </c>
      <c r="S5" s="728" t="s">
        <v>123</v>
      </c>
      <c r="T5" s="875"/>
    </row>
    <row r="6" spans="1:20" ht="17.899999999999999" customHeight="1">
      <c r="A6" s="878"/>
      <c r="B6" s="157"/>
      <c r="C6" s="817" t="s">
        <v>190</v>
      </c>
      <c r="D6" s="158">
        <v>41</v>
      </c>
      <c r="E6" s="158">
        <v>673</v>
      </c>
      <c r="F6" s="158">
        <v>93</v>
      </c>
      <c r="G6" s="158">
        <v>52</v>
      </c>
      <c r="H6" s="158">
        <v>0</v>
      </c>
      <c r="I6" s="159">
        <f>SUM(D6:H6)</f>
        <v>859</v>
      </c>
      <c r="J6" s="158">
        <v>40</v>
      </c>
      <c r="K6" s="158">
        <v>90</v>
      </c>
      <c r="L6" s="158">
        <v>2637</v>
      </c>
      <c r="M6" s="158">
        <v>190</v>
      </c>
      <c r="N6" s="158">
        <v>296</v>
      </c>
      <c r="O6" s="158">
        <v>0</v>
      </c>
      <c r="P6" s="158">
        <v>79</v>
      </c>
      <c r="Q6" s="158">
        <v>0</v>
      </c>
      <c r="R6" s="158">
        <v>435</v>
      </c>
      <c r="S6" s="159">
        <v>3727</v>
      </c>
      <c r="T6" s="158">
        <v>110</v>
      </c>
    </row>
    <row r="7" spans="1:20" ht="17.899999999999999" customHeight="1">
      <c r="A7" s="878"/>
      <c r="B7" s="157" t="s">
        <v>191</v>
      </c>
      <c r="C7" s="817" t="s">
        <v>192</v>
      </c>
      <c r="D7" s="158">
        <v>1</v>
      </c>
      <c r="E7" s="158">
        <v>53</v>
      </c>
      <c r="F7" s="158">
        <v>9</v>
      </c>
      <c r="G7" s="158">
        <v>3</v>
      </c>
      <c r="H7" s="158">
        <v>0</v>
      </c>
      <c r="I7" s="159">
        <f>SUM(D7:H7)</f>
        <v>66</v>
      </c>
      <c r="J7" s="158">
        <v>7</v>
      </c>
      <c r="K7" s="158">
        <v>27</v>
      </c>
      <c r="L7" s="158">
        <v>388</v>
      </c>
      <c r="M7" s="158">
        <v>30</v>
      </c>
      <c r="N7" s="158">
        <v>53</v>
      </c>
      <c r="O7" s="158">
        <v>0</v>
      </c>
      <c r="P7" s="158">
        <v>22</v>
      </c>
      <c r="Q7" s="158">
        <v>0</v>
      </c>
      <c r="R7" s="158">
        <v>86</v>
      </c>
      <c r="S7" s="159">
        <v>606</v>
      </c>
      <c r="T7" s="158">
        <v>26</v>
      </c>
    </row>
    <row r="8" spans="1:20" ht="17.899999999999999" customHeight="1">
      <c r="A8" s="878"/>
      <c r="B8" s="157" t="s">
        <v>193</v>
      </c>
      <c r="C8" s="817" t="s">
        <v>194</v>
      </c>
      <c r="D8" s="158">
        <v>7</v>
      </c>
      <c r="E8" s="158">
        <v>128</v>
      </c>
      <c r="F8" s="158">
        <v>9</v>
      </c>
      <c r="G8" s="158">
        <v>10</v>
      </c>
      <c r="H8" s="158">
        <v>0</v>
      </c>
      <c r="I8" s="159">
        <f t="shared" ref="I8:I57" si="0">SUM(D8:H8)</f>
        <v>154</v>
      </c>
      <c r="J8" s="158">
        <v>4</v>
      </c>
      <c r="K8" s="158">
        <v>18</v>
      </c>
      <c r="L8" s="158">
        <v>501</v>
      </c>
      <c r="M8" s="158">
        <v>42</v>
      </c>
      <c r="N8" s="158">
        <v>74</v>
      </c>
      <c r="O8" s="158">
        <v>1</v>
      </c>
      <c r="P8" s="158">
        <v>20</v>
      </c>
      <c r="Q8" s="158">
        <v>0</v>
      </c>
      <c r="R8" s="158">
        <v>79</v>
      </c>
      <c r="S8" s="159">
        <v>735</v>
      </c>
      <c r="T8" s="158">
        <v>24</v>
      </c>
    </row>
    <row r="9" spans="1:20" ht="17.899999999999999" customHeight="1">
      <c r="A9" s="878"/>
      <c r="B9" s="157" t="s">
        <v>195</v>
      </c>
      <c r="C9" s="817" t="s">
        <v>196</v>
      </c>
      <c r="D9" s="158">
        <v>17</v>
      </c>
      <c r="E9" s="158">
        <v>151</v>
      </c>
      <c r="F9" s="158">
        <v>15</v>
      </c>
      <c r="G9" s="158">
        <v>7</v>
      </c>
      <c r="H9" s="158">
        <v>0</v>
      </c>
      <c r="I9" s="159">
        <f t="shared" si="0"/>
        <v>190</v>
      </c>
      <c r="J9" s="158">
        <v>7</v>
      </c>
      <c r="K9" s="158">
        <v>38</v>
      </c>
      <c r="L9" s="158">
        <v>597</v>
      </c>
      <c r="M9" s="158">
        <v>54</v>
      </c>
      <c r="N9" s="158">
        <v>81</v>
      </c>
      <c r="O9" s="158">
        <v>0</v>
      </c>
      <c r="P9" s="158">
        <v>12</v>
      </c>
      <c r="Q9" s="158">
        <v>0</v>
      </c>
      <c r="R9" s="158">
        <v>117</v>
      </c>
      <c r="S9" s="159">
        <v>899</v>
      </c>
      <c r="T9" s="158">
        <v>36</v>
      </c>
    </row>
    <row r="10" spans="1:20" ht="17.899999999999999" customHeight="1">
      <c r="A10" s="878"/>
      <c r="B10" s="778"/>
      <c r="C10" s="817" t="s">
        <v>197</v>
      </c>
      <c r="D10" s="158">
        <v>4</v>
      </c>
      <c r="E10" s="158">
        <v>33</v>
      </c>
      <c r="F10" s="158">
        <v>4</v>
      </c>
      <c r="G10" s="158">
        <v>1</v>
      </c>
      <c r="H10" s="158">
        <v>0</v>
      </c>
      <c r="I10" s="159">
        <f t="shared" si="0"/>
        <v>42</v>
      </c>
      <c r="J10" s="158">
        <v>2</v>
      </c>
      <c r="K10" s="158">
        <v>34</v>
      </c>
      <c r="L10" s="158">
        <v>249</v>
      </c>
      <c r="M10" s="158">
        <v>28</v>
      </c>
      <c r="N10" s="158">
        <v>35</v>
      </c>
      <c r="O10" s="158">
        <v>0</v>
      </c>
      <c r="P10" s="158">
        <v>14</v>
      </c>
      <c r="Q10" s="158">
        <v>0</v>
      </c>
      <c r="R10" s="158">
        <v>58</v>
      </c>
      <c r="S10" s="159">
        <v>418</v>
      </c>
      <c r="T10" s="158">
        <v>22</v>
      </c>
    </row>
    <row r="11" spans="1:20" ht="17.899999999999999" customHeight="1">
      <c r="A11" s="878"/>
      <c r="B11" s="157"/>
      <c r="C11" s="817" t="s">
        <v>198</v>
      </c>
      <c r="D11" s="158">
        <v>25</v>
      </c>
      <c r="E11" s="158">
        <v>250</v>
      </c>
      <c r="F11" s="158">
        <v>19</v>
      </c>
      <c r="G11" s="158">
        <v>18</v>
      </c>
      <c r="H11" s="158">
        <v>0</v>
      </c>
      <c r="I11" s="159">
        <f t="shared" si="0"/>
        <v>312</v>
      </c>
      <c r="J11" s="158">
        <v>4</v>
      </c>
      <c r="K11" s="158">
        <v>66</v>
      </c>
      <c r="L11" s="158">
        <v>1175</v>
      </c>
      <c r="M11" s="158">
        <v>64</v>
      </c>
      <c r="N11" s="158">
        <v>106</v>
      </c>
      <c r="O11" s="158">
        <v>2</v>
      </c>
      <c r="P11" s="158">
        <v>29</v>
      </c>
      <c r="Q11" s="158">
        <v>2</v>
      </c>
      <c r="R11" s="158">
        <v>155</v>
      </c>
      <c r="S11" s="159">
        <v>1599</v>
      </c>
      <c r="T11" s="158">
        <v>71</v>
      </c>
    </row>
    <row r="12" spans="1:20" ht="17.899999999999999" customHeight="1">
      <c r="A12" s="878"/>
      <c r="B12" s="157" t="s">
        <v>199</v>
      </c>
      <c r="C12" s="817" t="s">
        <v>200</v>
      </c>
      <c r="D12" s="158">
        <v>12</v>
      </c>
      <c r="E12" s="158">
        <v>208</v>
      </c>
      <c r="F12" s="158">
        <v>28</v>
      </c>
      <c r="G12" s="158">
        <v>23</v>
      </c>
      <c r="H12" s="158">
        <v>0</v>
      </c>
      <c r="I12" s="159">
        <f t="shared" si="0"/>
        <v>271</v>
      </c>
      <c r="J12" s="158">
        <v>15</v>
      </c>
      <c r="K12" s="158">
        <v>117</v>
      </c>
      <c r="L12" s="158">
        <v>1302</v>
      </c>
      <c r="M12" s="158">
        <v>56</v>
      </c>
      <c r="N12" s="158">
        <v>129</v>
      </c>
      <c r="O12" s="158">
        <v>6</v>
      </c>
      <c r="P12" s="158">
        <v>189</v>
      </c>
      <c r="Q12" s="158">
        <v>132</v>
      </c>
      <c r="R12" s="158">
        <v>420</v>
      </c>
      <c r="S12" s="159">
        <v>2351</v>
      </c>
      <c r="T12" s="158">
        <v>42</v>
      </c>
    </row>
    <row r="13" spans="1:20" ht="17.899999999999999" customHeight="1">
      <c r="A13" s="878"/>
      <c r="B13" s="157"/>
      <c r="C13" s="817" t="s">
        <v>201</v>
      </c>
      <c r="D13" s="158">
        <v>31</v>
      </c>
      <c r="E13" s="158">
        <v>512</v>
      </c>
      <c r="F13" s="158">
        <v>50</v>
      </c>
      <c r="G13" s="158">
        <v>44</v>
      </c>
      <c r="H13" s="158">
        <v>0</v>
      </c>
      <c r="I13" s="159">
        <f t="shared" si="0"/>
        <v>637</v>
      </c>
      <c r="J13" s="158">
        <v>23</v>
      </c>
      <c r="K13" s="158">
        <v>74</v>
      </c>
      <c r="L13" s="158">
        <v>2074</v>
      </c>
      <c r="M13" s="158">
        <v>175</v>
      </c>
      <c r="N13" s="158">
        <v>271</v>
      </c>
      <c r="O13" s="158">
        <v>6</v>
      </c>
      <c r="P13" s="158">
        <v>37</v>
      </c>
      <c r="Q13" s="158">
        <v>14</v>
      </c>
      <c r="R13" s="158">
        <v>192</v>
      </c>
      <c r="S13" s="159">
        <v>2843</v>
      </c>
      <c r="T13" s="158">
        <v>121</v>
      </c>
    </row>
    <row r="14" spans="1:20" ht="17.899999999999999" customHeight="1">
      <c r="A14" s="878"/>
      <c r="B14" s="157"/>
      <c r="C14" s="817" t="s">
        <v>202</v>
      </c>
      <c r="D14" s="158">
        <v>11</v>
      </c>
      <c r="E14" s="158">
        <v>187</v>
      </c>
      <c r="F14" s="158">
        <v>17</v>
      </c>
      <c r="G14" s="158">
        <v>16</v>
      </c>
      <c r="H14" s="158">
        <v>1</v>
      </c>
      <c r="I14" s="159">
        <f t="shared" si="0"/>
        <v>232</v>
      </c>
      <c r="J14" s="158">
        <v>11</v>
      </c>
      <c r="K14" s="158">
        <v>20</v>
      </c>
      <c r="L14" s="158">
        <v>890</v>
      </c>
      <c r="M14" s="158">
        <v>45</v>
      </c>
      <c r="N14" s="158">
        <v>105</v>
      </c>
      <c r="O14" s="158">
        <v>0</v>
      </c>
      <c r="P14" s="158">
        <v>34</v>
      </c>
      <c r="Q14" s="158">
        <v>0</v>
      </c>
      <c r="R14" s="158">
        <v>135</v>
      </c>
      <c r="S14" s="159">
        <v>1229</v>
      </c>
      <c r="T14" s="158">
        <v>57</v>
      </c>
    </row>
    <row r="15" spans="1:20" ht="17.899999999999999" customHeight="1">
      <c r="A15" s="878"/>
      <c r="B15" s="157" t="s">
        <v>191</v>
      </c>
      <c r="C15" s="817" t="s">
        <v>203</v>
      </c>
      <c r="D15" s="158">
        <v>18</v>
      </c>
      <c r="E15" s="158">
        <v>250</v>
      </c>
      <c r="F15" s="158">
        <v>23</v>
      </c>
      <c r="G15" s="158">
        <v>16</v>
      </c>
      <c r="H15" s="158">
        <v>0</v>
      </c>
      <c r="I15" s="159">
        <f t="shared" si="0"/>
        <v>307</v>
      </c>
      <c r="J15" s="158">
        <v>13</v>
      </c>
      <c r="K15" s="158">
        <v>34</v>
      </c>
      <c r="L15" s="158">
        <v>986</v>
      </c>
      <c r="M15" s="158">
        <v>57</v>
      </c>
      <c r="N15" s="158">
        <v>115</v>
      </c>
      <c r="O15" s="158">
        <v>0</v>
      </c>
      <c r="P15" s="158">
        <v>45</v>
      </c>
      <c r="Q15" s="158">
        <v>8</v>
      </c>
      <c r="R15" s="158">
        <v>200</v>
      </c>
      <c r="S15" s="159">
        <v>1445</v>
      </c>
      <c r="T15" s="158">
        <v>29</v>
      </c>
    </row>
    <row r="16" spans="1:20" ht="17.899999999999999" customHeight="1">
      <c r="A16" s="878"/>
      <c r="B16" s="778"/>
      <c r="C16" s="817" t="s">
        <v>204</v>
      </c>
      <c r="D16" s="158">
        <v>43</v>
      </c>
      <c r="E16" s="158">
        <v>544</v>
      </c>
      <c r="F16" s="158">
        <v>60</v>
      </c>
      <c r="G16" s="158">
        <v>42</v>
      </c>
      <c r="H16" s="158">
        <v>0</v>
      </c>
      <c r="I16" s="159">
        <f t="shared" si="0"/>
        <v>689</v>
      </c>
      <c r="J16" s="158">
        <v>22</v>
      </c>
      <c r="K16" s="158">
        <v>101</v>
      </c>
      <c r="L16" s="158">
        <v>1880</v>
      </c>
      <c r="M16" s="158">
        <v>155</v>
      </c>
      <c r="N16" s="158">
        <v>184</v>
      </c>
      <c r="O16" s="158">
        <v>0</v>
      </c>
      <c r="P16" s="158">
        <v>87</v>
      </c>
      <c r="Q16" s="158">
        <v>1</v>
      </c>
      <c r="R16" s="158">
        <v>221</v>
      </c>
      <c r="S16" s="159">
        <v>2629</v>
      </c>
      <c r="T16" s="158">
        <v>53</v>
      </c>
    </row>
    <row r="17" spans="1:20" ht="17.899999999999999" customHeight="1">
      <c r="A17" s="878"/>
      <c r="B17" s="155" t="s">
        <v>205</v>
      </c>
      <c r="C17" s="156"/>
      <c r="D17" s="158">
        <v>122</v>
      </c>
      <c r="E17" s="158">
        <v>3159</v>
      </c>
      <c r="F17" s="158">
        <v>652</v>
      </c>
      <c r="G17" s="158">
        <v>433</v>
      </c>
      <c r="H17" s="158">
        <v>0</v>
      </c>
      <c r="I17" s="159">
        <f t="shared" si="0"/>
        <v>4366</v>
      </c>
      <c r="J17" s="158">
        <v>147</v>
      </c>
      <c r="K17" s="158">
        <v>123</v>
      </c>
      <c r="L17" s="158">
        <v>8033</v>
      </c>
      <c r="M17" s="158">
        <v>1070</v>
      </c>
      <c r="N17" s="158">
        <v>866</v>
      </c>
      <c r="O17" s="158">
        <v>1</v>
      </c>
      <c r="P17" s="158">
        <v>421</v>
      </c>
      <c r="Q17" s="158">
        <v>3</v>
      </c>
      <c r="R17" s="158">
        <v>1045</v>
      </c>
      <c r="S17" s="159">
        <v>11562</v>
      </c>
      <c r="T17" s="158">
        <v>286</v>
      </c>
    </row>
    <row r="18" spans="1:20" ht="17.899999999999999" customHeight="1">
      <c r="A18" s="878"/>
      <c r="B18" s="157"/>
      <c r="C18" s="817" t="s">
        <v>206</v>
      </c>
      <c r="D18" s="158">
        <v>48</v>
      </c>
      <c r="E18" s="158">
        <v>816</v>
      </c>
      <c r="F18" s="158">
        <v>102</v>
      </c>
      <c r="G18" s="158">
        <v>76</v>
      </c>
      <c r="H18" s="158">
        <v>0</v>
      </c>
      <c r="I18" s="159">
        <f t="shared" si="0"/>
        <v>1042</v>
      </c>
      <c r="J18" s="158">
        <v>46</v>
      </c>
      <c r="K18" s="158">
        <v>113</v>
      </c>
      <c r="L18" s="158">
        <v>2609</v>
      </c>
      <c r="M18" s="158">
        <v>186</v>
      </c>
      <c r="N18" s="158">
        <v>1055</v>
      </c>
      <c r="O18" s="158">
        <v>0</v>
      </c>
      <c r="P18" s="158">
        <v>129</v>
      </c>
      <c r="Q18" s="158">
        <v>0</v>
      </c>
      <c r="R18" s="158">
        <v>307</v>
      </c>
      <c r="S18" s="159">
        <v>4399</v>
      </c>
      <c r="T18" s="158">
        <v>99</v>
      </c>
    </row>
    <row r="19" spans="1:20" ht="17.899999999999999" customHeight="1">
      <c r="A19" s="878"/>
      <c r="B19" s="157"/>
      <c r="C19" s="817" t="s">
        <v>207</v>
      </c>
      <c r="D19" s="158">
        <v>32</v>
      </c>
      <c r="E19" s="158">
        <v>612</v>
      </c>
      <c r="F19" s="158">
        <v>84</v>
      </c>
      <c r="G19" s="158">
        <v>41</v>
      </c>
      <c r="H19" s="158">
        <v>0</v>
      </c>
      <c r="I19" s="159">
        <f t="shared" si="0"/>
        <v>769</v>
      </c>
      <c r="J19" s="158">
        <v>16</v>
      </c>
      <c r="K19" s="158">
        <v>115</v>
      </c>
      <c r="L19" s="158">
        <v>2586</v>
      </c>
      <c r="M19" s="158">
        <v>203</v>
      </c>
      <c r="N19" s="158">
        <v>276</v>
      </c>
      <c r="O19" s="158">
        <v>0</v>
      </c>
      <c r="P19" s="158">
        <v>124</v>
      </c>
      <c r="Q19" s="158">
        <v>2</v>
      </c>
      <c r="R19" s="158">
        <v>336</v>
      </c>
      <c r="S19" s="159">
        <v>3642</v>
      </c>
      <c r="T19" s="158">
        <v>57</v>
      </c>
    </row>
    <row r="20" spans="1:20" ht="17.899999999999999" customHeight="1">
      <c r="A20" s="878"/>
      <c r="B20" s="157" t="s">
        <v>208</v>
      </c>
      <c r="C20" s="817" t="s">
        <v>209</v>
      </c>
      <c r="D20" s="158">
        <v>25</v>
      </c>
      <c r="E20" s="158">
        <v>547</v>
      </c>
      <c r="F20" s="158">
        <v>75</v>
      </c>
      <c r="G20" s="158">
        <v>57</v>
      </c>
      <c r="H20" s="158">
        <v>0</v>
      </c>
      <c r="I20" s="159">
        <f t="shared" si="0"/>
        <v>704</v>
      </c>
      <c r="J20" s="158">
        <v>79</v>
      </c>
      <c r="K20" s="158">
        <v>195</v>
      </c>
      <c r="L20" s="158">
        <v>3527</v>
      </c>
      <c r="M20" s="158">
        <v>347</v>
      </c>
      <c r="N20" s="158">
        <v>482</v>
      </c>
      <c r="O20" s="158">
        <v>1</v>
      </c>
      <c r="P20" s="158">
        <v>292</v>
      </c>
      <c r="Q20" s="158">
        <v>0</v>
      </c>
      <c r="R20" s="158">
        <v>211</v>
      </c>
      <c r="S20" s="159">
        <v>5055</v>
      </c>
      <c r="T20" s="158">
        <v>60</v>
      </c>
    </row>
    <row r="21" spans="1:20" ht="17.899999999999999" customHeight="1">
      <c r="A21" s="878"/>
      <c r="B21" s="157"/>
      <c r="C21" s="817" t="s">
        <v>210</v>
      </c>
      <c r="D21" s="158">
        <v>113</v>
      </c>
      <c r="E21" s="158">
        <v>1832</v>
      </c>
      <c r="F21" s="158">
        <v>268</v>
      </c>
      <c r="G21" s="158">
        <v>198</v>
      </c>
      <c r="H21" s="158">
        <v>0</v>
      </c>
      <c r="I21" s="159">
        <f t="shared" si="0"/>
        <v>2411</v>
      </c>
      <c r="J21" s="158">
        <v>102</v>
      </c>
      <c r="K21" s="158">
        <v>234</v>
      </c>
      <c r="L21" s="158">
        <v>6633</v>
      </c>
      <c r="M21" s="158">
        <v>503</v>
      </c>
      <c r="N21" s="158">
        <v>970</v>
      </c>
      <c r="O21" s="158">
        <v>2</v>
      </c>
      <c r="P21" s="158">
        <v>453</v>
      </c>
      <c r="Q21" s="158">
        <v>1</v>
      </c>
      <c r="R21" s="158">
        <v>816</v>
      </c>
      <c r="S21" s="159">
        <v>9612</v>
      </c>
      <c r="T21" s="158">
        <v>146</v>
      </c>
    </row>
    <row r="22" spans="1:20" ht="17.25" customHeight="1">
      <c r="A22" s="878"/>
      <c r="B22" s="157"/>
      <c r="C22" s="817" t="s">
        <v>211</v>
      </c>
      <c r="D22" s="158">
        <v>71</v>
      </c>
      <c r="E22" s="158">
        <v>1451</v>
      </c>
      <c r="F22" s="158">
        <v>200</v>
      </c>
      <c r="G22" s="158">
        <v>141</v>
      </c>
      <c r="H22" s="158">
        <v>0</v>
      </c>
      <c r="I22" s="159">
        <f t="shared" si="0"/>
        <v>1863</v>
      </c>
      <c r="J22" s="158">
        <v>125</v>
      </c>
      <c r="K22" s="158">
        <v>258</v>
      </c>
      <c r="L22" s="158">
        <v>5709</v>
      </c>
      <c r="M22" s="158">
        <v>405</v>
      </c>
      <c r="N22" s="158">
        <v>454</v>
      </c>
      <c r="O22" s="158">
        <v>1</v>
      </c>
      <c r="P22" s="158">
        <v>253</v>
      </c>
      <c r="Q22" s="158">
        <v>0</v>
      </c>
      <c r="R22" s="158">
        <v>556</v>
      </c>
      <c r="S22" s="159">
        <v>7636</v>
      </c>
      <c r="T22" s="158">
        <v>165</v>
      </c>
    </row>
    <row r="23" spans="1:20" ht="17.899999999999999" customHeight="1">
      <c r="A23" s="878"/>
      <c r="B23" s="157"/>
      <c r="C23" s="817" t="s">
        <v>212</v>
      </c>
      <c r="D23" s="158">
        <v>88</v>
      </c>
      <c r="E23" s="158">
        <v>1890</v>
      </c>
      <c r="F23" s="158">
        <v>301</v>
      </c>
      <c r="G23" s="158">
        <v>219</v>
      </c>
      <c r="H23" s="158">
        <v>0</v>
      </c>
      <c r="I23" s="159">
        <f t="shared" si="0"/>
        <v>2498</v>
      </c>
      <c r="J23" s="158">
        <v>84</v>
      </c>
      <c r="K23" s="158">
        <v>167</v>
      </c>
      <c r="L23" s="158">
        <v>7638</v>
      </c>
      <c r="M23" s="158">
        <v>608</v>
      </c>
      <c r="N23" s="158">
        <v>878</v>
      </c>
      <c r="O23" s="158">
        <v>3</v>
      </c>
      <c r="P23" s="158">
        <v>494</v>
      </c>
      <c r="Q23" s="158">
        <v>0</v>
      </c>
      <c r="R23" s="158">
        <v>1266</v>
      </c>
      <c r="S23" s="159">
        <v>11054</v>
      </c>
      <c r="T23" s="158">
        <v>179</v>
      </c>
    </row>
    <row r="24" spans="1:20" ht="17.899999999999999" customHeight="1">
      <c r="A24" s="658"/>
      <c r="B24" s="157"/>
      <c r="C24" s="817" t="s">
        <v>213</v>
      </c>
      <c r="D24" s="158">
        <v>14</v>
      </c>
      <c r="E24" s="158">
        <v>376</v>
      </c>
      <c r="F24" s="158">
        <v>48</v>
      </c>
      <c r="G24" s="158">
        <v>34</v>
      </c>
      <c r="H24" s="158">
        <v>0</v>
      </c>
      <c r="I24" s="159">
        <f t="shared" si="0"/>
        <v>472</v>
      </c>
      <c r="J24" s="158">
        <v>21</v>
      </c>
      <c r="K24" s="158">
        <v>182</v>
      </c>
      <c r="L24" s="158">
        <v>2102</v>
      </c>
      <c r="M24" s="158">
        <v>188</v>
      </c>
      <c r="N24" s="158">
        <v>230</v>
      </c>
      <c r="O24" s="158">
        <v>1</v>
      </c>
      <c r="P24" s="158">
        <v>174</v>
      </c>
      <c r="Q24" s="158">
        <v>0</v>
      </c>
      <c r="R24" s="158">
        <v>534</v>
      </c>
      <c r="S24" s="159">
        <v>3411</v>
      </c>
      <c r="T24" s="158">
        <v>54</v>
      </c>
    </row>
    <row r="25" spans="1:20" ht="17.899999999999999" customHeight="1">
      <c r="A25" s="658"/>
      <c r="B25" s="157" t="s">
        <v>199</v>
      </c>
      <c r="C25" s="817" t="s">
        <v>214</v>
      </c>
      <c r="D25" s="158">
        <v>22</v>
      </c>
      <c r="E25" s="158">
        <v>303</v>
      </c>
      <c r="F25" s="158">
        <v>25</v>
      </c>
      <c r="G25" s="158">
        <v>18</v>
      </c>
      <c r="H25" s="158">
        <v>0</v>
      </c>
      <c r="I25" s="159">
        <f t="shared" si="0"/>
        <v>368</v>
      </c>
      <c r="J25" s="158">
        <v>18</v>
      </c>
      <c r="K25" s="158">
        <v>29</v>
      </c>
      <c r="L25" s="158">
        <v>811</v>
      </c>
      <c r="M25" s="158">
        <v>76</v>
      </c>
      <c r="N25" s="158">
        <v>130</v>
      </c>
      <c r="O25" s="158">
        <v>0</v>
      </c>
      <c r="P25" s="158">
        <v>21</v>
      </c>
      <c r="Q25" s="158">
        <v>0</v>
      </c>
      <c r="R25" s="158">
        <v>52</v>
      </c>
      <c r="S25" s="159">
        <v>1119</v>
      </c>
      <c r="T25" s="158">
        <v>31</v>
      </c>
    </row>
    <row r="26" spans="1:20" ht="17.899999999999999" customHeight="1">
      <c r="A26" s="658"/>
      <c r="B26" s="157"/>
      <c r="C26" s="817" t="s">
        <v>215</v>
      </c>
      <c r="D26" s="158">
        <v>24</v>
      </c>
      <c r="E26" s="158">
        <v>459</v>
      </c>
      <c r="F26" s="158">
        <v>62</v>
      </c>
      <c r="G26" s="158">
        <v>28</v>
      </c>
      <c r="H26" s="158">
        <v>0</v>
      </c>
      <c r="I26" s="159">
        <f t="shared" si="0"/>
        <v>573</v>
      </c>
      <c r="J26" s="158">
        <v>62</v>
      </c>
      <c r="K26" s="158">
        <v>87</v>
      </c>
      <c r="L26" s="158">
        <v>2343</v>
      </c>
      <c r="M26" s="158">
        <v>195</v>
      </c>
      <c r="N26" s="158">
        <v>179</v>
      </c>
      <c r="O26" s="158">
        <v>6</v>
      </c>
      <c r="P26" s="158">
        <v>107</v>
      </c>
      <c r="Q26" s="158">
        <v>0</v>
      </c>
      <c r="R26" s="158">
        <v>123</v>
      </c>
      <c r="S26" s="159">
        <v>3040</v>
      </c>
      <c r="T26" s="158">
        <v>80</v>
      </c>
    </row>
    <row r="27" spans="1:20" ht="17.899999999999999" customHeight="1">
      <c r="A27" s="658"/>
      <c r="B27" s="778"/>
      <c r="C27" s="817" t="s">
        <v>216</v>
      </c>
      <c r="D27" s="158">
        <v>38</v>
      </c>
      <c r="E27" s="158">
        <v>801</v>
      </c>
      <c r="F27" s="158">
        <v>101</v>
      </c>
      <c r="G27" s="158">
        <v>83</v>
      </c>
      <c r="H27" s="158">
        <v>0</v>
      </c>
      <c r="I27" s="159">
        <f t="shared" si="0"/>
        <v>1023</v>
      </c>
      <c r="J27" s="158">
        <v>31</v>
      </c>
      <c r="K27" s="158">
        <v>143</v>
      </c>
      <c r="L27" s="158">
        <v>3045</v>
      </c>
      <c r="M27" s="158">
        <v>248</v>
      </c>
      <c r="N27" s="158">
        <v>1381</v>
      </c>
      <c r="O27" s="158">
        <v>4</v>
      </c>
      <c r="P27" s="158">
        <v>322</v>
      </c>
      <c r="Q27" s="158">
        <v>2</v>
      </c>
      <c r="R27" s="158">
        <v>671</v>
      </c>
      <c r="S27" s="159">
        <v>5816</v>
      </c>
      <c r="T27" s="158">
        <v>133</v>
      </c>
    </row>
    <row r="28" spans="1:20" ht="17.899999999999999" customHeight="1">
      <c r="A28" s="658"/>
      <c r="B28" s="157"/>
      <c r="C28" s="817" t="s">
        <v>217</v>
      </c>
      <c r="D28" s="158">
        <v>15</v>
      </c>
      <c r="E28" s="158">
        <v>381</v>
      </c>
      <c r="F28" s="158">
        <v>45</v>
      </c>
      <c r="G28" s="158">
        <v>28</v>
      </c>
      <c r="H28" s="158">
        <v>0</v>
      </c>
      <c r="I28" s="159">
        <f t="shared" si="0"/>
        <v>469</v>
      </c>
      <c r="J28" s="158">
        <v>21</v>
      </c>
      <c r="K28" s="158">
        <v>11</v>
      </c>
      <c r="L28" s="158">
        <v>1136</v>
      </c>
      <c r="M28" s="158">
        <v>257</v>
      </c>
      <c r="N28" s="158">
        <v>102</v>
      </c>
      <c r="O28" s="158">
        <v>0</v>
      </c>
      <c r="P28" s="158">
        <v>20</v>
      </c>
      <c r="Q28" s="158">
        <v>0</v>
      </c>
      <c r="R28" s="158">
        <v>34</v>
      </c>
      <c r="S28" s="159">
        <v>1560</v>
      </c>
      <c r="T28" s="158">
        <v>40</v>
      </c>
    </row>
    <row r="29" spans="1:20" ht="17.899999999999999" customHeight="1">
      <c r="A29" s="658"/>
      <c r="B29" s="157" t="s">
        <v>218</v>
      </c>
      <c r="C29" s="817" t="s">
        <v>219</v>
      </c>
      <c r="D29" s="158">
        <v>20</v>
      </c>
      <c r="E29" s="158">
        <v>273</v>
      </c>
      <c r="F29" s="158">
        <v>27</v>
      </c>
      <c r="G29" s="158">
        <v>16</v>
      </c>
      <c r="H29" s="158">
        <v>0</v>
      </c>
      <c r="I29" s="159">
        <f t="shared" si="0"/>
        <v>336</v>
      </c>
      <c r="J29" s="158">
        <v>16</v>
      </c>
      <c r="K29" s="158">
        <v>29</v>
      </c>
      <c r="L29" s="158">
        <v>919</v>
      </c>
      <c r="M29" s="158">
        <v>65</v>
      </c>
      <c r="N29" s="158">
        <v>184</v>
      </c>
      <c r="O29" s="158">
        <v>0</v>
      </c>
      <c r="P29" s="158">
        <v>6</v>
      </c>
      <c r="Q29" s="158">
        <v>0</v>
      </c>
      <c r="R29" s="158">
        <v>47</v>
      </c>
      <c r="S29" s="159">
        <v>1250</v>
      </c>
      <c r="T29" s="158">
        <v>39</v>
      </c>
    </row>
    <row r="30" spans="1:20" ht="17.899999999999999" customHeight="1">
      <c r="A30" s="658"/>
      <c r="B30" s="157"/>
      <c r="C30" s="817" t="s">
        <v>220</v>
      </c>
      <c r="D30" s="158">
        <v>11</v>
      </c>
      <c r="E30" s="158">
        <v>172</v>
      </c>
      <c r="F30" s="158">
        <v>25</v>
      </c>
      <c r="G30" s="158">
        <v>9</v>
      </c>
      <c r="H30" s="158">
        <v>0</v>
      </c>
      <c r="I30" s="159">
        <f t="shared" si="0"/>
        <v>217</v>
      </c>
      <c r="J30" s="158">
        <v>9</v>
      </c>
      <c r="K30" s="158">
        <v>27</v>
      </c>
      <c r="L30" s="158">
        <v>873</v>
      </c>
      <c r="M30" s="158">
        <v>85</v>
      </c>
      <c r="N30" s="158">
        <v>159</v>
      </c>
      <c r="O30" s="158">
        <v>0</v>
      </c>
      <c r="P30" s="158">
        <v>19</v>
      </c>
      <c r="Q30" s="158">
        <v>0</v>
      </c>
      <c r="R30" s="158">
        <v>97</v>
      </c>
      <c r="S30" s="159">
        <v>1260</v>
      </c>
      <c r="T30" s="158">
        <v>21</v>
      </c>
    </row>
    <row r="31" spans="1:20" ht="17.899999999999999" customHeight="1">
      <c r="A31" s="658"/>
      <c r="B31" s="157"/>
      <c r="C31" s="817" t="s">
        <v>221</v>
      </c>
      <c r="D31" s="158">
        <v>16</v>
      </c>
      <c r="E31" s="158">
        <v>405</v>
      </c>
      <c r="F31" s="158">
        <v>56</v>
      </c>
      <c r="G31" s="158">
        <v>31</v>
      </c>
      <c r="H31" s="158">
        <v>0</v>
      </c>
      <c r="I31" s="159">
        <f t="shared" si="0"/>
        <v>508</v>
      </c>
      <c r="J31" s="158">
        <v>21</v>
      </c>
      <c r="K31" s="158">
        <v>33</v>
      </c>
      <c r="L31" s="158">
        <v>1710</v>
      </c>
      <c r="M31" s="158">
        <v>170</v>
      </c>
      <c r="N31" s="158">
        <v>245</v>
      </c>
      <c r="O31" s="158">
        <v>0</v>
      </c>
      <c r="P31" s="158">
        <v>93</v>
      </c>
      <c r="Q31" s="158">
        <v>0</v>
      </c>
      <c r="R31" s="158">
        <v>220</v>
      </c>
      <c r="S31" s="159">
        <v>2471</v>
      </c>
      <c r="T31" s="158">
        <v>68</v>
      </c>
    </row>
    <row r="32" spans="1:20" ht="17.899999999999999" customHeight="1">
      <c r="A32" s="658"/>
      <c r="B32" s="157" t="s">
        <v>222</v>
      </c>
      <c r="C32" s="817" t="s">
        <v>223</v>
      </c>
      <c r="D32" s="158">
        <v>107</v>
      </c>
      <c r="E32" s="158">
        <v>2437</v>
      </c>
      <c r="F32" s="158">
        <v>541</v>
      </c>
      <c r="G32" s="158">
        <v>314</v>
      </c>
      <c r="H32" s="158">
        <v>0</v>
      </c>
      <c r="I32" s="159">
        <f t="shared" si="0"/>
        <v>3399</v>
      </c>
      <c r="J32" s="158">
        <v>100</v>
      </c>
      <c r="K32" s="158">
        <v>275</v>
      </c>
      <c r="L32" s="158">
        <v>10027</v>
      </c>
      <c r="M32" s="158">
        <v>870</v>
      </c>
      <c r="N32" s="158">
        <v>1114</v>
      </c>
      <c r="O32" s="158">
        <v>3</v>
      </c>
      <c r="P32" s="158">
        <v>439</v>
      </c>
      <c r="Q32" s="158">
        <v>0</v>
      </c>
      <c r="R32" s="158">
        <v>703</v>
      </c>
      <c r="S32" s="159">
        <v>13431</v>
      </c>
      <c r="T32" s="158">
        <v>157</v>
      </c>
    </row>
    <row r="33" spans="1:20" ht="17.899999999999999" customHeight="1">
      <c r="A33" s="658"/>
      <c r="B33" s="778"/>
      <c r="C33" s="817" t="s">
        <v>224</v>
      </c>
      <c r="D33" s="158">
        <v>37</v>
      </c>
      <c r="E33" s="158">
        <v>568</v>
      </c>
      <c r="F33" s="158">
        <v>71</v>
      </c>
      <c r="G33" s="158">
        <v>48</v>
      </c>
      <c r="H33" s="158">
        <v>0</v>
      </c>
      <c r="I33" s="159">
        <f t="shared" si="0"/>
        <v>724</v>
      </c>
      <c r="J33" s="158">
        <v>23</v>
      </c>
      <c r="K33" s="158">
        <v>147</v>
      </c>
      <c r="L33" s="158">
        <v>3321</v>
      </c>
      <c r="M33" s="158">
        <v>212</v>
      </c>
      <c r="N33" s="158">
        <v>406</v>
      </c>
      <c r="O33" s="158">
        <v>3</v>
      </c>
      <c r="P33" s="158">
        <v>123</v>
      </c>
      <c r="Q33" s="158">
        <v>0</v>
      </c>
      <c r="R33" s="158">
        <v>219</v>
      </c>
      <c r="S33" s="159">
        <v>4431</v>
      </c>
      <c r="T33" s="158">
        <v>34</v>
      </c>
    </row>
    <row r="34" spans="1:20" ht="17.899999999999999" customHeight="1">
      <c r="A34" s="658"/>
      <c r="B34" s="157"/>
      <c r="C34" s="817" t="s">
        <v>225</v>
      </c>
      <c r="D34" s="158">
        <v>22</v>
      </c>
      <c r="E34" s="158">
        <v>406</v>
      </c>
      <c r="F34" s="158">
        <v>56</v>
      </c>
      <c r="G34" s="158">
        <v>31</v>
      </c>
      <c r="H34" s="158">
        <v>0</v>
      </c>
      <c r="I34" s="159">
        <f t="shared" si="0"/>
        <v>515</v>
      </c>
      <c r="J34" s="158">
        <v>10</v>
      </c>
      <c r="K34" s="158">
        <v>34</v>
      </c>
      <c r="L34" s="158">
        <v>993</v>
      </c>
      <c r="M34" s="158">
        <v>74</v>
      </c>
      <c r="N34" s="158">
        <v>203</v>
      </c>
      <c r="O34" s="158">
        <v>1</v>
      </c>
      <c r="P34" s="158">
        <v>90</v>
      </c>
      <c r="Q34" s="158">
        <v>0</v>
      </c>
      <c r="R34" s="158">
        <v>191</v>
      </c>
      <c r="S34" s="159">
        <v>1586</v>
      </c>
      <c r="T34" s="158">
        <v>50</v>
      </c>
    </row>
    <row r="35" spans="1:20" ht="17.899999999999999" customHeight="1">
      <c r="A35" s="658"/>
      <c r="B35" s="157" t="s">
        <v>226</v>
      </c>
      <c r="C35" s="817" t="s">
        <v>227</v>
      </c>
      <c r="D35" s="158">
        <v>26</v>
      </c>
      <c r="E35" s="158">
        <v>512</v>
      </c>
      <c r="F35" s="158">
        <v>100</v>
      </c>
      <c r="G35" s="158">
        <v>42</v>
      </c>
      <c r="H35" s="158">
        <v>0</v>
      </c>
      <c r="I35" s="159">
        <f t="shared" si="0"/>
        <v>680</v>
      </c>
      <c r="J35" s="158">
        <v>18</v>
      </c>
      <c r="K35" s="158">
        <v>75</v>
      </c>
      <c r="L35" s="158">
        <v>1923</v>
      </c>
      <c r="M35" s="158">
        <v>173</v>
      </c>
      <c r="N35" s="158">
        <v>210</v>
      </c>
      <c r="O35" s="158">
        <v>0</v>
      </c>
      <c r="P35" s="158">
        <v>166</v>
      </c>
      <c r="Q35" s="158">
        <v>0</v>
      </c>
      <c r="R35" s="158">
        <v>330</v>
      </c>
      <c r="S35" s="159">
        <v>2877</v>
      </c>
      <c r="T35" s="158">
        <v>48</v>
      </c>
    </row>
    <row r="36" spans="1:20" ht="17.899999999999999" customHeight="1">
      <c r="A36" s="658"/>
      <c r="B36" s="157"/>
      <c r="C36" s="817" t="s">
        <v>228</v>
      </c>
      <c r="D36" s="158">
        <v>79</v>
      </c>
      <c r="E36" s="158">
        <v>2103</v>
      </c>
      <c r="F36" s="158">
        <v>307</v>
      </c>
      <c r="G36" s="158">
        <v>209</v>
      </c>
      <c r="H36" s="158">
        <v>0</v>
      </c>
      <c r="I36" s="159">
        <f t="shared" si="0"/>
        <v>2698</v>
      </c>
      <c r="J36" s="158">
        <v>58</v>
      </c>
      <c r="K36" s="158">
        <v>195</v>
      </c>
      <c r="L36" s="158">
        <v>7632</v>
      </c>
      <c r="M36" s="158">
        <v>716</v>
      </c>
      <c r="N36" s="158">
        <v>660</v>
      </c>
      <c r="O36" s="158">
        <v>2</v>
      </c>
      <c r="P36" s="158">
        <v>851</v>
      </c>
      <c r="Q36" s="158">
        <v>0</v>
      </c>
      <c r="R36" s="158">
        <v>2895</v>
      </c>
      <c r="S36" s="159">
        <v>12951</v>
      </c>
      <c r="T36" s="158">
        <v>162</v>
      </c>
    </row>
    <row r="37" spans="1:20" ht="17.899999999999999" customHeight="1">
      <c r="A37" s="658"/>
      <c r="B37" s="157"/>
      <c r="C37" s="817" t="s">
        <v>229</v>
      </c>
      <c r="D37" s="158">
        <v>67</v>
      </c>
      <c r="E37" s="158">
        <v>1179</v>
      </c>
      <c r="F37" s="158">
        <v>173</v>
      </c>
      <c r="G37" s="158">
        <v>123</v>
      </c>
      <c r="H37" s="158">
        <v>0</v>
      </c>
      <c r="I37" s="159">
        <f t="shared" si="0"/>
        <v>1542</v>
      </c>
      <c r="J37" s="158">
        <v>44</v>
      </c>
      <c r="K37" s="158">
        <v>211</v>
      </c>
      <c r="L37" s="158">
        <v>4797</v>
      </c>
      <c r="M37" s="158">
        <v>318</v>
      </c>
      <c r="N37" s="158">
        <v>910</v>
      </c>
      <c r="O37" s="158">
        <v>0</v>
      </c>
      <c r="P37" s="158">
        <v>467</v>
      </c>
      <c r="Q37" s="158">
        <v>0</v>
      </c>
      <c r="R37" s="158">
        <v>843</v>
      </c>
      <c r="S37" s="159">
        <v>7546</v>
      </c>
      <c r="T37" s="158">
        <v>93</v>
      </c>
    </row>
    <row r="38" spans="1:20" ht="17.899999999999999" customHeight="1">
      <c r="A38" s="658"/>
      <c r="B38" s="157" t="s">
        <v>230</v>
      </c>
      <c r="C38" s="817" t="s">
        <v>231</v>
      </c>
      <c r="D38" s="158">
        <v>15</v>
      </c>
      <c r="E38" s="158">
        <v>395</v>
      </c>
      <c r="F38" s="158">
        <v>42</v>
      </c>
      <c r="G38" s="158">
        <v>34</v>
      </c>
      <c r="H38" s="158">
        <v>0</v>
      </c>
      <c r="I38" s="159">
        <f t="shared" si="0"/>
        <v>486</v>
      </c>
      <c r="J38" s="158">
        <v>22</v>
      </c>
      <c r="K38" s="158">
        <v>24</v>
      </c>
      <c r="L38" s="158">
        <v>997</v>
      </c>
      <c r="M38" s="158">
        <v>131</v>
      </c>
      <c r="N38" s="158">
        <v>113</v>
      </c>
      <c r="O38" s="158">
        <v>0</v>
      </c>
      <c r="P38" s="158">
        <v>36</v>
      </c>
      <c r="Q38" s="158">
        <v>0</v>
      </c>
      <c r="R38" s="158">
        <v>111</v>
      </c>
      <c r="S38" s="159">
        <v>1412</v>
      </c>
      <c r="T38" s="158">
        <v>29</v>
      </c>
    </row>
    <row r="39" spans="1:20" ht="17.899999999999999" customHeight="1">
      <c r="A39" s="658"/>
      <c r="B39" s="778"/>
      <c r="C39" s="817" t="s">
        <v>232</v>
      </c>
      <c r="D39" s="158">
        <v>21</v>
      </c>
      <c r="E39" s="158">
        <v>339</v>
      </c>
      <c r="F39" s="158">
        <v>23</v>
      </c>
      <c r="G39" s="158">
        <v>23</v>
      </c>
      <c r="H39" s="158">
        <v>0</v>
      </c>
      <c r="I39" s="159">
        <f t="shared" si="0"/>
        <v>406</v>
      </c>
      <c r="J39" s="158">
        <v>13</v>
      </c>
      <c r="K39" s="158">
        <v>21</v>
      </c>
      <c r="L39" s="158">
        <v>855</v>
      </c>
      <c r="M39" s="158">
        <v>60</v>
      </c>
      <c r="N39" s="158">
        <v>215</v>
      </c>
      <c r="O39" s="158">
        <v>0</v>
      </c>
      <c r="P39" s="158">
        <v>95</v>
      </c>
      <c r="Q39" s="158">
        <v>0</v>
      </c>
      <c r="R39" s="158">
        <v>247</v>
      </c>
      <c r="S39" s="159">
        <v>1493</v>
      </c>
      <c r="T39" s="158">
        <v>50</v>
      </c>
    </row>
    <row r="40" spans="1:20" ht="17.899999999999999" customHeight="1">
      <c r="A40" s="658"/>
      <c r="B40" s="157"/>
      <c r="C40" s="817" t="s">
        <v>233</v>
      </c>
      <c r="D40" s="158">
        <v>6</v>
      </c>
      <c r="E40" s="158">
        <v>162</v>
      </c>
      <c r="F40" s="158">
        <v>14</v>
      </c>
      <c r="G40" s="158">
        <v>13</v>
      </c>
      <c r="H40" s="158">
        <v>0</v>
      </c>
      <c r="I40" s="159">
        <f t="shared" si="0"/>
        <v>195</v>
      </c>
      <c r="J40" s="158">
        <v>9</v>
      </c>
      <c r="K40" s="158">
        <v>22</v>
      </c>
      <c r="L40" s="158">
        <v>472</v>
      </c>
      <c r="M40" s="158">
        <v>29</v>
      </c>
      <c r="N40" s="158">
        <v>67</v>
      </c>
      <c r="O40" s="158">
        <v>0</v>
      </c>
      <c r="P40" s="158">
        <v>9</v>
      </c>
      <c r="Q40" s="158">
        <v>0</v>
      </c>
      <c r="R40" s="158">
        <v>50</v>
      </c>
      <c r="S40" s="159">
        <v>649</v>
      </c>
      <c r="T40" s="158">
        <v>24</v>
      </c>
    </row>
    <row r="41" spans="1:20" ht="17.899999999999999" customHeight="1">
      <c r="A41" s="658"/>
      <c r="B41" s="157" t="s">
        <v>218</v>
      </c>
      <c r="C41" s="817" t="s">
        <v>234</v>
      </c>
      <c r="D41" s="158">
        <v>7</v>
      </c>
      <c r="E41" s="158">
        <v>124</v>
      </c>
      <c r="F41" s="158">
        <v>14</v>
      </c>
      <c r="G41" s="158">
        <v>14</v>
      </c>
      <c r="H41" s="158">
        <v>0</v>
      </c>
      <c r="I41" s="159">
        <f t="shared" si="0"/>
        <v>159</v>
      </c>
      <c r="J41" s="158">
        <v>16</v>
      </c>
      <c r="K41" s="158">
        <v>13</v>
      </c>
      <c r="L41" s="158">
        <v>802</v>
      </c>
      <c r="M41" s="158">
        <v>60</v>
      </c>
      <c r="N41" s="158">
        <v>57</v>
      </c>
      <c r="O41" s="158">
        <v>1</v>
      </c>
      <c r="P41" s="158">
        <v>28</v>
      </c>
      <c r="Q41" s="158">
        <v>0</v>
      </c>
      <c r="R41" s="158">
        <v>92</v>
      </c>
      <c r="S41" s="159">
        <v>1053</v>
      </c>
      <c r="T41" s="158">
        <v>16</v>
      </c>
    </row>
    <row r="42" spans="1:20" ht="17.899999999999999" customHeight="1">
      <c r="A42" s="658"/>
      <c r="B42" s="157"/>
      <c r="C42" s="817" t="s">
        <v>235</v>
      </c>
      <c r="D42" s="158">
        <v>18</v>
      </c>
      <c r="E42" s="158">
        <v>431</v>
      </c>
      <c r="F42" s="158">
        <v>69</v>
      </c>
      <c r="G42" s="158">
        <v>27</v>
      </c>
      <c r="H42" s="158">
        <v>0</v>
      </c>
      <c r="I42" s="159">
        <f t="shared" si="0"/>
        <v>545</v>
      </c>
      <c r="J42" s="158">
        <v>23</v>
      </c>
      <c r="K42" s="158">
        <v>59</v>
      </c>
      <c r="L42" s="158">
        <v>1834</v>
      </c>
      <c r="M42" s="158">
        <v>153</v>
      </c>
      <c r="N42" s="158">
        <v>186</v>
      </c>
      <c r="O42" s="158">
        <v>0</v>
      </c>
      <c r="P42" s="158">
        <v>160</v>
      </c>
      <c r="Q42" s="158">
        <v>0</v>
      </c>
      <c r="R42" s="158">
        <v>340</v>
      </c>
      <c r="S42" s="159">
        <v>2732</v>
      </c>
      <c r="T42" s="158">
        <v>63</v>
      </c>
    </row>
    <row r="43" spans="1:20" ht="17.899999999999999" customHeight="1">
      <c r="A43" s="658"/>
      <c r="B43" s="157" t="s">
        <v>236</v>
      </c>
      <c r="C43" s="817" t="s">
        <v>237</v>
      </c>
      <c r="D43" s="158">
        <v>35</v>
      </c>
      <c r="E43" s="158">
        <v>720</v>
      </c>
      <c r="F43" s="158">
        <v>84</v>
      </c>
      <c r="G43" s="158">
        <v>55</v>
      </c>
      <c r="H43" s="158">
        <v>0</v>
      </c>
      <c r="I43" s="159">
        <f t="shared" si="0"/>
        <v>894</v>
      </c>
      <c r="J43" s="158">
        <v>37</v>
      </c>
      <c r="K43" s="158">
        <v>106</v>
      </c>
      <c r="L43" s="158">
        <v>2269</v>
      </c>
      <c r="M43" s="158">
        <v>176</v>
      </c>
      <c r="N43" s="158">
        <v>242</v>
      </c>
      <c r="O43" s="158">
        <v>0</v>
      </c>
      <c r="P43" s="158">
        <v>135</v>
      </c>
      <c r="Q43" s="158">
        <v>1</v>
      </c>
      <c r="R43" s="158">
        <v>340</v>
      </c>
      <c r="S43" s="159">
        <v>3269</v>
      </c>
      <c r="T43" s="158">
        <v>116</v>
      </c>
    </row>
    <row r="44" spans="1:20" ht="17.899999999999999" customHeight="1">
      <c r="A44" s="658"/>
      <c r="B44" s="778"/>
      <c r="C44" s="817" t="s">
        <v>238</v>
      </c>
      <c r="D44" s="158">
        <v>12</v>
      </c>
      <c r="E44" s="158">
        <v>279</v>
      </c>
      <c r="F44" s="158">
        <v>26</v>
      </c>
      <c r="G44" s="158">
        <v>26</v>
      </c>
      <c r="H44" s="158">
        <v>0</v>
      </c>
      <c r="I44" s="159">
        <f t="shared" si="0"/>
        <v>343</v>
      </c>
      <c r="J44" s="158">
        <v>12</v>
      </c>
      <c r="K44" s="158">
        <v>30</v>
      </c>
      <c r="L44" s="158">
        <v>1318</v>
      </c>
      <c r="M44" s="158">
        <v>125</v>
      </c>
      <c r="N44" s="158">
        <v>200</v>
      </c>
      <c r="O44" s="158">
        <v>0</v>
      </c>
      <c r="P44" s="158">
        <v>37</v>
      </c>
      <c r="Q44" s="158">
        <v>0</v>
      </c>
      <c r="R44" s="158">
        <v>381</v>
      </c>
      <c r="S44" s="159">
        <v>2091</v>
      </c>
      <c r="T44" s="158">
        <v>83</v>
      </c>
    </row>
    <row r="45" spans="1:20" ht="17.899999999999999" customHeight="1">
      <c r="A45" s="658"/>
      <c r="B45" s="157"/>
      <c r="C45" s="817" t="s">
        <v>239</v>
      </c>
      <c r="D45" s="158">
        <v>6</v>
      </c>
      <c r="E45" s="158">
        <v>203</v>
      </c>
      <c r="F45" s="158">
        <v>19</v>
      </c>
      <c r="G45" s="158">
        <v>11</v>
      </c>
      <c r="H45" s="158">
        <v>0</v>
      </c>
      <c r="I45" s="159">
        <f t="shared" si="0"/>
        <v>239</v>
      </c>
      <c r="J45" s="158">
        <v>25</v>
      </c>
      <c r="K45" s="158">
        <v>7</v>
      </c>
      <c r="L45" s="158">
        <v>750</v>
      </c>
      <c r="M45" s="158">
        <v>41</v>
      </c>
      <c r="N45" s="158">
        <v>112</v>
      </c>
      <c r="O45" s="158">
        <v>0</v>
      </c>
      <c r="P45" s="158">
        <v>18</v>
      </c>
      <c r="Q45" s="158">
        <v>0</v>
      </c>
      <c r="R45" s="158">
        <v>34</v>
      </c>
      <c r="S45" s="159">
        <v>962</v>
      </c>
      <c r="T45" s="158">
        <v>19</v>
      </c>
    </row>
    <row r="46" spans="1:20" ht="17.899999999999999" customHeight="1">
      <c r="A46" s="658"/>
      <c r="B46" s="157" t="s">
        <v>240</v>
      </c>
      <c r="C46" s="817" t="s">
        <v>241</v>
      </c>
      <c r="D46" s="158">
        <v>10</v>
      </c>
      <c r="E46" s="158">
        <v>273</v>
      </c>
      <c r="F46" s="158">
        <v>28</v>
      </c>
      <c r="G46" s="158">
        <v>17</v>
      </c>
      <c r="H46" s="158">
        <v>0</v>
      </c>
      <c r="I46" s="159">
        <f t="shared" si="0"/>
        <v>328</v>
      </c>
      <c r="J46" s="158">
        <v>15</v>
      </c>
      <c r="K46" s="158">
        <v>28</v>
      </c>
      <c r="L46" s="158">
        <v>931</v>
      </c>
      <c r="M46" s="158">
        <v>86</v>
      </c>
      <c r="N46" s="158">
        <v>161</v>
      </c>
      <c r="O46" s="158">
        <v>0</v>
      </c>
      <c r="P46" s="158">
        <v>74</v>
      </c>
      <c r="Q46" s="158">
        <v>0</v>
      </c>
      <c r="R46" s="158">
        <v>129</v>
      </c>
      <c r="S46" s="159">
        <v>1409</v>
      </c>
      <c r="T46" s="158">
        <v>46</v>
      </c>
    </row>
    <row r="47" spans="1:20" ht="17.899999999999999" customHeight="1">
      <c r="A47" s="658"/>
      <c r="B47" s="157" t="s">
        <v>236</v>
      </c>
      <c r="C47" s="817" t="s">
        <v>242</v>
      </c>
      <c r="D47" s="158">
        <v>13</v>
      </c>
      <c r="E47" s="158">
        <v>328</v>
      </c>
      <c r="F47" s="158">
        <v>43</v>
      </c>
      <c r="G47" s="158">
        <v>23</v>
      </c>
      <c r="H47" s="158">
        <v>0</v>
      </c>
      <c r="I47" s="159">
        <f t="shared" si="0"/>
        <v>407</v>
      </c>
      <c r="J47" s="158">
        <v>5</v>
      </c>
      <c r="K47" s="158">
        <v>52</v>
      </c>
      <c r="L47" s="158">
        <v>1376</v>
      </c>
      <c r="M47" s="158">
        <v>93</v>
      </c>
      <c r="N47" s="158">
        <v>142</v>
      </c>
      <c r="O47" s="158">
        <v>0</v>
      </c>
      <c r="P47" s="158">
        <v>88</v>
      </c>
      <c r="Q47" s="158">
        <v>0</v>
      </c>
      <c r="R47" s="158">
        <v>82</v>
      </c>
      <c r="S47" s="159">
        <v>1833</v>
      </c>
      <c r="T47" s="158">
        <v>72</v>
      </c>
    </row>
    <row r="48" spans="1:20" ht="17.899999999999999" customHeight="1">
      <c r="A48" s="658"/>
      <c r="B48" s="778"/>
      <c r="C48" s="817" t="s">
        <v>243</v>
      </c>
      <c r="D48" s="158">
        <v>9</v>
      </c>
      <c r="E48" s="158">
        <v>169</v>
      </c>
      <c r="F48" s="158">
        <v>11</v>
      </c>
      <c r="G48" s="158">
        <v>10</v>
      </c>
      <c r="H48" s="158">
        <v>0</v>
      </c>
      <c r="I48" s="159">
        <f t="shared" si="0"/>
        <v>199</v>
      </c>
      <c r="J48" s="158">
        <v>4</v>
      </c>
      <c r="K48" s="158">
        <v>23</v>
      </c>
      <c r="L48" s="158">
        <v>764</v>
      </c>
      <c r="M48" s="158">
        <v>74</v>
      </c>
      <c r="N48" s="158">
        <v>77</v>
      </c>
      <c r="O48" s="158">
        <v>0</v>
      </c>
      <c r="P48" s="158">
        <v>22</v>
      </c>
      <c r="Q48" s="158">
        <v>0</v>
      </c>
      <c r="R48" s="158">
        <v>47</v>
      </c>
      <c r="S48" s="159">
        <v>1007</v>
      </c>
      <c r="T48" s="158">
        <v>34</v>
      </c>
    </row>
    <row r="49" spans="1:21" ht="17.899999999999999" customHeight="1">
      <c r="A49" s="658"/>
      <c r="B49" s="157"/>
      <c r="C49" s="817" t="s">
        <v>244</v>
      </c>
      <c r="D49" s="158">
        <v>28</v>
      </c>
      <c r="E49" s="158">
        <v>1021</v>
      </c>
      <c r="F49" s="158">
        <v>170</v>
      </c>
      <c r="G49" s="158">
        <v>112</v>
      </c>
      <c r="H49" s="158">
        <v>0</v>
      </c>
      <c r="I49" s="159">
        <f t="shared" si="0"/>
        <v>1331</v>
      </c>
      <c r="J49" s="158">
        <v>40</v>
      </c>
      <c r="K49" s="158">
        <v>152</v>
      </c>
      <c r="L49" s="158">
        <v>4346</v>
      </c>
      <c r="M49" s="158">
        <v>416</v>
      </c>
      <c r="N49" s="158">
        <v>1072</v>
      </c>
      <c r="O49" s="158">
        <v>1</v>
      </c>
      <c r="P49" s="158">
        <v>99</v>
      </c>
      <c r="Q49" s="158">
        <v>0</v>
      </c>
      <c r="R49" s="158">
        <v>491</v>
      </c>
      <c r="S49" s="159">
        <v>6577</v>
      </c>
      <c r="T49" s="158">
        <v>194</v>
      </c>
    </row>
    <row r="50" spans="1:21" ht="17.899999999999999" customHeight="1">
      <c r="A50" s="658"/>
      <c r="B50" s="157" t="s">
        <v>245</v>
      </c>
      <c r="C50" s="817" t="s">
        <v>246</v>
      </c>
      <c r="D50" s="158">
        <v>12</v>
      </c>
      <c r="E50" s="158">
        <v>264</v>
      </c>
      <c r="F50" s="158">
        <v>26</v>
      </c>
      <c r="G50" s="158">
        <v>19</v>
      </c>
      <c r="H50" s="158">
        <v>0</v>
      </c>
      <c r="I50" s="159">
        <f t="shared" si="0"/>
        <v>321</v>
      </c>
      <c r="J50" s="158">
        <v>17</v>
      </c>
      <c r="K50" s="158">
        <v>22</v>
      </c>
      <c r="L50" s="158">
        <v>673</v>
      </c>
      <c r="M50" s="158">
        <v>99</v>
      </c>
      <c r="N50" s="158">
        <v>250</v>
      </c>
      <c r="O50" s="158">
        <v>0</v>
      </c>
      <c r="P50" s="158">
        <v>28</v>
      </c>
      <c r="Q50" s="158">
        <v>0</v>
      </c>
      <c r="R50" s="158">
        <v>96</v>
      </c>
      <c r="S50" s="159">
        <v>1168</v>
      </c>
      <c r="T50" s="158">
        <v>31</v>
      </c>
    </row>
    <row r="51" spans="1:21" ht="17.25" customHeight="1">
      <c r="A51" s="658"/>
      <c r="B51" s="157"/>
      <c r="C51" s="817" t="s">
        <v>247</v>
      </c>
      <c r="D51" s="158">
        <v>19</v>
      </c>
      <c r="E51" s="158">
        <v>231</v>
      </c>
      <c r="F51" s="158">
        <v>25</v>
      </c>
      <c r="G51" s="158">
        <v>30</v>
      </c>
      <c r="H51" s="158">
        <v>0</v>
      </c>
      <c r="I51" s="159">
        <f t="shared" si="0"/>
        <v>305</v>
      </c>
      <c r="J51" s="158">
        <v>29</v>
      </c>
      <c r="K51" s="158">
        <v>40</v>
      </c>
      <c r="L51" s="158">
        <v>889</v>
      </c>
      <c r="M51" s="158">
        <v>139</v>
      </c>
      <c r="N51" s="158">
        <v>413</v>
      </c>
      <c r="O51" s="158">
        <v>2</v>
      </c>
      <c r="P51" s="158">
        <v>44</v>
      </c>
      <c r="Q51" s="158">
        <v>2</v>
      </c>
      <c r="R51" s="158">
        <v>373</v>
      </c>
      <c r="S51" s="159">
        <v>1902</v>
      </c>
      <c r="T51" s="158">
        <v>50</v>
      </c>
    </row>
    <row r="52" spans="1:21" ht="17.899999999999999" customHeight="1">
      <c r="A52" s="658"/>
      <c r="B52" s="157"/>
      <c r="C52" s="817" t="s">
        <v>248</v>
      </c>
      <c r="D52" s="158">
        <v>40</v>
      </c>
      <c r="E52" s="158">
        <v>623</v>
      </c>
      <c r="F52" s="158">
        <v>55</v>
      </c>
      <c r="G52" s="158">
        <v>32</v>
      </c>
      <c r="H52" s="158">
        <v>0</v>
      </c>
      <c r="I52" s="159">
        <f t="shared" si="0"/>
        <v>750</v>
      </c>
      <c r="J52" s="158">
        <v>64</v>
      </c>
      <c r="K52" s="158">
        <v>26</v>
      </c>
      <c r="L52" s="158">
        <v>1888</v>
      </c>
      <c r="M52" s="158">
        <v>201</v>
      </c>
      <c r="N52" s="158">
        <v>610</v>
      </c>
      <c r="O52" s="158">
        <v>1</v>
      </c>
      <c r="P52" s="158">
        <v>57</v>
      </c>
      <c r="Q52" s="158">
        <v>1</v>
      </c>
      <c r="R52" s="158">
        <v>205</v>
      </c>
      <c r="S52" s="159">
        <v>2989</v>
      </c>
      <c r="T52" s="158">
        <v>66</v>
      </c>
    </row>
    <row r="53" spans="1:21" ht="17.899999999999999" customHeight="1">
      <c r="A53" s="658"/>
      <c r="B53" s="157"/>
      <c r="C53" s="817" t="s">
        <v>249</v>
      </c>
      <c r="D53" s="158">
        <v>22</v>
      </c>
      <c r="E53" s="158">
        <v>344</v>
      </c>
      <c r="F53" s="158">
        <v>54</v>
      </c>
      <c r="G53" s="158">
        <v>33</v>
      </c>
      <c r="H53" s="158">
        <v>0</v>
      </c>
      <c r="I53" s="159">
        <f t="shared" si="0"/>
        <v>453</v>
      </c>
      <c r="J53" s="158">
        <v>38</v>
      </c>
      <c r="K53" s="158">
        <v>47</v>
      </c>
      <c r="L53" s="158">
        <v>1255</v>
      </c>
      <c r="M53" s="158">
        <v>152</v>
      </c>
      <c r="N53" s="158">
        <v>262</v>
      </c>
      <c r="O53" s="158">
        <v>0</v>
      </c>
      <c r="P53" s="158">
        <v>21</v>
      </c>
      <c r="Q53" s="158">
        <v>0</v>
      </c>
      <c r="R53" s="158">
        <v>64</v>
      </c>
      <c r="S53" s="159">
        <v>1801</v>
      </c>
      <c r="T53" s="158">
        <v>28</v>
      </c>
    </row>
    <row r="54" spans="1:21" ht="17.899999999999999" customHeight="1">
      <c r="A54" s="658"/>
      <c r="B54" s="157"/>
      <c r="C54" s="817" t="s">
        <v>250</v>
      </c>
      <c r="D54" s="158">
        <v>26</v>
      </c>
      <c r="E54" s="158">
        <v>334</v>
      </c>
      <c r="F54" s="158">
        <v>48</v>
      </c>
      <c r="G54" s="158">
        <v>26</v>
      </c>
      <c r="H54" s="158">
        <v>0</v>
      </c>
      <c r="I54" s="159">
        <f t="shared" si="0"/>
        <v>434</v>
      </c>
      <c r="J54" s="158">
        <v>40</v>
      </c>
      <c r="K54" s="158">
        <v>35</v>
      </c>
      <c r="L54" s="158">
        <v>1692</v>
      </c>
      <c r="M54" s="158">
        <v>209</v>
      </c>
      <c r="N54" s="158">
        <v>494</v>
      </c>
      <c r="O54" s="158">
        <v>8</v>
      </c>
      <c r="P54" s="158">
        <v>95</v>
      </c>
      <c r="Q54" s="158">
        <v>14</v>
      </c>
      <c r="R54" s="158">
        <v>325</v>
      </c>
      <c r="S54" s="159">
        <v>2872</v>
      </c>
      <c r="T54" s="158">
        <v>78</v>
      </c>
    </row>
    <row r="55" spans="1:21" ht="17.899999999999999" customHeight="1">
      <c r="A55" s="658"/>
      <c r="B55" s="157" t="s">
        <v>251</v>
      </c>
      <c r="C55" s="817" t="s">
        <v>252</v>
      </c>
      <c r="D55" s="158">
        <v>50</v>
      </c>
      <c r="E55" s="158">
        <v>539</v>
      </c>
      <c r="F55" s="158">
        <v>49</v>
      </c>
      <c r="G55" s="158">
        <v>31</v>
      </c>
      <c r="H55" s="158">
        <v>0</v>
      </c>
      <c r="I55" s="159">
        <f t="shared" si="0"/>
        <v>669</v>
      </c>
      <c r="J55" s="158">
        <v>29</v>
      </c>
      <c r="K55" s="158">
        <v>71</v>
      </c>
      <c r="L55" s="158">
        <v>2071</v>
      </c>
      <c r="M55" s="158">
        <v>351</v>
      </c>
      <c r="N55" s="158">
        <v>498</v>
      </c>
      <c r="O55" s="158">
        <v>5</v>
      </c>
      <c r="P55" s="158">
        <v>101</v>
      </c>
      <c r="Q55" s="158">
        <v>0</v>
      </c>
      <c r="R55" s="158">
        <v>350</v>
      </c>
      <c r="S55" s="159">
        <v>3447</v>
      </c>
      <c r="T55" s="158">
        <v>90</v>
      </c>
    </row>
    <row r="56" spans="1:21" ht="17.899999999999999" customHeight="1">
      <c r="A56" s="658"/>
      <c r="B56" s="778"/>
      <c r="C56" s="817" t="s">
        <v>253</v>
      </c>
      <c r="D56" s="158">
        <v>28</v>
      </c>
      <c r="E56" s="158">
        <v>501</v>
      </c>
      <c r="F56" s="158">
        <v>70</v>
      </c>
      <c r="G56" s="158">
        <v>44</v>
      </c>
      <c r="H56" s="158">
        <v>0</v>
      </c>
      <c r="I56" s="159">
        <f t="shared" si="0"/>
        <v>643</v>
      </c>
      <c r="J56" s="158">
        <v>9</v>
      </c>
      <c r="K56" s="158">
        <v>19</v>
      </c>
      <c r="L56" s="158">
        <v>1165</v>
      </c>
      <c r="M56" s="158">
        <v>218</v>
      </c>
      <c r="N56" s="158">
        <v>257</v>
      </c>
      <c r="O56" s="158">
        <v>0</v>
      </c>
      <c r="P56" s="158">
        <v>21</v>
      </c>
      <c r="Q56" s="158">
        <v>0</v>
      </c>
      <c r="R56" s="158">
        <v>14</v>
      </c>
      <c r="S56" s="159">
        <v>1694</v>
      </c>
      <c r="T56" s="158">
        <v>41</v>
      </c>
    </row>
    <row r="57" spans="1:21" ht="18" customHeight="1">
      <c r="A57" s="658"/>
      <c r="B57" s="876" t="s">
        <v>98</v>
      </c>
      <c r="C57" s="877"/>
      <c r="D57" s="158">
        <v>1584</v>
      </c>
      <c r="E57" s="158">
        <v>30951</v>
      </c>
      <c r="F57" s="158">
        <v>4516</v>
      </c>
      <c r="G57" s="158">
        <v>2991</v>
      </c>
      <c r="H57" s="158">
        <v>1</v>
      </c>
      <c r="I57" s="159">
        <f t="shared" si="0"/>
        <v>40043</v>
      </c>
      <c r="J57" s="158">
        <v>1646</v>
      </c>
      <c r="K57" s="158">
        <v>4099</v>
      </c>
      <c r="L57" s="158">
        <v>117393</v>
      </c>
      <c r="M57" s="158">
        <v>10678</v>
      </c>
      <c r="N57" s="158">
        <v>17971</v>
      </c>
      <c r="O57" s="158">
        <v>61</v>
      </c>
      <c r="P57" s="158">
        <v>6800</v>
      </c>
      <c r="Q57" s="158">
        <v>183</v>
      </c>
      <c r="R57" s="158">
        <v>17365</v>
      </c>
      <c r="S57" s="159">
        <v>174550</v>
      </c>
      <c r="T57" s="158">
        <v>3723</v>
      </c>
    </row>
    <row r="58" spans="1:21" s="729" customFormat="1" ht="17.25" customHeight="1">
      <c r="A58" s="683"/>
      <c r="B58" s="3"/>
      <c r="C58" s="818" t="s">
        <v>254</v>
      </c>
      <c r="D58" s="3" t="s">
        <v>255</v>
      </c>
      <c r="E58" s="3"/>
      <c r="F58" s="3"/>
      <c r="G58" s="3"/>
      <c r="H58" s="3"/>
      <c r="I58" s="819"/>
      <c r="J58" s="3"/>
      <c r="K58" s="3"/>
      <c r="L58" s="3"/>
      <c r="M58" s="3"/>
      <c r="N58" s="3"/>
      <c r="O58" s="3"/>
      <c r="P58" s="3"/>
      <c r="Q58" s="3"/>
      <c r="R58" s="3"/>
      <c r="S58" s="3"/>
      <c r="T58" s="3"/>
    </row>
    <row r="59" spans="1:21" s="729" customFormat="1" ht="14">
      <c r="A59" s="683"/>
      <c r="B59" s="3"/>
      <c r="C59" s="3"/>
      <c r="D59" s="3" t="s">
        <v>256</v>
      </c>
      <c r="E59" s="3"/>
      <c r="F59" s="3"/>
      <c r="G59" s="3"/>
      <c r="H59" s="3"/>
      <c r="I59" s="3"/>
      <c r="J59" s="3"/>
      <c r="K59" s="3"/>
      <c r="L59" s="3"/>
      <c r="M59" s="3"/>
      <c r="N59" s="3"/>
      <c r="O59" s="3"/>
      <c r="P59" s="3"/>
      <c r="Q59" s="3"/>
      <c r="R59" s="3"/>
      <c r="S59" s="3"/>
      <c r="T59" s="3"/>
    </row>
    <row r="61" spans="1:21">
      <c r="D61" s="1118"/>
      <c r="E61" s="1118"/>
      <c r="F61" s="1118"/>
      <c r="G61" s="1118"/>
      <c r="H61" s="1118"/>
      <c r="I61" s="1118"/>
      <c r="J61" s="1118"/>
      <c r="K61" s="1118"/>
      <c r="L61" s="1118"/>
      <c r="M61" s="1118"/>
      <c r="N61" s="1118"/>
      <c r="O61" s="1118"/>
      <c r="P61" s="1118"/>
      <c r="Q61" s="1118"/>
      <c r="R61" s="1118"/>
      <c r="S61" s="1118"/>
      <c r="T61" s="1118"/>
      <c r="U61" s="1119"/>
    </row>
    <row r="62" spans="1:21">
      <c r="D62" s="1120"/>
      <c r="E62" s="1120"/>
      <c r="F62" s="1120"/>
      <c r="G62" s="1120"/>
      <c r="H62" s="1120"/>
      <c r="I62" s="1120"/>
      <c r="J62" s="1120"/>
      <c r="K62" s="1120"/>
      <c r="L62" s="1120"/>
      <c r="M62" s="1120"/>
      <c r="N62" s="1120"/>
      <c r="O62" s="1120"/>
      <c r="P62" s="1120"/>
      <c r="Q62" s="1120"/>
      <c r="R62" s="1120"/>
      <c r="S62" s="1120"/>
      <c r="T62" s="1120"/>
      <c r="U62" s="1119"/>
    </row>
    <row r="63" spans="1:21">
      <c r="D63" s="1121"/>
      <c r="E63" s="1121"/>
      <c r="F63" s="1121"/>
      <c r="G63" s="1121"/>
      <c r="H63" s="1121"/>
      <c r="I63" s="1121"/>
      <c r="J63" s="1121"/>
      <c r="K63" s="1121"/>
      <c r="L63" s="1121"/>
      <c r="M63" s="1121"/>
      <c r="N63" s="1121"/>
      <c r="O63" s="1121"/>
      <c r="P63" s="1121"/>
      <c r="Q63" s="1121"/>
      <c r="R63" s="1121"/>
      <c r="S63" s="1121"/>
      <c r="T63" s="1121"/>
      <c r="U63" s="1119"/>
    </row>
  </sheetData>
  <mergeCells count="6">
    <mergeCell ref="T4:T5"/>
    <mergeCell ref="B57:C57"/>
    <mergeCell ref="A2:A23"/>
    <mergeCell ref="B3:B5"/>
    <mergeCell ref="C3:C5"/>
    <mergeCell ref="J4:J5"/>
  </mergeCells>
  <phoneticPr fontId="1"/>
  <conditionalFormatting sqref="D61:T62">
    <cfRule type="cellIs" dxfId="0" priority="1" operator="equal">
      <formula>"OK"</formula>
    </cfRule>
  </conditionalFormatting>
  <printOptions horizontalCentered="1"/>
  <pageMargins left="0.39370078740157483" right="0.19685039370078741" top="0.70866141732283472" bottom="0.35433070866141736" header="0.15748031496062992" footer="0.27559055118110237"/>
  <pageSetup paperSize="9" scale="6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E0006-EC30-4E4A-B299-8B7EA11C6CA3}">
  <sheetPr>
    <pageSetUpPr fitToPage="1"/>
  </sheetPr>
  <dimension ref="A1:K30"/>
  <sheetViews>
    <sheetView view="pageBreakPreview" zoomScale="70" zoomScaleNormal="75" zoomScaleSheetLayoutView="70" workbookViewId="0">
      <selection activeCell="I20" sqref="I20"/>
    </sheetView>
  </sheetViews>
  <sheetFormatPr defaultColWidth="12.25" defaultRowHeight="18"/>
  <cols>
    <col min="1" max="2" width="3.33203125" style="731" customWidth="1"/>
    <col min="3" max="3" width="5.1640625" style="731" customWidth="1"/>
    <col min="4" max="4" width="3.33203125" style="731" customWidth="1"/>
    <col min="5" max="11" width="20.58203125" style="731" customWidth="1"/>
    <col min="12" max="16384" width="12.25" style="731"/>
  </cols>
  <sheetData>
    <row r="1" spans="1:11" ht="37.5" customHeight="1">
      <c r="A1" s="657"/>
      <c r="B1" s="658"/>
      <c r="C1" s="681" t="s">
        <v>257</v>
      </c>
      <c r="D1" s="683"/>
      <c r="E1" s="658"/>
      <c r="F1" s="682"/>
      <c r="G1" s="682"/>
      <c r="H1" s="683"/>
      <c r="I1" s="683"/>
      <c r="J1" s="683"/>
      <c r="K1" s="683"/>
    </row>
    <row r="2" spans="1:11" ht="30" customHeight="1">
      <c r="A2" s="657"/>
      <c r="B2" s="658"/>
      <c r="C2" s="732" t="s">
        <v>258</v>
      </c>
      <c r="D2" s="153"/>
      <c r="E2" s="153"/>
      <c r="F2" s="682"/>
      <c r="G2" s="682"/>
      <c r="H2" s="682"/>
      <c r="I2" s="683"/>
      <c r="J2" s="658"/>
      <c r="K2" s="683"/>
    </row>
    <row r="3" spans="1:11" ht="30" customHeight="1">
      <c r="A3" s="657"/>
      <c r="B3" s="658"/>
      <c r="C3" s="683"/>
      <c r="D3" s="681" t="s">
        <v>259</v>
      </c>
      <c r="E3" s="733"/>
      <c r="F3" s="734"/>
      <c r="G3" s="734"/>
      <c r="H3" s="734"/>
      <c r="I3" s="734"/>
      <c r="J3" s="683"/>
      <c r="K3" s="735"/>
    </row>
    <row r="4" spans="1:11" ht="20.149999999999999" customHeight="1">
      <c r="A4" s="657"/>
      <c r="B4" s="658"/>
      <c r="C4" s="683"/>
      <c r="D4" s="683"/>
      <c r="E4" s="707" t="s">
        <v>95</v>
      </c>
      <c r="F4" s="736" t="s">
        <v>36</v>
      </c>
      <c r="G4" s="737"/>
      <c r="H4" s="709"/>
      <c r="I4" s="709"/>
      <c r="J4" s="738"/>
      <c r="K4" s="738"/>
    </row>
    <row r="5" spans="1:11" ht="20.149999999999999" customHeight="1">
      <c r="A5" s="657"/>
      <c r="B5" s="658"/>
      <c r="C5" s="683"/>
      <c r="D5" s="683"/>
      <c r="E5" s="736" t="s">
        <v>36</v>
      </c>
      <c r="F5" s="739" t="s">
        <v>260</v>
      </c>
      <c r="G5" s="740" t="s">
        <v>261</v>
      </c>
      <c r="H5" s="739" t="s">
        <v>262</v>
      </c>
      <c r="I5" s="739" t="s">
        <v>263</v>
      </c>
      <c r="J5" s="740" t="s">
        <v>264</v>
      </c>
      <c r="K5" s="741" t="s">
        <v>98</v>
      </c>
    </row>
    <row r="6" spans="1:11" ht="20.149999999999999" customHeight="1">
      <c r="A6" s="657"/>
      <c r="B6" s="658"/>
      <c r="C6" s="683"/>
      <c r="D6" s="683"/>
      <c r="E6" s="742" t="s">
        <v>2</v>
      </c>
      <c r="F6" s="743"/>
      <c r="G6" s="744"/>
      <c r="H6" s="743"/>
      <c r="I6" s="743"/>
      <c r="J6" s="745"/>
      <c r="K6" s="745"/>
    </row>
    <row r="7" spans="1:11" ht="60" customHeight="1">
      <c r="A7" s="657"/>
      <c r="B7" s="658"/>
      <c r="C7" s="683"/>
      <c r="D7" s="683"/>
      <c r="E7" s="746" t="s">
        <v>909</v>
      </c>
      <c r="F7" s="165">
        <v>1186873</v>
      </c>
      <c r="G7" s="165">
        <v>239200</v>
      </c>
      <c r="H7" s="165">
        <v>581649</v>
      </c>
      <c r="I7" s="165">
        <v>19144275</v>
      </c>
      <c r="J7" s="165">
        <v>459815</v>
      </c>
      <c r="K7" s="165">
        <v>21611812</v>
      </c>
    </row>
    <row r="8" spans="1:11" ht="60" customHeight="1">
      <c r="A8" s="657"/>
      <c r="B8" s="658"/>
      <c r="C8" s="683"/>
      <c r="D8" s="683"/>
      <c r="E8" s="746" t="s">
        <v>175</v>
      </c>
      <c r="F8" s="165">
        <v>1248187</v>
      </c>
      <c r="G8" s="165">
        <v>208217</v>
      </c>
      <c r="H8" s="165">
        <v>631891</v>
      </c>
      <c r="I8" s="165">
        <v>17932434</v>
      </c>
      <c r="J8" s="165">
        <v>413952</v>
      </c>
      <c r="K8" s="165">
        <v>20434681</v>
      </c>
    </row>
    <row r="9" spans="1:11" ht="60" customHeight="1">
      <c r="A9" s="657"/>
      <c r="B9" s="658"/>
      <c r="C9" s="683"/>
      <c r="D9" s="683"/>
      <c r="E9" s="746" t="s">
        <v>176</v>
      </c>
      <c r="F9" s="165">
        <v>1189594</v>
      </c>
      <c r="G9" s="165">
        <v>264916</v>
      </c>
      <c r="H9" s="165">
        <v>592998</v>
      </c>
      <c r="I9" s="165">
        <v>17806587</v>
      </c>
      <c r="J9" s="165">
        <v>451007</v>
      </c>
      <c r="K9" s="165">
        <v>20305102</v>
      </c>
    </row>
    <row r="10" spans="1:11" ht="60" customHeight="1">
      <c r="A10" s="657"/>
      <c r="B10" s="658"/>
      <c r="C10" s="683"/>
      <c r="D10" s="683"/>
      <c r="E10" s="746" t="s">
        <v>776</v>
      </c>
      <c r="F10" s="165">
        <v>1159082</v>
      </c>
      <c r="G10" s="165">
        <v>240048</v>
      </c>
      <c r="H10" s="165">
        <v>554854</v>
      </c>
      <c r="I10" s="165">
        <v>17451404</v>
      </c>
      <c r="J10" s="165">
        <v>462998</v>
      </c>
      <c r="K10" s="165">
        <v>19868386</v>
      </c>
    </row>
    <row r="11" spans="1:11" ht="60" customHeight="1">
      <c r="A11" s="657"/>
      <c r="B11" s="658"/>
      <c r="C11" s="683"/>
      <c r="D11" s="683"/>
      <c r="E11" s="746" t="s">
        <v>889</v>
      </c>
      <c r="F11" s="165">
        <v>1135365</v>
      </c>
      <c r="G11" s="165">
        <v>201187</v>
      </c>
      <c r="H11" s="165">
        <v>547645</v>
      </c>
      <c r="I11" s="165">
        <v>18093379</v>
      </c>
      <c r="J11" s="165">
        <v>457497</v>
      </c>
      <c r="K11" s="165">
        <f>SUM(F11:J11)</f>
        <v>20435073</v>
      </c>
    </row>
    <row r="12" spans="1:11">
      <c r="A12" s="657"/>
      <c r="B12" s="658"/>
      <c r="C12" s="683"/>
      <c r="D12" s="683"/>
      <c r="E12" s="718"/>
      <c r="F12" s="682"/>
      <c r="G12" s="747"/>
      <c r="H12" s="682"/>
      <c r="I12" s="682"/>
      <c r="J12" s="683"/>
      <c r="K12" s="682"/>
    </row>
    <row r="13" spans="1:11">
      <c r="A13" s="657"/>
      <c r="B13" s="658"/>
      <c r="C13" s="658"/>
      <c r="D13" s="658"/>
      <c r="E13" s="682" t="s">
        <v>266</v>
      </c>
      <c r="F13" s="748"/>
      <c r="G13" s="749"/>
      <c r="H13" s="748"/>
      <c r="I13" s="748"/>
      <c r="J13" s="658"/>
      <c r="K13" s="658"/>
    </row>
    <row r="14" spans="1:11">
      <c r="A14" s="657"/>
      <c r="B14" s="658"/>
      <c r="C14" s="658"/>
      <c r="D14" s="658"/>
      <c r="E14" s="682"/>
      <c r="F14" s="658"/>
      <c r="G14" s="658"/>
      <c r="H14" s="658"/>
      <c r="I14" s="658"/>
      <c r="J14" s="658"/>
      <c r="K14" s="658"/>
    </row>
    <row r="15" spans="1:11">
      <c r="A15" s="657"/>
      <c r="B15" s="658"/>
      <c r="C15" s="658"/>
      <c r="D15" s="658"/>
      <c r="E15" s="658"/>
      <c r="F15" s="658"/>
      <c r="G15" s="658"/>
      <c r="H15" s="658"/>
      <c r="I15" s="658"/>
      <c r="J15" s="658"/>
      <c r="K15" s="658"/>
    </row>
    <row r="16" spans="1:11">
      <c r="A16" s="657"/>
      <c r="B16" s="658"/>
      <c r="C16" s="658"/>
      <c r="D16" s="658"/>
      <c r="E16" s="658"/>
      <c r="F16" s="658"/>
      <c r="G16" s="658"/>
      <c r="H16" s="658"/>
      <c r="I16" s="658"/>
      <c r="J16" s="658"/>
      <c r="K16" s="658"/>
    </row>
    <row r="17" spans="1:11">
      <c r="A17" s="657"/>
      <c r="B17" s="658"/>
      <c r="C17" s="658"/>
      <c r="D17" s="658"/>
      <c r="E17" s="658"/>
      <c r="F17" s="658"/>
      <c r="G17" s="658"/>
      <c r="H17" s="658"/>
      <c r="I17" s="658"/>
      <c r="J17" s="658"/>
      <c r="K17" s="658"/>
    </row>
    <row r="18" spans="1:11">
      <c r="A18" s="657"/>
      <c r="B18" s="658"/>
      <c r="C18" s="658"/>
      <c r="D18" s="658"/>
      <c r="E18" s="658"/>
      <c r="F18" s="658"/>
      <c r="G18" s="658"/>
      <c r="H18" s="658"/>
      <c r="I18" s="658"/>
      <c r="J18" s="658"/>
      <c r="K18" s="658"/>
    </row>
    <row r="19" spans="1:11">
      <c r="A19" s="657"/>
      <c r="B19" s="658"/>
      <c r="C19" s="658"/>
      <c r="D19" s="658"/>
      <c r="E19" s="658"/>
      <c r="F19" s="658"/>
      <c r="G19" s="658"/>
      <c r="H19" s="658"/>
      <c r="I19" s="658"/>
      <c r="J19" s="658"/>
      <c r="K19" s="658"/>
    </row>
    <row r="20" spans="1:11">
      <c r="A20" s="657"/>
      <c r="B20" s="658"/>
      <c r="C20" s="658"/>
      <c r="D20" s="658"/>
      <c r="E20" s="658"/>
      <c r="F20" s="658"/>
      <c r="G20" s="658"/>
      <c r="H20" s="658"/>
      <c r="I20" s="658"/>
      <c r="J20" s="658"/>
      <c r="K20" s="658"/>
    </row>
    <row r="21" spans="1:11">
      <c r="A21" s="657"/>
      <c r="B21" s="658"/>
      <c r="C21" s="658"/>
      <c r="D21" s="658"/>
      <c r="E21" s="658"/>
      <c r="F21" s="658"/>
      <c r="G21" s="658"/>
      <c r="H21" s="658"/>
      <c r="I21" s="658"/>
      <c r="J21" s="658"/>
      <c r="K21" s="658"/>
    </row>
    <row r="22" spans="1:11">
      <c r="A22" s="657"/>
      <c r="B22" s="658"/>
      <c r="C22" s="658"/>
      <c r="D22" s="658"/>
      <c r="E22" s="658"/>
      <c r="F22" s="658"/>
      <c r="G22" s="658"/>
      <c r="H22" s="658"/>
      <c r="I22" s="658"/>
      <c r="J22" s="658"/>
      <c r="K22" s="658"/>
    </row>
    <row r="23" spans="1:11">
      <c r="A23" s="657"/>
      <c r="B23" s="658"/>
      <c r="C23" s="658"/>
      <c r="D23" s="658"/>
      <c r="E23" s="658"/>
      <c r="F23" s="658"/>
      <c r="G23" s="658"/>
      <c r="H23" s="658"/>
      <c r="I23" s="658"/>
      <c r="J23" s="658"/>
      <c r="K23" s="658"/>
    </row>
    <row r="24" spans="1:11">
      <c r="A24" s="657"/>
    </row>
    <row r="25" spans="1:11">
      <c r="A25" s="657"/>
    </row>
    <row r="26" spans="1:11">
      <c r="A26" s="657"/>
    </row>
    <row r="27" spans="1:11">
      <c r="A27" s="657"/>
    </row>
    <row r="28" spans="1:11">
      <c r="A28" s="657"/>
    </row>
    <row r="29" spans="1:11">
      <c r="A29" s="657"/>
    </row>
    <row r="30" spans="1:11">
      <c r="A30" s="657"/>
    </row>
  </sheetData>
  <phoneticPr fontId="1"/>
  <pageMargins left="0.39370078740157483" right="0.39370078740157483" top="0.78740157480314965" bottom="0.59055118110236227" header="0.51181102362204722" footer="0.51181102362204722"/>
  <pageSetup paperSize="9" scale="74"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F5611-1AA3-4EBC-9B39-885E4D8B9339}">
  <dimension ref="A1:O33"/>
  <sheetViews>
    <sheetView view="pageBreakPreview" zoomScale="70" zoomScaleNormal="75" zoomScaleSheetLayoutView="70" workbookViewId="0">
      <selection activeCell="L27" sqref="L27"/>
    </sheetView>
  </sheetViews>
  <sheetFormatPr defaultColWidth="12.25" defaultRowHeight="13"/>
  <cols>
    <col min="1" max="3" width="3.33203125" style="660" customWidth="1"/>
    <col min="4" max="4" width="10" style="660" customWidth="1"/>
    <col min="5" max="5" width="7.9140625" style="660" customWidth="1"/>
    <col min="6" max="15" width="13.75" style="660" customWidth="1"/>
    <col min="16" max="16384" width="12.25" style="660"/>
  </cols>
  <sheetData>
    <row r="1" spans="1:15" ht="19.5" customHeight="1">
      <c r="A1" s="683"/>
      <c r="B1" s="683"/>
      <c r="C1" s="683"/>
      <c r="D1" s="683"/>
      <c r="E1" s="683"/>
      <c r="F1" s="683"/>
      <c r="G1" s="683"/>
      <c r="H1" s="683"/>
      <c r="I1" s="683"/>
      <c r="J1" s="683"/>
      <c r="K1" s="683"/>
      <c r="L1" s="683"/>
      <c r="M1" s="683"/>
      <c r="N1" s="683"/>
      <c r="O1" s="683"/>
    </row>
    <row r="2" spans="1:15" ht="22.5" customHeight="1">
      <c r="A2" s="657"/>
      <c r="B2" s="683"/>
      <c r="C2" s="761" t="s">
        <v>267</v>
      </c>
      <c r="D2" s="153"/>
      <c r="E2" s="786"/>
      <c r="F2" s="786"/>
      <c r="G2" s="786"/>
      <c r="H2" s="786"/>
      <c r="I2" s="682"/>
      <c r="J2" s="682"/>
      <c r="K2" s="682"/>
      <c r="L2" s="682"/>
      <c r="M2" s="683"/>
      <c r="N2" s="683"/>
      <c r="O2" s="683"/>
    </row>
    <row r="3" spans="1:15" ht="8.25" customHeight="1">
      <c r="A3" s="657"/>
      <c r="B3" s="683"/>
      <c r="C3" s="683"/>
      <c r="D3" s="735"/>
      <c r="E3" s="735"/>
      <c r="F3" s="735"/>
      <c r="G3" s="735"/>
      <c r="H3" s="735"/>
      <c r="I3" s="735"/>
      <c r="J3" s="735"/>
      <c r="K3" s="735"/>
      <c r="L3" s="735"/>
      <c r="M3" s="735"/>
      <c r="N3" s="735"/>
      <c r="O3" s="735"/>
    </row>
    <row r="4" spans="1:15" ht="22" customHeight="1">
      <c r="A4" s="657"/>
      <c r="B4" s="662"/>
      <c r="C4" s="683"/>
      <c r="D4" s="736" t="s">
        <v>268</v>
      </c>
      <c r="E4" s="787" t="s">
        <v>37</v>
      </c>
      <c r="F4" s="724" t="s">
        <v>269</v>
      </c>
      <c r="G4" s="725"/>
      <c r="H4" s="725"/>
      <c r="I4" s="725"/>
      <c r="J4" s="725"/>
      <c r="K4" s="725"/>
      <c r="L4" s="725"/>
      <c r="M4" s="725"/>
      <c r="N4" s="725"/>
      <c r="O4" s="726"/>
    </row>
    <row r="5" spans="1:15" ht="22" customHeight="1">
      <c r="A5" s="657"/>
      <c r="B5" s="662"/>
      <c r="C5" s="683"/>
      <c r="D5" s="788" t="s">
        <v>41</v>
      </c>
      <c r="E5" s="789" t="s">
        <v>42</v>
      </c>
      <c r="F5" s="760" t="s">
        <v>118</v>
      </c>
      <c r="G5" s="760" t="s">
        <v>119</v>
      </c>
      <c r="H5" s="760" t="s">
        <v>186</v>
      </c>
      <c r="I5" s="760" t="s">
        <v>120</v>
      </c>
      <c r="J5" s="760" t="s">
        <v>121</v>
      </c>
      <c r="K5" s="760" t="s">
        <v>50</v>
      </c>
      <c r="L5" s="760" t="s">
        <v>51</v>
      </c>
      <c r="M5" s="760" t="s">
        <v>52</v>
      </c>
      <c r="N5" s="760" t="s">
        <v>126</v>
      </c>
      <c r="O5" s="760" t="s">
        <v>98</v>
      </c>
    </row>
    <row r="6" spans="1:15" ht="30" customHeight="1">
      <c r="A6" s="657"/>
      <c r="B6" s="662"/>
      <c r="C6" s="683"/>
      <c r="D6" s="738" t="s">
        <v>57</v>
      </c>
      <c r="E6" s="746" t="s">
        <v>54</v>
      </c>
      <c r="F6" s="790">
        <v>6189</v>
      </c>
      <c r="G6" s="790">
        <v>73800</v>
      </c>
      <c r="H6" s="791">
        <v>62414</v>
      </c>
      <c r="I6" s="790">
        <v>551573</v>
      </c>
      <c r="J6" s="790">
        <v>513</v>
      </c>
      <c r="K6" s="790">
        <v>332</v>
      </c>
      <c r="L6" s="790">
        <v>19683</v>
      </c>
      <c r="M6" s="790">
        <v>507</v>
      </c>
      <c r="N6" s="790">
        <v>67641</v>
      </c>
      <c r="O6" s="790">
        <v>782652</v>
      </c>
    </row>
    <row r="7" spans="1:15" ht="30" customHeight="1">
      <c r="A7" s="657"/>
      <c r="B7" s="662"/>
      <c r="C7" s="683"/>
      <c r="D7" s="759" t="s">
        <v>892</v>
      </c>
      <c r="E7" s="746" t="s">
        <v>55</v>
      </c>
      <c r="F7" s="790">
        <v>493</v>
      </c>
      <c r="G7" s="790">
        <v>51000</v>
      </c>
      <c r="H7" s="791">
        <v>28313</v>
      </c>
      <c r="I7" s="790">
        <v>529432</v>
      </c>
      <c r="J7" s="790">
        <v>66</v>
      </c>
      <c r="K7" s="790">
        <v>28</v>
      </c>
      <c r="L7" s="790">
        <v>4280</v>
      </c>
      <c r="M7" s="790">
        <v>392</v>
      </c>
      <c r="N7" s="790">
        <v>27751</v>
      </c>
      <c r="O7" s="790">
        <v>641755</v>
      </c>
    </row>
    <row r="8" spans="1:15" ht="30" customHeight="1">
      <c r="A8" s="657"/>
      <c r="B8" s="662"/>
      <c r="C8" s="683"/>
      <c r="D8" s="745"/>
      <c r="E8" s="746" t="s">
        <v>56</v>
      </c>
      <c r="F8" s="790">
        <v>6682</v>
      </c>
      <c r="G8" s="790">
        <v>124800</v>
      </c>
      <c r="H8" s="791">
        <v>90727</v>
      </c>
      <c r="I8" s="790">
        <v>1081005</v>
      </c>
      <c r="J8" s="790">
        <v>579</v>
      </c>
      <c r="K8" s="790">
        <v>360</v>
      </c>
      <c r="L8" s="790">
        <v>23963</v>
      </c>
      <c r="M8" s="790">
        <v>899</v>
      </c>
      <c r="N8" s="790">
        <v>95392</v>
      </c>
      <c r="O8" s="790">
        <v>1424407</v>
      </c>
    </row>
    <row r="9" spans="1:15" ht="30" customHeight="1">
      <c r="A9" s="657"/>
      <c r="B9" s="662"/>
      <c r="C9" s="683"/>
      <c r="D9" s="738"/>
      <c r="E9" s="746" t="s">
        <v>54</v>
      </c>
      <c r="F9" s="790">
        <v>5823</v>
      </c>
      <c r="G9" s="790">
        <v>63915</v>
      </c>
      <c r="H9" s="790">
        <v>58562</v>
      </c>
      <c r="I9" s="790">
        <v>567509</v>
      </c>
      <c r="J9" s="790">
        <v>543</v>
      </c>
      <c r="K9" s="790">
        <v>343</v>
      </c>
      <c r="L9" s="790">
        <v>20371</v>
      </c>
      <c r="M9" s="790">
        <v>491</v>
      </c>
      <c r="N9" s="790">
        <v>67816</v>
      </c>
      <c r="O9" s="790">
        <v>785373</v>
      </c>
    </row>
    <row r="10" spans="1:15" ht="30" customHeight="1">
      <c r="A10" s="657"/>
      <c r="B10" s="662"/>
      <c r="C10" s="683"/>
      <c r="D10" s="759" t="s">
        <v>893</v>
      </c>
      <c r="E10" s="746" t="s">
        <v>55</v>
      </c>
      <c r="F10" s="790">
        <v>466</v>
      </c>
      <c r="G10" s="790">
        <v>40304</v>
      </c>
      <c r="H10" s="790">
        <v>24992</v>
      </c>
      <c r="I10" s="790">
        <v>569900</v>
      </c>
      <c r="J10" s="790">
        <v>95</v>
      </c>
      <c r="K10" s="790">
        <v>42</v>
      </c>
      <c r="L10" s="790">
        <v>5138</v>
      </c>
      <c r="M10" s="790">
        <v>364</v>
      </c>
      <c r="N10" s="790">
        <v>28361</v>
      </c>
      <c r="O10" s="790">
        <v>669662</v>
      </c>
    </row>
    <row r="11" spans="1:15" ht="30" customHeight="1">
      <c r="A11" s="657"/>
      <c r="B11" s="662"/>
      <c r="C11" s="683"/>
      <c r="D11" s="745"/>
      <c r="E11" s="746" t="s">
        <v>56</v>
      </c>
      <c r="F11" s="790">
        <v>6289</v>
      </c>
      <c r="G11" s="790">
        <v>104219</v>
      </c>
      <c r="H11" s="790">
        <v>83554</v>
      </c>
      <c r="I11" s="790">
        <v>1137409</v>
      </c>
      <c r="J11" s="790">
        <v>638</v>
      </c>
      <c r="K11" s="790">
        <v>385</v>
      </c>
      <c r="L11" s="790">
        <v>25509</v>
      </c>
      <c r="M11" s="790">
        <v>855</v>
      </c>
      <c r="N11" s="790">
        <v>96177</v>
      </c>
      <c r="O11" s="790">
        <v>1455035</v>
      </c>
    </row>
    <row r="12" spans="1:15" ht="30" customHeight="1">
      <c r="A12" s="657"/>
      <c r="B12" s="662"/>
      <c r="C12" s="683"/>
      <c r="D12" s="738"/>
      <c r="E12" s="746" t="s">
        <v>54</v>
      </c>
      <c r="F12" s="790">
        <v>6321</v>
      </c>
      <c r="G12" s="790">
        <v>80631</v>
      </c>
      <c r="H12" s="790">
        <v>61049</v>
      </c>
      <c r="I12" s="790">
        <v>554755</v>
      </c>
      <c r="J12" s="790">
        <v>442</v>
      </c>
      <c r="K12" s="790">
        <v>405</v>
      </c>
      <c r="L12" s="790">
        <v>20207</v>
      </c>
      <c r="M12" s="790">
        <v>354</v>
      </c>
      <c r="N12" s="790">
        <v>66335</v>
      </c>
      <c r="O12" s="790">
        <v>790499</v>
      </c>
    </row>
    <row r="13" spans="1:15" ht="30" customHeight="1">
      <c r="A13" s="657"/>
      <c r="B13" s="662"/>
      <c r="C13" s="683"/>
      <c r="D13" s="759" t="s">
        <v>894</v>
      </c>
      <c r="E13" s="746" t="s">
        <v>55</v>
      </c>
      <c r="F13" s="790">
        <v>548</v>
      </c>
      <c r="G13" s="790">
        <v>62370</v>
      </c>
      <c r="H13" s="790">
        <v>30330</v>
      </c>
      <c r="I13" s="790">
        <v>535719</v>
      </c>
      <c r="J13" s="790">
        <v>84</v>
      </c>
      <c r="K13" s="790">
        <v>46</v>
      </c>
      <c r="L13" s="790">
        <v>5207</v>
      </c>
      <c r="M13" s="790">
        <v>357</v>
      </c>
      <c r="N13" s="790">
        <v>27652</v>
      </c>
      <c r="O13" s="790">
        <v>662313</v>
      </c>
    </row>
    <row r="14" spans="1:15" ht="30" customHeight="1">
      <c r="A14" s="657"/>
      <c r="B14" s="662"/>
      <c r="C14" s="683"/>
      <c r="D14" s="745"/>
      <c r="E14" s="746" t="s">
        <v>56</v>
      </c>
      <c r="F14" s="790">
        <v>6869</v>
      </c>
      <c r="G14" s="790">
        <v>143001</v>
      </c>
      <c r="H14" s="790">
        <v>91379</v>
      </c>
      <c r="I14" s="790">
        <v>1090474</v>
      </c>
      <c r="J14" s="790">
        <v>526</v>
      </c>
      <c r="K14" s="790">
        <v>451</v>
      </c>
      <c r="L14" s="790">
        <v>25414</v>
      </c>
      <c r="M14" s="790">
        <v>711</v>
      </c>
      <c r="N14" s="790">
        <v>93987</v>
      </c>
      <c r="O14" s="790">
        <v>1452812</v>
      </c>
    </row>
    <row r="15" spans="1:15" ht="30" customHeight="1">
      <c r="A15" s="657"/>
      <c r="B15" s="662"/>
      <c r="C15" s="683"/>
      <c r="D15" s="738"/>
      <c r="E15" s="746" t="s">
        <v>54</v>
      </c>
      <c r="F15" s="790">
        <v>5986</v>
      </c>
      <c r="G15" s="790">
        <v>65011</v>
      </c>
      <c r="H15" s="790">
        <v>50551</v>
      </c>
      <c r="I15" s="790">
        <v>567409</v>
      </c>
      <c r="J15" s="790">
        <v>414</v>
      </c>
      <c r="K15" s="790">
        <v>428</v>
      </c>
      <c r="L15" s="790">
        <v>21143</v>
      </c>
      <c r="M15" s="790">
        <v>357</v>
      </c>
      <c r="N15" s="790">
        <v>65368</v>
      </c>
      <c r="O15" s="790">
        <v>776667</v>
      </c>
    </row>
    <row r="16" spans="1:15" ht="30" customHeight="1">
      <c r="A16" s="657"/>
      <c r="B16" s="662"/>
      <c r="C16" s="683"/>
      <c r="D16" s="759" t="s">
        <v>895</v>
      </c>
      <c r="E16" s="746" t="s">
        <v>55</v>
      </c>
      <c r="F16" s="790">
        <v>515</v>
      </c>
      <c r="G16" s="790">
        <v>48310</v>
      </c>
      <c r="H16" s="790">
        <v>23783</v>
      </c>
      <c r="I16" s="790">
        <v>515317</v>
      </c>
      <c r="J16" s="790">
        <v>74</v>
      </c>
      <c r="K16" s="790">
        <v>55</v>
      </c>
      <c r="L16" s="790">
        <v>5319</v>
      </c>
      <c r="M16" s="790">
        <v>393</v>
      </c>
      <c r="N16" s="790">
        <v>27190</v>
      </c>
      <c r="O16" s="790">
        <v>620956</v>
      </c>
    </row>
    <row r="17" spans="1:15" ht="30" customHeight="1">
      <c r="A17" s="657"/>
      <c r="B17" s="662"/>
      <c r="C17" s="683"/>
      <c r="D17" s="745"/>
      <c r="E17" s="746" t="s">
        <v>56</v>
      </c>
      <c r="F17" s="790">
        <v>6501</v>
      </c>
      <c r="G17" s="790">
        <v>113321</v>
      </c>
      <c r="H17" s="790">
        <v>74334</v>
      </c>
      <c r="I17" s="790">
        <v>1082726</v>
      </c>
      <c r="J17" s="790">
        <v>488</v>
      </c>
      <c r="K17" s="790">
        <v>483</v>
      </c>
      <c r="L17" s="790">
        <v>26462</v>
      </c>
      <c r="M17" s="790">
        <v>750</v>
      </c>
      <c r="N17" s="790">
        <v>92558</v>
      </c>
      <c r="O17" s="790">
        <v>1397623</v>
      </c>
    </row>
    <row r="18" spans="1:15" ht="30" customHeight="1">
      <c r="A18" s="657"/>
      <c r="B18" s="662"/>
      <c r="C18" s="683"/>
      <c r="D18" s="738"/>
      <c r="E18" s="746" t="s">
        <v>54</v>
      </c>
      <c r="F18" s="25">
        <v>1566</v>
      </c>
      <c r="G18" s="25">
        <v>59</v>
      </c>
      <c r="H18" s="25">
        <v>13082</v>
      </c>
      <c r="I18" s="25">
        <v>520998</v>
      </c>
      <c r="J18" s="25">
        <v>373</v>
      </c>
      <c r="K18" s="25">
        <v>354</v>
      </c>
      <c r="L18" s="25">
        <v>22706</v>
      </c>
      <c r="M18" s="25">
        <v>361</v>
      </c>
      <c r="N18" s="25">
        <v>63828</v>
      </c>
      <c r="O18" s="25">
        <f>SUM(F18:N18)</f>
        <v>623327</v>
      </c>
    </row>
    <row r="19" spans="1:15" ht="30" customHeight="1">
      <c r="A19" s="657"/>
      <c r="B19" s="662"/>
      <c r="C19" s="683"/>
      <c r="D19" s="759" t="s">
        <v>896</v>
      </c>
      <c r="E19" s="746" t="s">
        <v>55</v>
      </c>
      <c r="F19" s="25">
        <v>294</v>
      </c>
      <c r="G19" s="25">
        <v>2</v>
      </c>
      <c r="H19" s="25">
        <v>820</v>
      </c>
      <c r="I19" s="25">
        <v>478585</v>
      </c>
      <c r="J19" s="25">
        <v>70</v>
      </c>
      <c r="K19" s="25">
        <v>48</v>
      </c>
      <c r="L19" s="25">
        <v>5603</v>
      </c>
      <c r="M19" s="25">
        <v>361</v>
      </c>
      <c r="N19" s="25">
        <v>26255</v>
      </c>
      <c r="O19" s="25">
        <f>SUM(F19:N19)</f>
        <v>512038</v>
      </c>
    </row>
    <row r="20" spans="1:15" ht="30" customHeight="1">
      <c r="A20" s="657"/>
      <c r="B20" s="662"/>
      <c r="C20" s="683"/>
      <c r="D20" s="745"/>
      <c r="E20" s="746" t="s">
        <v>56</v>
      </c>
      <c r="F20" s="25">
        <f>F18+F19</f>
        <v>1860</v>
      </c>
      <c r="G20" s="25">
        <f t="shared" ref="G20:O20" si="0">G18+G19</f>
        <v>61</v>
      </c>
      <c r="H20" s="25">
        <f t="shared" si="0"/>
        <v>13902</v>
      </c>
      <c r="I20" s="25">
        <f t="shared" si="0"/>
        <v>999583</v>
      </c>
      <c r="J20" s="25">
        <f t="shared" si="0"/>
        <v>443</v>
      </c>
      <c r="K20" s="25">
        <f t="shared" si="0"/>
        <v>402</v>
      </c>
      <c r="L20" s="25">
        <f t="shared" si="0"/>
        <v>28309</v>
      </c>
      <c r="M20" s="25">
        <f t="shared" si="0"/>
        <v>722</v>
      </c>
      <c r="N20" s="25">
        <f t="shared" si="0"/>
        <v>90083</v>
      </c>
      <c r="O20" s="25">
        <f t="shared" si="0"/>
        <v>1135365</v>
      </c>
    </row>
    <row r="21" spans="1:15" ht="25" customHeight="1">
      <c r="A21" s="657"/>
      <c r="B21" s="662"/>
      <c r="C21" s="683"/>
      <c r="D21" s="682" t="s">
        <v>270</v>
      </c>
      <c r="E21" s="682"/>
      <c r="F21" s="682"/>
      <c r="G21" s="682"/>
      <c r="H21" s="682"/>
      <c r="I21" s="682"/>
      <c r="J21" s="683"/>
      <c r="K21" s="683"/>
      <c r="L21" s="683"/>
      <c r="M21" s="683"/>
      <c r="N21" s="683"/>
      <c r="O21" s="683"/>
    </row>
    <row r="22" spans="1:15" ht="18.75" customHeight="1">
      <c r="A22" s="657"/>
      <c r="B22" s="662"/>
      <c r="C22" s="658"/>
      <c r="D22" s="658"/>
      <c r="E22" s="748" t="s">
        <v>36</v>
      </c>
      <c r="F22" s="748" t="s">
        <v>34</v>
      </c>
      <c r="G22" s="748"/>
      <c r="H22" s="748" t="s">
        <v>34</v>
      </c>
      <c r="I22" s="748" t="s">
        <v>34</v>
      </c>
      <c r="J22" s="748" t="s">
        <v>34</v>
      </c>
      <c r="K22" s="748"/>
      <c r="L22" s="748" t="s">
        <v>34</v>
      </c>
      <c r="M22" s="748" t="s">
        <v>34</v>
      </c>
      <c r="N22" s="748" t="s">
        <v>34</v>
      </c>
      <c r="O22" s="748" t="s">
        <v>34</v>
      </c>
    </row>
    <row r="23" spans="1:15" ht="21.75" customHeight="1">
      <c r="A23" s="657"/>
      <c r="B23" s="662"/>
      <c r="C23" s="658"/>
      <c r="D23" s="658"/>
      <c r="E23" s="658"/>
      <c r="F23" s="658"/>
      <c r="G23" s="658"/>
      <c r="H23" s="658"/>
      <c r="I23" s="658"/>
      <c r="J23" s="658"/>
      <c r="K23" s="658"/>
      <c r="L23" s="658"/>
      <c r="M23" s="658"/>
      <c r="N23" s="658"/>
      <c r="O23" s="658"/>
    </row>
    <row r="24" spans="1:15" ht="14.25" customHeight="1">
      <c r="A24" s="657"/>
      <c r="B24" s="658"/>
      <c r="C24" s="658"/>
      <c r="D24" s="658"/>
      <c r="E24" s="658"/>
      <c r="F24" s="658"/>
      <c r="G24" s="658"/>
      <c r="H24" s="658"/>
      <c r="I24" s="658"/>
      <c r="J24" s="658"/>
      <c r="K24" s="658"/>
      <c r="L24" s="658"/>
      <c r="M24" s="658"/>
      <c r="N24" s="658"/>
      <c r="O24" s="658"/>
    </row>
    <row r="25" spans="1:15" ht="19.5" customHeight="1">
      <c r="A25" s="657"/>
    </row>
    <row r="26" spans="1:15" ht="19.5" customHeight="1">
      <c r="A26" s="657"/>
    </row>
    <row r="27" spans="1:15" ht="19.5" customHeight="1">
      <c r="A27" s="657"/>
    </row>
    <row r="28" spans="1:15">
      <c r="A28" s="657"/>
    </row>
    <row r="29" spans="1:15">
      <c r="A29" s="657"/>
    </row>
    <row r="30" spans="1:15">
      <c r="A30" s="657"/>
    </row>
    <row r="31" spans="1:15">
      <c r="A31" s="657"/>
    </row>
    <row r="33" spans="4:4">
      <c r="D33" s="680"/>
    </row>
  </sheetData>
  <phoneticPr fontId="1"/>
  <pageMargins left="0.39370078740157483" right="0.39370078740157483" top="0.74803149606299213" bottom="0.6692913385826772" header="0.51181102362204722" footer="0.51181102362204722"/>
  <pageSetup paperSize="9" scale="7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357C2-8867-42B8-A6ED-60BD09F71FEA}">
  <sheetPr>
    <pageSetUpPr fitToPage="1"/>
  </sheetPr>
  <dimension ref="A1:W32"/>
  <sheetViews>
    <sheetView view="pageBreakPreview" zoomScale="70" zoomScaleNormal="70" zoomScaleSheetLayoutView="70" workbookViewId="0">
      <pane xSplit="5" ySplit="4" topLeftCell="F5" activePane="bottomRight" state="frozen"/>
      <selection activeCell="E13" sqref="E13"/>
      <selection pane="topRight" activeCell="E13" sqref="E13"/>
      <selection pane="bottomLeft" activeCell="E13" sqref="E13"/>
      <selection pane="bottomRight" activeCell="G11" sqref="G11"/>
    </sheetView>
  </sheetViews>
  <sheetFormatPr defaultColWidth="12.25" defaultRowHeight="13"/>
  <cols>
    <col min="1" max="3" width="2.4140625" style="660" customWidth="1"/>
    <col min="4" max="4" width="8.33203125" style="660" customWidth="1"/>
    <col min="5" max="5" width="7.9140625" style="660" customWidth="1"/>
    <col min="6" max="8" width="9.1640625" style="660" customWidth="1"/>
    <col min="9" max="10" width="5.83203125" style="660" customWidth="1"/>
    <col min="11" max="11" width="8.6640625" style="660" customWidth="1"/>
    <col min="12" max="15" width="9.1640625" style="660" customWidth="1"/>
    <col min="16" max="16" width="7.6640625" style="660" customWidth="1"/>
    <col min="17" max="17" width="8.58203125" style="660" customWidth="1"/>
    <col min="18" max="18" width="9.1640625" style="660" customWidth="1"/>
    <col min="19" max="19" width="7.75" style="660" customWidth="1"/>
    <col min="20" max="20" width="7.58203125" style="660" customWidth="1"/>
    <col min="21" max="21" width="6.83203125" style="660" customWidth="1"/>
    <col min="22" max="22" width="7.58203125" style="660" customWidth="1"/>
    <col min="23" max="23" width="9.75" style="660" customWidth="1"/>
    <col min="24" max="16384" width="12.25" style="660"/>
  </cols>
  <sheetData>
    <row r="1" spans="1:23" ht="22.5" customHeight="1">
      <c r="A1" s="657"/>
      <c r="B1" s="658"/>
      <c r="C1" s="761" t="s">
        <v>271</v>
      </c>
      <c r="D1" s="153"/>
      <c r="E1" s="659"/>
      <c r="F1" s="659"/>
      <c r="G1" s="659"/>
      <c r="H1" s="659"/>
      <c r="I1" s="659"/>
      <c r="J1" s="659"/>
      <c r="K1" s="659"/>
      <c r="L1" s="658"/>
      <c r="M1" s="658"/>
      <c r="N1" s="658"/>
      <c r="O1" s="658"/>
      <c r="P1" s="658"/>
      <c r="Q1" s="658"/>
      <c r="R1" s="658"/>
      <c r="S1" s="658"/>
      <c r="T1" s="658"/>
      <c r="U1" s="658"/>
      <c r="V1" s="658"/>
      <c r="W1" s="658"/>
    </row>
    <row r="2" spans="1:23" ht="7.5" customHeight="1">
      <c r="A2" s="657"/>
      <c r="B2" s="658"/>
      <c r="C2" s="658"/>
      <c r="D2" s="661"/>
      <c r="E2" s="661"/>
      <c r="F2" s="661"/>
      <c r="G2" s="661"/>
      <c r="H2" s="661"/>
      <c r="I2" s="661"/>
      <c r="J2" s="661"/>
      <c r="K2" s="661"/>
      <c r="L2" s="661"/>
      <c r="M2" s="661"/>
      <c r="N2" s="661"/>
      <c r="O2" s="661"/>
      <c r="P2" s="661"/>
      <c r="Q2" s="661"/>
      <c r="R2" s="661"/>
      <c r="S2" s="661"/>
      <c r="T2" s="661"/>
      <c r="U2" s="661"/>
      <c r="V2" s="661"/>
      <c r="W2" s="661"/>
    </row>
    <row r="3" spans="1:23" ht="27" customHeight="1">
      <c r="A3" s="657"/>
      <c r="B3" s="662"/>
      <c r="C3" s="658"/>
      <c r="D3" s="663" t="s">
        <v>268</v>
      </c>
      <c r="E3" s="664" t="s">
        <v>37</v>
      </c>
      <c r="F3" s="665" t="s">
        <v>96</v>
      </c>
      <c r="G3" s="666"/>
      <c r="H3" s="666"/>
      <c r="I3" s="666"/>
      <c r="J3" s="666"/>
      <c r="K3" s="667"/>
      <c r="L3" s="665" t="s">
        <v>97</v>
      </c>
      <c r="M3" s="666"/>
      <c r="N3" s="666"/>
      <c r="O3" s="666"/>
      <c r="P3" s="666"/>
      <c r="Q3" s="666"/>
      <c r="R3" s="666"/>
      <c r="S3" s="666"/>
      <c r="T3" s="666"/>
      <c r="U3" s="666"/>
      <c r="V3" s="667"/>
      <c r="W3" s="668" t="s">
        <v>98</v>
      </c>
    </row>
    <row r="4" spans="1:23" ht="38.25" customHeight="1">
      <c r="A4" s="657"/>
      <c r="B4" s="662"/>
      <c r="C4" s="658"/>
      <c r="D4" s="669" t="s">
        <v>41</v>
      </c>
      <c r="E4" s="670" t="s">
        <v>42</v>
      </c>
      <c r="F4" s="755" t="s">
        <v>118</v>
      </c>
      <c r="G4" s="755" t="s">
        <v>119</v>
      </c>
      <c r="H4" s="755" t="s">
        <v>120</v>
      </c>
      <c r="I4" s="758" t="s">
        <v>46</v>
      </c>
      <c r="J4" s="755" t="s">
        <v>132</v>
      </c>
      <c r="K4" s="755" t="s">
        <v>123</v>
      </c>
      <c r="L4" s="755" t="s">
        <v>118</v>
      </c>
      <c r="M4" s="755" t="s">
        <v>119</v>
      </c>
      <c r="N4" s="755" t="s">
        <v>186</v>
      </c>
      <c r="O4" s="755" t="s">
        <v>120</v>
      </c>
      <c r="P4" s="758" t="s">
        <v>272</v>
      </c>
      <c r="Q4" s="671" t="s">
        <v>103</v>
      </c>
      <c r="R4" s="671" t="s">
        <v>525</v>
      </c>
      <c r="S4" s="671" t="s">
        <v>51</v>
      </c>
      <c r="T4" s="671" t="s">
        <v>890</v>
      </c>
      <c r="U4" s="672" t="s">
        <v>891</v>
      </c>
      <c r="V4" s="671" t="s">
        <v>123</v>
      </c>
      <c r="W4" s="673"/>
    </row>
    <row r="5" spans="1:23" ht="36.75" customHeight="1">
      <c r="A5" s="657"/>
      <c r="B5" s="662"/>
      <c r="C5" s="658"/>
      <c r="D5" s="674" t="s">
        <v>57</v>
      </c>
      <c r="E5" s="671" t="s">
        <v>54</v>
      </c>
      <c r="F5" s="107">
        <v>7274</v>
      </c>
      <c r="G5" s="107">
        <v>278</v>
      </c>
      <c r="H5" s="107">
        <v>10443</v>
      </c>
      <c r="I5" s="107">
        <v>391</v>
      </c>
      <c r="J5" s="107">
        <v>367</v>
      </c>
      <c r="K5" s="107">
        <v>18753</v>
      </c>
      <c r="L5" s="107">
        <v>56099</v>
      </c>
      <c r="M5" s="107">
        <v>38822</v>
      </c>
      <c r="N5" s="107">
        <v>14810</v>
      </c>
      <c r="O5" s="107">
        <v>68650</v>
      </c>
      <c r="P5" s="107">
        <v>76444</v>
      </c>
      <c r="Q5" s="107">
        <v>25879</v>
      </c>
      <c r="R5" s="107">
        <v>76010</v>
      </c>
      <c r="S5" s="107">
        <v>134794</v>
      </c>
      <c r="T5" s="107">
        <v>219</v>
      </c>
      <c r="U5" s="107">
        <v>94</v>
      </c>
      <c r="V5" s="107">
        <v>491821</v>
      </c>
      <c r="W5" s="107">
        <v>510574</v>
      </c>
    </row>
    <row r="6" spans="1:23" ht="36.75" customHeight="1">
      <c r="A6" s="657"/>
      <c r="B6" s="662"/>
      <c r="C6" s="658"/>
      <c r="D6" s="756" t="s">
        <v>892</v>
      </c>
      <c r="E6" s="671" t="s">
        <v>55</v>
      </c>
      <c r="F6" s="107">
        <v>401</v>
      </c>
      <c r="G6" s="107">
        <v>26</v>
      </c>
      <c r="H6" s="107">
        <v>1678</v>
      </c>
      <c r="I6" s="107">
        <v>21</v>
      </c>
      <c r="J6" s="107">
        <v>9</v>
      </c>
      <c r="K6" s="107">
        <v>2135</v>
      </c>
      <c r="L6" s="107">
        <v>2881</v>
      </c>
      <c r="M6" s="107">
        <v>1936</v>
      </c>
      <c r="N6" s="107">
        <v>866</v>
      </c>
      <c r="O6" s="107">
        <v>25061</v>
      </c>
      <c r="P6" s="107">
        <v>3574</v>
      </c>
      <c r="Q6" s="107">
        <v>1172</v>
      </c>
      <c r="R6" s="107">
        <v>5254</v>
      </c>
      <c r="S6" s="107">
        <v>28154</v>
      </c>
      <c r="T6" s="107">
        <v>28</v>
      </c>
      <c r="U6" s="107">
        <v>14</v>
      </c>
      <c r="V6" s="107">
        <v>68940</v>
      </c>
      <c r="W6" s="107">
        <v>71075</v>
      </c>
    </row>
    <row r="7" spans="1:23" ht="36.75" customHeight="1">
      <c r="A7" s="657"/>
      <c r="B7" s="662"/>
      <c r="C7" s="658"/>
      <c r="D7" s="673"/>
      <c r="E7" s="671" t="s">
        <v>56</v>
      </c>
      <c r="F7" s="107">
        <v>7675</v>
      </c>
      <c r="G7" s="107">
        <v>304</v>
      </c>
      <c r="H7" s="107">
        <v>12121</v>
      </c>
      <c r="I7" s="107">
        <v>412</v>
      </c>
      <c r="J7" s="107">
        <v>376</v>
      </c>
      <c r="K7" s="107">
        <v>20888</v>
      </c>
      <c r="L7" s="107">
        <v>58980</v>
      </c>
      <c r="M7" s="107">
        <v>40758</v>
      </c>
      <c r="N7" s="107">
        <v>15676</v>
      </c>
      <c r="O7" s="107">
        <v>93711</v>
      </c>
      <c r="P7" s="107">
        <v>80018</v>
      </c>
      <c r="Q7" s="107">
        <v>27051</v>
      </c>
      <c r="R7" s="107">
        <v>81264</v>
      </c>
      <c r="S7" s="107">
        <v>162948</v>
      </c>
      <c r="T7" s="107">
        <v>247</v>
      </c>
      <c r="U7" s="107">
        <v>108</v>
      </c>
      <c r="V7" s="107">
        <v>560761</v>
      </c>
      <c r="W7" s="107">
        <v>581649</v>
      </c>
    </row>
    <row r="8" spans="1:23" ht="36.75" customHeight="1">
      <c r="A8" s="657"/>
      <c r="B8" s="662"/>
      <c r="C8" s="658"/>
      <c r="D8" s="674"/>
      <c r="E8" s="671" t="s">
        <v>54</v>
      </c>
      <c r="F8" s="107">
        <v>6231</v>
      </c>
      <c r="G8" s="107">
        <v>226</v>
      </c>
      <c r="H8" s="107">
        <v>9355</v>
      </c>
      <c r="I8" s="107">
        <v>462</v>
      </c>
      <c r="J8" s="107">
        <v>403</v>
      </c>
      <c r="K8" s="107">
        <v>16677</v>
      </c>
      <c r="L8" s="107">
        <v>58296</v>
      </c>
      <c r="M8" s="107">
        <v>44064</v>
      </c>
      <c r="N8" s="107">
        <v>17706</v>
      </c>
      <c r="O8" s="107">
        <v>69927</v>
      </c>
      <c r="P8" s="107">
        <v>70934</v>
      </c>
      <c r="Q8" s="107">
        <v>27220</v>
      </c>
      <c r="R8" s="107">
        <v>86332</v>
      </c>
      <c r="S8" s="107">
        <v>154386</v>
      </c>
      <c r="T8" s="107">
        <v>230</v>
      </c>
      <c r="U8" s="107">
        <v>114</v>
      </c>
      <c r="V8" s="107">
        <v>529209</v>
      </c>
      <c r="W8" s="107">
        <v>545886</v>
      </c>
    </row>
    <row r="9" spans="1:23" ht="36.75" customHeight="1">
      <c r="A9" s="657"/>
      <c r="B9" s="662"/>
      <c r="C9" s="658"/>
      <c r="D9" s="756" t="s">
        <v>893</v>
      </c>
      <c r="E9" s="671" t="s">
        <v>55</v>
      </c>
      <c r="F9" s="107">
        <v>331</v>
      </c>
      <c r="G9" s="107">
        <v>29</v>
      </c>
      <c r="H9" s="107">
        <v>1710</v>
      </c>
      <c r="I9" s="107">
        <v>30</v>
      </c>
      <c r="J9" s="107">
        <v>19</v>
      </c>
      <c r="K9" s="107">
        <v>2119</v>
      </c>
      <c r="L9" s="107">
        <v>3370</v>
      </c>
      <c r="M9" s="107">
        <v>2324</v>
      </c>
      <c r="N9" s="107">
        <v>1237</v>
      </c>
      <c r="O9" s="107">
        <v>27295</v>
      </c>
      <c r="P9" s="107">
        <v>4140</v>
      </c>
      <c r="Q9" s="107">
        <v>1299</v>
      </c>
      <c r="R9" s="107">
        <v>6930</v>
      </c>
      <c r="S9" s="107">
        <v>37220</v>
      </c>
      <c r="T9" s="107">
        <v>48</v>
      </c>
      <c r="U9" s="107">
        <v>23</v>
      </c>
      <c r="V9" s="107">
        <v>83886</v>
      </c>
      <c r="W9" s="107">
        <v>86005</v>
      </c>
    </row>
    <row r="10" spans="1:23" ht="36.75" customHeight="1">
      <c r="A10" s="657"/>
      <c r="B10" s="662"/>
      <c r="C10" s="658"/>
      <c r="D10" s="673"/>
      <c r="E10" s="671" t="s">
        <v>56</v>
      </c>
      <c r="F10" s="107">
        <v>6562</v>
      </c>
      <c r="G10" s="107">
        <v>255</v>
      </c>
      <c r="H10" s="107">
        <v>11065</v>
      </c>
      <c r="I10" s="107">
        <v>492</v>
      </c>
      <c r="J10" s="107">
        <v>422</v>
      </c>
      <c r="K10" s="107">
        <v>18796</v>
      </c>
      <c r="L10" s="107">
        <v>61666</v>
      </c>
      <c r="M10" s="107">
        <v>46388</v>
      </c>
      <c r="N10" s="107">
        <v>18943</v>
      </c>
      <c r="O10" s="107">
        <v>97222</v>
      </c>
      <c r="P10" s="107">
        <v>75074</v>
      </c>
      <c r="Q10" s="107">
        <v>28519</v>
      </c>
      <c r="R10" s="107">
        <v>93262</v>
      </c>
      <c r="S10" s="107">
        <v>191606</v>
      </c>
      <c r="T10" s="107">
        <v>278</v>
      </c>
      <c r="U10" s="107">
        <v>137</v>
      </c>
      <c r="V10" s="107">
        <v>613095</v>
      </c>
      <c r="W10" s="107">
        <v>631891</v>
      </c>
    </row>
    <row r="11" spans="1:23" ht="36.75" customHeight="1">
      <c r="A11" s="657"/>
      <c r="B11" s="662"/>
      <c r="C11" s="658"/>
      <c r="D11" s="674"/>
      <c r="E11" s="757" t="s">
        <v>54</v>
      </c>
      <c r="F11" s="675">
        <v>5730</v>
      </c>
      <c r="G11" s="675">
        <v>248</v>
      </c>
      <c r="H11" s="675">
        <v>11121</v>
      </c>
      <c r="I11" s="675">
        <v>402</v>
      </c>
      <c r="J11" s="675">
        <v>350</v>
      </c>
      <c r="K11" s="675">
        <v>17851</v>
      </c>
      <c r="L11" s="675">
        <v>54788</v>
      </c>
      <c r="M11" s="675">
        <v>43355</v>
      </c>
      <c r="N11" s="675">
        <v>18624</v>
      </c>
      <c r="O11" s="675">
        <v>65217</v>
      </c>
      <c r="P11" s="675">
        <v>54513</v>
      </c>
      <c r="Q11" s="107">
        <v>23632</v>
      </c>
      <c r="R11" s="107">
        <v>82725</v>
      </c>
      <c r="S11" s="107">
        <v>147409</v>
      </c>
      <c r="T11" s="107">
        <v>221</v>
      </c>
      <c r="U11" s="107">
        <v>106</v>
      </c>
      <c r="V11" s="107">
        <v>490590</v>
      </c>
      <c r="W11" s="107">
        <v>508441</v>
      </c>
    </row>
    <row r="12" spans="1:23" ht="36.75" customHeight="1">
      <c r="A12" s="657"/>
      <c r="B12" s="662"/>
      <c r="C12" s="658"/>
      <c r="D12" s="756" t="s">
        <v>894</v>
      </c>
      <c r="E12" s="671" t="s">
        <v>55</v>
      </c>
      <c r="F12" s="107">
        <v>355</v>
      </c>
      <c r="G12" s="107">
        <v>29</v>
      </c>
      <c r="H12" s="107">
        <v>1982</v>
      </c>
      <c r="I12" s="107">
        <v>23</v>
      </c>
      <c r="J12" s="107">
        <v>15</v>
      </c>
      <c r="K12" s="107">
        <v>2404</v>
      </c>
      <c r="L12" s="107">
        <v>3343</v>
      </c>
      <c r="M12" s="107">
        <v>2321</v>
      </c>
      <c r="N12" s="107">
        <v>1321</v>
      </c>
      <c r="O12" s="107">
        <v>24692</v>
      </c>
      <c r="P12" s="107">
        <v>3998</v>
      </c>
      <c r="Q12" s="107">
        <v>1436</v>
      </c>
      <c r="R12" s="107">
        <v>7296</v>
      </c>
      <c r="S12" s="107">
        <v>37679</v>
      </c>
      <c r="T12" s="107">
        <v>40</v>
      </c>
      <c r="U12" s="107">
        <v>27</v>
      </c>
      <c r="V12" s="107">
        <v>82153</v>
      </c>
      <c r="W12" s="107">
        <v>84557</v>
      </c>
    </row>
    <row r="13" spans="1:23" ht="36.75" customHeight="1">
      <c r="A13" s="657"/>
      <c r="B13" s="662"/>
      <c r="C13" s="658"/>
      <c r="D13" s="673"/>
      <c r="E13" s="671" t="s">
        <v>56</v>
      </c>
      <c r="F13" s="107">
        <v>6085</v>
      </c>
      <c r="G13" s="107">
        <v>277</v>
      </c>
      <c r="H13" s="107">
        <v>13103</v>
      </c>
      <c r="I13" s="107">
        <v>425</v>
      </c>
      <c r="J13" s="107">
        <v>365</v>
      </c>
      <c r="K13" s="107">
        <v>20255</v>
      </c>
      <c r="L13" s="107">
        <v>58131</v>
      </c>
      <c r="M13" s="107">
        <v>45676</v>
      </c>
      <c r="N13" s="107">
        <v>19945</v>
      </c>
      <c r="O13" s="107">
        <v>89909</v>
      </c>
      <c r="P13" s="107">
        <v>58511</v>
      </c>
      <c r="Q13" s="107">
        <v>25068</v>
      </c>
      <c r="R13" s="107">
        <v>90021</v>
      </c>
      <c r="S13" s="107">
        <v>185088</v>
      </c>
      <c r="T13" s="107">
        <v>261</v>
      </c>
      <c r="U13" s="676">
        <v>133</v>
      </c>
      <c r="V13" s="676">
        <v>572743</v>
      </c>
      <c r="W13" s="107">
        <v>592998</v>
      </c>
    </row>
    <row r="14" spans="1:23" ht="36.75" customHeight="1">
      <c r="A14" s="657"/>
      <c r="B14" s="662"/>
      <c r="C14" s="658"/>
      <c r="D14" s="674"/>
      <c r="E14" s="671" t="s">
        <v>54</v>
      </c>
      <c r="F14" s="107">
        <v>7183</v>
      </c>
      <c r="G14" s="107">
        <v>400</v>
      </c>
      <c r="H14" s="107">
        <v>20048</v>
      </c>
      <c r="I14" s="107">
        <v>383</v>
      </c>
      <c r="J14" s="107">
        <v>349</v>
      </c>
      <c r="K14" s="107">
        <v>28363</v>
      </c>
      <c r="L14" s="107">
        <v>51433</v>
      </c>
      <c r="M14" s="107">
        <v>45010</v>
      </c>
      <c r="N14" s="107">
        <v>20003</v>
      </c>
      <c r="O14" s="107">
        <v>61398</v>
      </c>
      <c r="P14" s="107">
        <v>46853</v>
      </c>
      <c r="Q14" s="675">
        <v>21569</v>
      </c>
      <c r="R14" s="107">
        <v>71769</v>
      </c>
      <c r="S14" s="107">
        <v>129509</v>
      </c>
      <c r="T14" s="107">
        <v>212</v>
      </c>
      <c r="U14" s="107">
        <v>88</v>
      </c>
      <c r="V14" s="107">
        <v>447844</v>
      </c>
      <c r="W14" s="107">
        <v>476207</v>
      </c>
    </row>
    <row r="15" spans="1:23" ht="36.75" customHeight="1">
      <c r="A15" s="657"/>
      <c r="B15" s="662"/>
      <c r="C15" s="658"/>
      <c r="D15" s="756" t="s">
        <v>895</v>
      </c>
      <c r="E15" s="671" t="s">
        <v>55</v>
      </c>
      <c r="F15" s="107">
        <v>461</v>
      </c>
      <c r="G15" s="107">
        <v>43</v>
      </c>
      <c r="H15" s="107">
        <v>3301</v>
      </c>
      <c r="I15" s="107">
        <v>26</v>
      </c>
      <c r="J15" s="107">
        <v>19</v>
      </c>
      <c r="K15" s="107">
        <v>3850</v>
      </c>
      <c r="L15" s="107">
        <v>3256</v>
      </c>
      <c r="M15" s="107">
        <v>2529</v>
      </c>
      <c r="N15" s="107">
        <v>1365</v>
      </c>
      <c r="O15" s="107">
        <v>22804</v>
      </c>
      <c r="P15" s="107">
        <v>3535</v>
      </c>
      <c r="Q15" s="107">
        <v>1275</v>
      </c>
      <c r="R15" s="107">
        <v>6337</v>
      </c>
      <c r="S15" s="107">
        <v>33642</v>
      </c>
      <c r="T15" s="107">
        <v>28</v>
      </c>
      <c r="U15" s="107">
        <v>26</v>
      </c>
      <c r="V15" s="107">
        <v>74797</v>
      </c>
      <c r="W15" s="107">
        <v>78647</v>
      </c>
    </row>
    <row r="16" spans="1:23" ht="36.75" customHeight="1">
      <c r="A16" s="657"/>
      <c r="B16" s="662"/>
      <c r="C16" s="658"/>
      <c r="D16" s="673"/>
      <c r="E16" s="671" t="s">
        <v>56</v>
      </c>
      <c r="F16" s="107">
        <v>7644</v>
      </c>
      <c r="G16" s="107">
        <v>443</v>
      </c>
      <c r="H16" s="107">
        <v>23349</v>
      </c>
      <c r="I16" s="107">
        <v>409</v>
      </c>
      <c r="J16" s="107">
        <v>368</v>
      </c>
      <c r="K16" s="107">
        <v>32213</v>
      </c>
      <c r="L16" s="107">
        <v>54689</v>
      </c>
      <c r="M16" s="107">
        <v>47539</v>
      </c>
      <c r="N16" s="107">
        <v>21368</v>
      </c>
      <c r="O16" s="107">
        <v>84202</v>
      </c>
      <c r="P16" s="676">
        <v>50388</v>
      </c>
      <c r="Q16" s="677">
        <v>22844</v>
      </c>
      <c r="R16" s="676">
        <v>78106</v>
      </c>
      <c r="S16" s="676">
        <v>163151</v>
      </c>
      <c r="T16" s="107">
        <v>240</v>
      </c>
      <c r="U16" s="107">
        <v>114</v>
      </c>
      <c r="V16" s="107">
        <v>522641</v>
      </c>
      <c r="W16" s="107">
        <v>554854</v>
      </c>
    </row>
    <row r="17" spans="1:23" ht="36.75" customHeight="1">
      <c r="A17" s="657"/>
      <c r="B17" s="662"/>
      <c r="C17" s="658"/>
      <c r="D17" s="674"/>
      <c r="E17" s="671" t="s">
        <v>54</v>
      </c>
      <c r="F17" s="783">
        <v>9246</v>
      </c>
      <c r="G17" s="783">
        <v>591</v>
      </c>
      <c r="H17" s="783">
        <v>29852</v>
      </c>
      <c r="I17" s="783">
        <v>377</v>
      </c>
      <c r="J17" s="783">
        <v>279</v>
      </c>
      <c r="K17" s="783">
        <v>40345</v>
      </c>
      <c r="L17" s="783">
        <v>49552</v>
      </c>
      <c r="M17" s="783">
        <v>45566</v>
      </c>
      <c r="N17" s="783">
        <v>20635</v>
      </c>
      <c r="O17" s="783">
        <v>60134</v>
      </c>
      <c r="P17" s="783">
        <v>41516</v>
      </c>
      <c r="Q17" s="784">
        <v>19221</v>
      </c>
      <c r="R17" s="783">
        <v>67121</v>
      </c>
      <c r="S17" s="783">
        <v>124682</v>
      </c>
      <c r="T17" s="783">
        <v>205</v>
      </c>
      <c r="U17" s="783">
        <v>101</v>
      </c>
      <c r="V17" s="783">
        <v>428733</v>
      </c>
      <c r="W17" s="783">
        <f>K17+V17</f>
        <v>469078</v>
      </c>
    </row>
    <row r="18" spans="1:23" ht="36.75" customHeight="1">
      <c r="A18" s="657"/>
      <c r="B18" s="662"/>
      <c r="C18" s="658"/>
      <c r="D18" s="756" t="s">
        <v>896</v>
      </c>
      <c r="E18" s="671" t="s">
        <v>55</v>
      </c>
      <c r="F18" s="783">
        <v>677</v>
      </c>
      <c r="G18" s="783">
        <v>76</v>
      </c>
      <c r="H18" s="783">
        <v>4768</v>
      </c>
      <c r="I18" s="783">
        <v>35</v>
      </c>
      <c r="J18" s="783">
        <v>22</v>
      </c>
      <c r="K18" s="783">
        <v>5578</v>
      </c>
      <c r="L18" s="783">
        <v>3391</v>
      </c>
      <c r="M18" s="783">
        <v>2654</v>
      </c>
      <c r="N18" s="783">
        <v>1435</v>
      </c>
      <c r="O18" s="783">
        <v>21715</v>
      </c>
      <c r="P18" s="783">
        <v>3627</v>
      </c>
      <c r="Q18" s="784">
        <v>1173</v>
      </c>
      <c r="R18" s="783">
        <v>6371</v>
      </c>
      <c r="S18" s="783">
        <v>32556</v>
      </c>
      <c r="T18" s="783">
        <v>40</v>
      </c>
      <c r="U18" s="783">
        <v>27</v>
      </c>
      <c r="V18" s="783">
        <v>72989</v>
      </c>
      <c r="W18" s="783">
        <f t="shared" ref="W18:W19" si="0">K18+V18</f>
        <v>78567</v>
      </c>
    </row>
    <row r="19" spans="1:23" ht="36.75" customHeight="1">
      <c r="A19" s="657"/>
      <c r="B19" s="662"/>
      <c r="C19" s="658"/>
      <c r="D19" s="673"/>
      <c r="E19" s="671" t="s">
        <v>56</v>
      </c>
      <c r="F19" s="783">
        <f>F17+F18</f>
        <v>9923</v>
      </c>
      <c r="G19" s="783">
        <f t="shared" ref="G19:K19" si="1">G17+G18</f>
        <v>667</v>
      </c>
      <c r="H19" s="783">
        <f t="shared" si="1"/>
        <v>34620</v>
      </c>
      <c r="I19" s="783">
        <f t="shared" si="1"/>
        <v>412</v>
      </c>
      <c r="J19" s="783">
        <f t="shared" si="1"/>
        <v>301</v>
      </c>
      <c r="K19" s="783">
        <f t="shared" si="1"/>
        <v>45923</v>
      </c>
      <c r="L19" s="783">
        <v>52487</v>
      </c>
      <c r="M19" s="783">
        <v>47297</v>
      </c>
      <c r="N19" s="783">
        <v>19385</v>
      </c>
      <c r="O19" s="783">
        <v>65708</v>
      </c>
      <c r="P19" s="783">
        <v>44357</v>
      </c>
      <c r="Q19" s="785">
        <f>Q17+Q18</f>
        <v>20394</v>
      </c>
      <c r="R19" s="783">
        <v>71987</v>
      </c>
      <c r="S19" s="783">
        <v>145824</v>
      </c>
      <c r="T19" s="783">
        <v>165</v>
      </c>
      <c r="U19" s="783">
        <v>93</v>
      </c>
      <c r="V19" s="783">
        <v>467568</v>
      </c>
      <c r="W19" s="783">
        <f t="shared" si="0"/>
        <v>513491</v>
      </c>
    </row>
    <row r="20" spans="1:23" ht="27" customHeight="1">
      <c r="A20" s="657"/>
      <c r="B20" s="662"/>
      <c r="C20" s="658"/>
      <c r="D20" s="658"/>
      <c r="E20" s="658"/>
      <c r="F20" s="658"/>
      <c r="G20" s="658"/>
      <c r="H20" s="658"/>
      <c r="I20" s="658"/>
      <c r="J20" s="658"/>
      <c r="K20" s="658"/>
      <c r="L20" s="658"/>
      <c r="M20" s="658"/>
      <c r="N20" s="658"/>
      <c r="O20" s="658"/>
      <c r="P20" s="658"/>
      <c r="Q20" s="658"/>
      <c r="R20" s="658"/>
      <c r="S20" s="658"/>
      <c r="T20" s="658"/>
      <c r="U20" s="658"/>
      <c r="V20" s="658"/>
      <c r="W20" s="658"/>
    </row>
    <row r="21" spans="1:23" ht="19.5" customHeight="1">
      <c r="A21" s="657"/>
      <c r="B21" s="658"/>
      <c r="C21" s="658"/>
      <c r="D21" s="658"/>
      <c r="E21" s="658"/>
      <c r="F21" s="658"/>
      <c r="G21" s="658"/>
      <c r="H21" s="658"/>
      <c r="I21" s="658"/>
      <c r="J21" s="658"/>
      <c r="K21" s="658"/>
      <c r="L21" s="658"/>
      <c r="M21" s="658"/>
      <c r="N21" s="658"/>
      <c r="O21" s="658"/>
      <c r="P21" s="658"/>
      <c r="Q21" s="658"/>
      <c r="R21" s="658"/>
      <c r="S21" s="658"/>
      <c r="T21" s="658"/>
      <c r="U21" s="658"/>
      <c r="V21" s="658"/>
      <c r="W21" s="658"/>
    </row>
    <row r="22" spans="1:23" ht="20.25" customHeight="1"/>
    <row r="23" spans="1:23" ht="27.75" customHeight="1"/>
    <row r="24" spans="1:23">
      <c r="A24" s="678"/>
      <c r="B24" s="679"/>
    </row>
    <row r="25" spans="1:23">
      <c r="A25" s="678"/>
      <c r="B25" s="679"/>
    </row>
    <row r="32" spans="1:23">
      <c r="F32" s="680"/>
    </row>
  </sheetData>
  <phoneticPr fontId="1"/>
  <pageMargins left="0.39370078740157483" right="0.19685039370078741" top="0.78740157480314965" bottom="0.78740157480314965" header="0.51181102362204722" footer="0.51181102362204722"/>
  <pageSetup paperSize="9" scale="63"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0E15D-C569-4477-9996-4ADD415BD840}">
  <sheetPr>
    <pageSetUpPr fitToPage="1"/>
  </sheetPr>
  <dimension ref="A1:J68"/>
  <sheetViews>
    <sheetView view="pageBreakPreview" zoomScaleNormal="100" zoomScaleSheetLayoutView="100" workbookViewId="0">
      <selection activeCell="G7" sqref="G7"/>
    </sheetView>
  </sheetViews>
  <sheetFormatPr defaultColWidth="12.25" defaultRowHeight="13"/>
  <cols>
    <col min="1" max="2" width="3.33203125" style="660" customWidth="1"/>
    <col min="3" max="3" width="9.25" style="660" customWidth="1"/>
    <col min="4" max="9" width="13.75" style="660" customWidth="1"/>
    <col min="10" max="10" width="11.33203125" style="660" customWidth="1"/>
    <col min="11" max="16384" width="12.25" style="660"/>
  </cols>
  <sheetData>
    <row r="1" spans="1:10" ht="22.5" customHeight="1">
      <c r="A1" s="692"/>
      <c r="B1" s="887" t="s">
        <v>858</v>
      </c>
      <c r="C1" s="887"/>
      <c r="D1" s="887"/>
      <c r="E1" s="887"/>
      <c r="F1" s="887"/>
      <c r="G1" s="887"/>
      <c r="H1" s="887"/>
      <c r="I1" s="887"/>
    </row>
    <row r="2" spans="1:10" ht="7.5" customHeight="1">
      <c r="A2" s="683"/>
      <c r="B2" s="735"/>
      <c r="C2" s="735"/>
      <c r="D2" s="735"/>
      <c r="E2" s="735"/>
      <c r="F2" s="735"/>
      <c r="G2" s="735"/>
      <c r="H2" s="735"/>
      <c r="I2" s="735"/>
      <c r="J2" s="729"/>
    </row>
    <row r="3" spans="1:10" ht="21.65" customHeight="1">
      <c r="A3" s="683"/>
      <c r="B3" s="792" t="s">
        <v>273</v>
      </c>
      <c r="C3" s="866" t="s">
        <v>274</v>
      </c>
      <c r="D3" s="889" t="s">
        <v>275</v>
      </c>
      <c r="E3" s="890"/>
      <c r="F3" s="890"/>
      <c r="G3" s="891"/>
      <c r="H3" s="793" t="s">
        <v>276</v>
      </c>
      <c r="I3" s="794" t="s">
        <v>277</v>
      </c>
    </row>
    <row r="4" spans="1:10" ht="21.65" customHeight="1">
      <c r="A4" s="683"/>
      <c r="B4" s="795" t="s">
        <v>278</v>
      </c>
      <c r="C4" s="888"/>
      <c r="D4" s="796" t="s">
        <v>260</v>
      </c>
      <c r="E4" s="796" t="s">
        <v>279</v>
      </c>
      <c r="F4" s="796" t="s">
        <v>262</v>
      </c>
      <c r="G4" s="797" t="s">
        <v>56</v>
      </c>
      <c r="H4" s="798" t="s">
        <v>36</v>
      </c>
      <c r="I4" s="799"/>
    </row>
    <row r="5" spans="1:10" ht="16" customHeight="1">
      <c r="A5" s="683"/>
      <c r="B5" s="800"/>
      <c r="C5" s="795" t="s">
        <v>190</v>
      </c>
      <c r="D5" s="801">
        <v>25518</v>
      </c>
      <c r="E5" s="802">
        <v>4219</v>
      </c>
      <c r="F5" s="802">
        <v>15328</v>
      </c>
      <c r="G5" s="803">
        <f t="shared" ref="G5:G63" si="0">SUM(D5:F5)</f>
        <v>45065</v>
      </c>
      <c r="H5" s="802">
        <v>440670</v>
      </c>
      <c r="I5" s="802">
        <v>9654</v>
      </c>
    </row>
    <row r="6" spans="1:10" ht="16" customHeight="1">
      <c r="A6" s="683"/>
      <c r="B6" s="892" t="s">
        <v>280</v>
      </c>
      <c r="C6" s="795" t="s">
        <v>192</v>
      </c>
      <c r="D6" s="801">
        <v>2943</v>
      </c>
      <c r="E6" s="802">
        <v>458</v>
      </c>
      <c r="F6" s="802">
        <v>1661</v>
      </c>
      <c r="G6" s="803">
        <f t="shared" si="0"/>
        <v>5062</v>
      </c>
      <c r="H6" s="802">
        <v>57392</v>
      </c>
      <c r="I6" s="802">
        <v>1189</v>
      </c>
    </row>
    <row r="7" spans="1:10" ht="16" customHeight="1">
      <c r="A7" s="683"/>
      <c r="B7" s="892"/>
      <c r="C7" s="795" t="s">
        <v>194</v>
      </c>
      <c r="D7" s="801">
        <v>4514</v>
      </c>
      <c r="E7" s="802">
        <v>577</v>
      </c>
      <c r="F7" s="802">
        <v>3558</v>
      </c>
      <c r="G7" s="803">
        <f t="shared" si="0"/>
        <v>8649</v>
      </c>
      <c r="H7" s="802">
        <v>84172</v>
      </c>
      <c r="I7" s="802">
        <v>1662</v>
      </c>
    </row>
    <row r="8" spans="1:10" ht="16" customHeight="1">
      <c r="A8" s="683"/>
      <c r="B8" s="892"/>
      <c r="C8" s="795" t="s">
        <v>196</v>
      </c>
      <c r="D8" s="801">
        <v>5181</v>
      </c>
      <c r="E8" s="802">
        <v>641</v>
      </c>
      <c r="F8" s="802">
        <v>4199</v>
      </c>
      <c r="G8" s="803">
        <f t="shared" si="0"/>
        <v>10021</v>
      </c>
      <c r="H8" s="802">
        <v>92706</v>
      </c>
      <c r="I8" s="802">
        <v>1965</v>
      </c>
    </row>
    <row r="9" spans="1:10" ht="16" customHeight="1">
      <c r="A9" s="683"/>
      <c r="B9" s="892"/>
      <c r="C9" s="795" t="s">
        <v>197</v>
      </c>
      <c r="D9" s="801">
        <v>2225</v>
      </c>
      <c r="E9" s="802">
        <v>264</v>
      </c>
      <c r="F9" s="802">
        <v>1795</v>
      </c>
      <c r="G9" s="803">
        <f t="shared" si="0"/>
        <v>4284</v>
      </c>
      <c r="H9" s="802">
        <v>39307</v>
      </c>
      <c r="I9" s="802">
        <v>733</v>
      </c>
    </row>
    <row r="10" spans="1:10" ht="16" customHeight="1">
      <c r="A10" s="683"/>
      <c r="B10" s="804"/>
      <c r="C10" s="805" t="s">
        <v>123</v>
      </c>
      <c r="D10" s="802">
        <f>SUM(D5:D9)</f>
        <v>40381</v>
      </c>
      <c r="E10" s="803">
        <f>SUM(E5:E9)</f>
        <v>6159</v>
      </c>
      <c r="F10" s="803">
        <f>SUM(F5:F9)</f>
        <v>26541</v>
      </c>
      <c r="G10" s="803">
        <f t="shared" si="0"/>
        <v>73081</v>
      </c>
      <c r="H10" s="803">
        <f>SUM(H5:H9)</f>
        <v>714247</v>
      </c>
      <c r="I10" s="802">
        <f>SUM(I5:I9)</f>
        <v>15203</v>
      </c>
    </row>
    <row r="11" spans="1:10" ht="16" customHeight="1">
      <c r="A11" s="683"/>
      <c r="B11" s="800"/>
      <c r="C11" s="795" t="s">
        <v>198</v>
      </c>
      <c r="D11" s="802">
        <v>9268</v>
      </c>
      <c r="E11" s="802">
        <v>990</v>
      </c>
      <c r="F11" s="802">
        <v>5675</v>
      </c>
      <c r="G11" s="803">
        <f t="shared" si="0"/>
        <v>15933</v>
      </c>
      <c r="H11" s="802">
        <v>175429</v>
      </c>
      <c r="I11" s="802">
        <v>3775</v>
      </c>
    </row>
    <row r="12" spans="1:10" ht="16" customHeight="1">
      <c r="A12" s="683"/>
      <c r="B12" s="806" t="s">
        <v>199</v>
      </c>
      <c r="C12" s="795" t="s">
        <v>200</v>
      </c>
      <c r="D12" s="802">
        <v>9076</v>
      </c>
      <c r="E12" s="802">
        <v>1135</v>
      </c>
      <c r="F12" s="802">
        <v>4883</v>
      </c>
      <c r="G12" s="803">
        <f t="shared" si="0"/>
        <v>15094</v>
      </c>
      <c r="H12" s="802">
        <v>175710</v>
      </c>
      <c r="I12" s="802">
        <v>3197</v>
      </c>
    </row>
    <row r="13" spans="1:10" ht="16" customHeight="1">
      <c r="A13" s="683"/>
      <c r="B13" s="806"/>
      <c r="C13" s="795" t="s">
        <v>201</v>
      </c>
      <c r="D13" s="802">
        <v>19230</v>
      </c>
      <c r="E13" s="802">
        <v>2982</v>
      </c>
      <c r="F13" s="802">
        <v>8793</v>
      </c>
      <c r="G13" s="803">
        <f t="shared" si="0"/>
        <v>31005</v>
      </c>
      <c r="H13" s="802">
        <v>337890</v>
      </c>
      <c r="I13" s="802">
        <v>7017</v>
      </c>
    </row>
    <row r="14" spans="1:10" ht="16" customHeight="1">
      <c r="A14" s="683"/>
      <c r="B14" s="806"/>
      <c r="C14" s="795" t="s">
        <v>202</v>
      </c>
      <c r="D14" s="802">
        <v>6859</v>
      </c>
      <c r="E14" s="802">
        <v>710</v>
      </c>
      <c r="F14" s="802">
        <v>3173</v>
      </c>
      <c r="G14" s="803">
        <f t="shared" si="0"/>
        <v>10742</v>
      </c>
      <c r="H14" s="802">
        <v>142190</v>
      </c>
      <c r="I14" s="802">
        <v>2372</v>
      </c>
    </row>
    <row r="15" spans="1:10" ht="16" customHeight="1">
      <c r="A15" s="683"/>
      <c r="B15" s="806"/>
      <c r="C15" s="795" t="s">
        <v>203</v>
      </c>
      <c r="D15" s="802">
        <v>9063</v>
      </c>
      <c r="E15" s="802">
        <v>1031</v>
      </c>
      <c r="F15" s="802">
        <v>4402</v>
      </c>
      <c r="G15" s="803">
        <f t="shared" si="0"/>
        <v>14496</v>
      </c>
      <c r="H15" s="802">
        <v>165295</v>
      </c>
      <c r="I15" s="802">
        <v>3066</v>
      </c>
    </row>
    <row r="16" spans="1:10" ht="16" customHeight="1">
      <c r="A16" s="683"/>
      <c r="B16" s="806" t="s">
        <v>281</v>
      </c>
      <c r="C16" s="795" t="s">
        <v>204</v>
      </c>
      <c r="D16" s="802">
        <v>15661</v>
      </c>
      <c r="E16" s="802">
        <v>1911</v>
      </c>
      <c r="F16" s="802">
        <v>7913</v>
      </c>
      <c r="G16" s="803">
        <f t="shared" si="0"/>
        <v>25485</v>
      </c>
      <c r="H16" s="802">
        <v>281694</v>
      </c>
      <c r="I16" s="802">
        <v>6021</v>
      </c>
    </row>
    <row r="17" spans="1:10" ht="16" customHeight="1">
      <c r="A17" s="683"/>
      <c r="B17" s="804"/>
      <c r="C17" s="805" t="s">
        <v>123</v>
      </c>
      <c r="D17" s="802">
        <f>SUM(D11:D16)</f>
        <v>69157</v>
      </c>
      <c r="E17" s="803">
        <f>SUM(E11:E16)</f>
        <v>8759</v>
      </c>
      <c r="F17" s="803">
        <f>SUM(F11:F16)</f>
        <v>34839</v>
      </c>
      <c r="G17" s="803">
        <f t="shared" si="0"/>
        <v>112755</v>
      </c>
      <c r="H17" s="803">
        <f>SUM(H11:H16)</f>
        <v>1278208</v>
      </c>
      <c r="I17" s="802">
        <f>SUM(I11:I16)</f>
        <v>25448</v>
      </c>
    </row>
    <row r="18" spans="1:10" ht="16" customHeight="1">
      <c r="A18" s="683"/>
      <c r="B18" s="807" t="s">
        <v>205</v>
      </c>
      <c r="C18" s="808"/>
      <c r="D18" s="802">
        <v>122653</v>
      </c>
      <c r="E18" s="802">
        <v>42851</v>
      </c>
      <c r="F18" s="802">
        <v>43138</v>
      </c>
      <c r="G18" s="803">
        <f t="shared" si="0"/>
        <v>208642</v>
      </c>
      <c r="H18" s="802">
        <v>1748367</v>
      </c>
      <c r="I18" s="802">
        <v>59203</v>
      </c>
    </row>
    <row r="19" spans="1:10" ht="16" customHeight="1">
      <c r="A19" s="683"/>
      <c r="B19" s="800"/>
      <c r="C19" s="809" t="s">
        <v>206</v>
      </c>
      <c r="D19" s="802">
        <v>27480</v>
      </c>
      <c r="E19" s="802">
        <v>3950</v>
      </c>
      <c r="F19" s="802">
        <v>14284</v>
      </c>
      <c r="G19" s="803">
        <f t="shared" si="0"/>
        <v>45714</v>
      </c>
      <c r="H19" s="802">
        <v>459424</v>
      </c>
      <c r="I19" s="802">
        <v>10152</v>
      </c>
    </row>
    <row r="20" spans="1:10" ht="16" customHeight="1">
      <c r="A20" s="683"/>
      <c r="B20" s="806"/>
      <c r="C20" s="809" t="s">
        <v>207</v>
      </c>
      <c r="D20" s="802">
        <v>18243</v>
      </c>
      <c r="E20" s="802">
        <v>2488</v>
      </c>
      <c r="F20" s="802">
        <v>9071</v>
      </c>
      <c r="G20" s="803">
        <f t="shared" si="0"/>
        <v>29802</v>
      </c>
      <c r="H20" s="802">
        <v>306869</v>
      </c>
      <c r="I20" s="802">
        <v>6605</v>
      </c>
    </row>
    <row r="21" spans="1:10" ht="16" customHeight="1">
      <c r="A21" s="683"/>
      <c r="B21" s="806" t="s">
        <v>208</v>
      </c>
      <c r="C21" s="809" t="s">
        <v>209</v>
      </c>
      <c r="D21" s="802">
        <v>19967</v>
      </c>
      <c r="E21" s="802">
        <v>2474</v>
      </c>
      <c r="F21" s="802">
        <v>7956</v>
      </c>
      <c r="G21" s="803">
        <f t="shared" si="0"/>
        <v>30397</v>
      </c>
      <c r="H21" s="802">
        <v>314925</v>
      </c>
      <c r="I21" s="802">
        <v>7094</v>
      </c>
    </row>
    <row r="22" spans="1:10" ht="16" customHeight="1">
      <c r="A22" s="683"/>
      <c r="B22" s="806"/>
      <c r="C22" s="809" t="s">
        <v>210</v>
      </c>
      <c r="D22" s="802">
        <v>67322</v>
      </c>
      <c r="E22" s="802">
        <v>10819</v>
      </c>
      <c r="F22" s="802">
        <v>29178</v>
      </c>
      <c r="G22" s="803">
        <f t="shared" si="0"/>
        <v>107319</v>
      </c>
      <c r="H22" s="802">
        <v>1052989</v>
      </c>
      <c r="I22" s="802">
        <v>26614</v>
      </c>
    </row>
    <row r="23" spans="1:10" ht="16" customHeight="1">
      <c r="A23" s="683"/>
      <c r="B23" s="806"/>
      <c r="C23" s="809" t="s">
        <v>211</v>
      </c>
      <c r="D23" s="802">
        <v>55877</v>
      </c>
      <c r="E23" s="802">
        <v>11068</v>
      </c>
      <c r="F23" s="802">
        <v>24773</v>
      </c>
      <c r="G23" s="803">
        <f t="shared" si="0"/>
        <v>91718</v>
      </c>
      <c r="H23" s="802">
        <v>892550</v>
      </c>
      <c r="I23" s="802">
        <v>23487</v>
      </c>
    </row>
    <row r="24" spans="1:10" ht="16" customHeight="1">
      <c r="A24" s="683"/>
      <c r="B24" s="806"/>
      <c r="C24" s="809" t="s">
        <v>212</v>
      </c>
      <c r="D24" s="802">
        <v>75505</v>
      </c>
      <c r="E24" s="802">
        <v>19535</v>
      </c>
      <c r="F24" s="802">
        <v>35809</v>
      </c>
      <c r="G24" s="803">
        <f t="shared" si="0"/>
        <v>130849</v>
      </c>
      <c r="H24" s="802">
        <v>1232434</v>
      </c>
      <c r="I24" s="802">
        <v>32501</v>
      </c>
    </row>
    <row r="25" spans="1:10" ht="16" customHeight="1">
      <c r="A25" s="683"/>
      <c r="B25" s="806"/>
      <c r="C25" s="809" t="s">
        <v>213</v>
      </c>
      <c r="D25" s="802">
        <v>17756</v>
      </c>
      <c r="E25" s="802">
        <v>1670</v>
      </c>
      <c r="F25" s="802">
        <v>8881</v>
      </c>
      <c r="G25" s="803">
        <f t="shared" si="0"/>
        <v>28307</v>
      </c>
      <c r="H25" s="802">
        <v>336730</v>
      </c>
      <c r="I25" s="802">
        <v>6342</v>
      </c>
    </row>
    <row r="26" spans="1:10" ht="16" customHeight="1">
      <c r="A26" s="683"/>
      <c r="B26" s="806"/>
      <c r="C26" s="809" t="s">
        <v>214</v>
      </c>
      <c r="D26" s="802">
        <v>8281</v>
      </c>
      <c r="E26" s="802">
        <v>1174</v>
      </c>
      <c r="F26" s="802">
        <v>4590</v>
      </c>
      <c r="G26" s="803">
        <f t="shared" si="0"/>
        <v>14045</v>
      </c>
      <c r="H26" s="802">
        <v>131154</v>
      </c>
      <c r="I26" s="802">
        <v>3247</v>
      </c>
    </row>
    <row r="27" spans="1:10" ht="16" customHeight="1">
      <c r="A27" s="683"/>
      <c r="B27" s="806" t="s">
        <v>282</v>
      </c>
      <c r="C27" s="809" t="s">
        <v>215</v>
      </c>
      <c r="D27" s="802">
        <v>18456</v>
      </c>
      <c r="E27" s="802">
        <v>2400</v>
      </c>
      <c r="F27" s="802">
        <v>8713</v>
      </c>
      <c r="G27" s="803">
        <f t="shared" si="0"/>
        <v>29569</v>
      </c>
      <c r="H27" s="802">
        <v>329071</v>
      </c>
      <c r="I27" s="802">
        <v>6953</v>
      </c>
    </row>
    <row r="28" spans="1:10" ht="16" customHeight="1">
      <c r="A28" s="683"/>
      <c r="B28" s="806"/>
      <c r="C28" s="809" t="s">
        <v>216</v>
      </c>
      <c r="D28" s="802">
        <v>32856</v>
      </c>
      <c r="E28" s="802">
        <v>4031</v>
      </c>
      <c r="F28" s="802">
        <v>15533</v>
      </c>
      <c r="G28" s="803">
        <f t="shared" si="0"/>
        <v>52420</v>
      </c>
      <c r="H28" s="802">
        <v>570678</v>
      </c>
      <c r="I28" s="802">
        <v>12186</v>
      </c>
      <c r="J28" s="810"/>
    </row>
    <row r="29" spans="1:10" ht="16" customHeight="1">
      <c r="A29" s="683"/>
      <c r="B29" s="804"/>
      <c r="C29" s="811" t="s">
        <v>123</v>
      </c>
      <c r="D29" s="802">
        <f>SUM(D19:D28)</f>
        <v>341743</v>
      </c>
      <c r="E29" s="803">
        <f>SUM(E19:E28)</f>
        <v>59609</v>
      </c>
      <c r="F29" s="803">
        <f>SUM(F19:F28)</f>
        <v>158788</v>
      </c>
      <c r="G29" s="803">
        <f t="shared" si="0"/>
        <v>560140</v>
      </c>
      <c r="H29" s="803">
        <f>SUM(H19:H28)</f>
        <v>5626824</v>
      </c>
      <c r="I29" s="802">
        <f>SUM(I19:I28)</f>
        <v>135181</v>
      </c>
    </row>
    <row r="30" spans="1:10" ht="16" customHeight="1">
      <c r="A30" s="683"/>
      <c r="B30" s="800"/>
      <c r="C30" s="809" t="s">
        <v>217</v>
      </c>
      <c r="D30" s="802">
        <v>9449</v>
      </c>
      <c r="E30" s="802">
        <v>833</v>
      </c>
      <c r="F30" s="802">
        <v>4362</v>
      </c>
      <c r="G30" s="803">
        <f t="shared" si="0"/>
        <v>14644</v>
      </c>
      <c r="H30" s="802">
        <v>169132</v>
      </c>
      <c r="I30" s="802">
        <v>3503</v>
      </c>
    </row>
    <row r="31" spans="1:10" ht="16" customHeight="1">
      <c r="A31" s="683"/>
      <c r="B31" s="806" t="s">
        <v>218</v>
      </c>
      <c r="C31" s="809" t="s">
        <v>219</v>
      </c>
      <c r="D31" s="802">
        <v>11035</v>
      </c>
      <c r="E31" s="802">
        <v>958</v>
      </c>
      <c r="F31" s="802">
        <v>4697</v>
      </c>
      <c r="G31" s="803">
        <f t="shared" si="0"/>
        <v>16690</v>
      </c>
      <c r="H31" s="802">
        <v>177211</v>
      </c>
      <c r="I31" s="802">
        <v>4480</v>
      </c>
    </row>
    <row r="32" spans="1:10" ht="16" customHeight="1">
      <c r="A32" s="683"/>
      <c r="B32" s="806"/>
      <c r="C32" s="809" t="s">
        <v>220</v>
      </c>
      <c r="D32" s="802">
        <v>7558</v>
      </c>
      <c r="E32" s="802">
        <v>784</v>
      </c>
      <c r="F32" s="802">
        <v>3579</v>
      </c>
      <c r="G32" s="803">
        <f t="shared" si="0"/>
        <v>11921</v>
      </c>
      <c r="H32" s="802">
        <v>121793</v>
      </c>
      <c r="I32" s="802">
        <v>2837</v>
      </c>
    </row>
    <row r="33" spans="1:10" ht="16" customHeight="1">
      <c r="A33" s="683"/>
      <c r="B33" s="806"/>
      <c r="C33" s="809" t="s">
        <v>221</v>
      </c>
      <c r="D33" s="802">
        <v>18679</v>
      </c>
      <c r="E33" s="802">
        <v>1780</v>
      </c>
      <c r="F33" s="802">
        <v>8071</v>
      </c>
      <c r="G33" s="803">
        <f t="shared" si="0"/>
        <v>28530</v>
      </c>
      <c r="H33" s="802">
        <v>316635</v>
      </c>
      <c r="I33" s="802">
        <v>6614</v>
      </c>
    </row>
    <row r="34" spans="1:10" ht="16" customHeight="1">
      <c r="A34" s="683"/>
      <c r="B34" s="806"/>
      <c r="C34" s="809" t="s">
        <v>223</v>
      </c>
      <c r="D34" s="802">
        <v>76290</v>
      </c>
      <c r="E34" s="802">
        <v>11607</v>
      </c>
      <c r="F34" s="802">
        <v>33505</v>
      </c>
      <c r="G34" s="803">
        <f t="shared" si="0"/>
        <v>121402</v>
      </c>
      <c r="H34" s="802">
        <v>1157857</v>
      </c>
      <c r="I34" s="802">
        <v>27494</v>
      </c>
    </row>
    <row r="35" spans="1:10" ht="16" customHeight="1">
      <c r="A35" s="683"/>
      <c r="B35" s="806" t="s">
        <v>283</v>
      </c>
      <c r="C35" s="809" t="s">
        <v>224</v>
      </c>
      <c r="D35" s="802">
        <v>18004</v>
      </c>
      <c r="E35" s="802">
        <v>2140</v>
      </c>
      <c r="F35" s="802">
        <v>8153</v>
      </c>
      <c r="G35" s="803">
        <f t="shared" si="0"/>
        <v>28297</v>
      </c>
      <c r="H35" s="802">
        <v>276973</v>
      </c>
      <c r="I35" s="802">
        <v>5911</v>
      </c>
      <c r="J35" s="810"/>
    </row>
    <row r="36" spans="1:10" ht="16" customHeight="1">
      <c r="A36" s="683"/>
      <c r="B36" s="804"/>
      <c r="C36" s="811" t="s">
        <v>123</v>
      </c>
      <c r="D36" s="803">
        <f>SUM(D30:D35)</f>
        <v>141015</v>
      </c>
      <c r="E36" s="803">
        <f>SUM(E30:E35)</f>
        <v>18102</v>
      </c>
      <c r="F36" s="803">
        <f>SUM(F30:F35)</f>
        <v>62367</v>
      </c>
      <c r="G36" s="803">
        <f t="shared" si="0"/>
        <v>221484</v>
      </c>
      <c r="H36" s="803">
        <f>SUM(H30:H35)</f>
        <v>2219601</v>
      </c>
      <c r="I36" s="802">
        <f>SUM(I30:I35)</f>
        <v>50839</v>
      </c>
    </row>
    <row r="37" spans="1:10" ht="16" customHeight="1">
      <c r="A37" s="683"/>
      <c r="B37" s="800"/>
      <c r="C37" s="809" t="s">
        <v>225</v>
      </c>
      <c r="D37" s="802">
        <v>14518</v>
      </c>
      <c r="E37" s="802">
        <v>1595</v>
      </c>
      <c r="F37" s="802">
        <v>7323</v>
      </c>
      <c r="G37" s="803">
        <f t="shared" si="0"/>
        <v>23436</v>
      </c>
      <c r="H37" s="802">
        <v>214384</v>
      </c>
      <c r="I37" s="802">
        <v>4702</v>
      </c>
    </row>
    <row r="38" spans="1:10" ht="16" customHeight="1">
      <c r="A38" s="683"/>
      <c r="B38" s="806" t="s">
        <v>226</v>
      </c>
      <c r="C38" s="809" t="s">
        <v>227</v>
      </c>
      <c r="D38" s="802">
        <v>23519</v>
      </c>
      <c r="E38" s="802">
        <v>4022</v>
      </c>
      <c r="F38" s="802">
        <v>13056</v>
      </c>
      <c r="G38" s="803">
        <f t="shared" si="0"/>
        <v>40597</v>
      </c>
      <c r="H38" s="802">
        <v>342345</v>
      </c>
      <c r="I38" s="802">
        <v>9166</v>
      </c>
    </row>
    <row r="39" spans="1:10" ht="16" customHeight="1">
      <c r="A39" s="683"/>
      <c r="B39" s="806"/>
      <c r="C39" s="809" t="s">
        <v>228</v>
      </c>
      <c r="D39" s="802">
        <v>80496</v>
      </c>
      <c r="E39" s="802">
        <v>15587</v>
      </c>
      <c r="F39" s="802">
        <v>43385</v>
      </c>
      <c r="G39" s="803">
        <f t="shared" si="0"/>
        <v>139468</v>
      </c>
      <c r="H39" s="802">
        <v>1120131</v>
      </c>
      <c r="I39" s="802">
        <v>36853</v>
      </c>
    </row>
    <row r="40" spans="1:10" ht="16" customHeight="1">
      <c r="A40" s="683"/>
      <c r="B40" s="806"/>
      <c r="C40" s="809" t="s">
        <v>229</v>
      </c>
      <c r="D40" s="802">
        <v>48203</v>
      </c>
      <c r="E40" s="802">
        <v>7775</v>
      </c>
      <c r="F40" s="802">
        <v>22977</v>
      </c>
      <c r="G40" s="803">
        <f t="shared" si="0"/>
        <v>78955</v>
      </c>
      <c r="H40" s="802">
        <v>761095</v>
      </c>
      <c r="I40" s="802">
        <v>18574</v>
      </c>
    </row>
    <row r="41" spans="1:10" ht="16" customHeight="1">
      <c r="A41" s="683"/>
      <c r="B41" s="806"/>
      <c r="C41" s="809" t="s">
        <v>231</v>
      </c>
      <c r="D41" s="802">
        <v>12294</v>
      </c>
      <c r="E41" s="802">
        <v>1813</v>
      </c>
      <c r="F41" s="802">
        <v>5514</v>
      </c>
      <c r="G41" s="803">
        <f t="shared" si="0"/>
        <v>19621</v>
      </c>
      <c r="H41" s="802">
        <v>194355</v>
      </c>
      <c r="I41" s="802">
        <v>4476</v>
      </c>
    </row>
    <row r="42" spans="1:10" ht="16" customHeight="1">
      <c r="A42" s="683"/>
      <c r="B42" s="806" t="s">
        <v>230</v>
      </c>
      <c r="C42" s="809" t="s">
        <v>232</v>
      </c>
      <c r="D42" s="802">
        <v>8967</v>
      </c>
      <c r="E42" s="802">
        <v>1051</v>
      </c>
      <c r="F42" s="802">
        <v>5546</v>
      </c>
      <c r="G42" s="803">
        <f t="shared" si="0"/>
        <v>15564</v>
      </c>
      <c r="H42" s="802">
        <v>144646</v>
      </c>
      <c r="I42" s="802">
        <v>3163</v>
      </c>
      <c r="J42" s="810"/>
    </row>
    <row r="43" spans="1:10" ht="16" customHeight="1">
      <c r="A43" s="683"/>
      <c r="B43" s="804"/>
      <c r="C43" s="811" t="s">
        <v>123</v>
      </c>
      <c r="D43" s="803">
        <f>SUM(D37:D42)</f>
        <v>187997</v>
      </c>
      <c r="E43" s="803">
        <f>SUM(E37:E42)</f>
        <v>31843</v>
      </c>
      <c r="F43" s="803">
        <f>SUM(F37:F42)</f>
        <v>97801</v>
      </c>
      <c r="G43" s="803">
        <f t="shared" si="0"/>
        <v>317641</v>
      </c>
      <c r="H43" s="803">
        <f>SUM(H37:H42)</f>
        <v>2776956</v>
      </c>
      <c r="I43" s="802">
        <f>SUM(I37:I42)</f>
        <v>76934</v>
      </c>
    </row>
    <row r="44" spans="1:10" ht="16" customHeight="1">
      <c r="A44" s="683"/>
      <c r="B44" s="800"/>
      <c r="C44" s="809" t="s">
        <v>233</v>
      </c>
      <c r="D44" s="802">
        <v>4803</v>
      </c>
      <c r="E44" s="802">
        <v>688</v>
      </c>
      <c r="F44" s="802">
        <v>2399</v>
      </c>
      <c r="G44" s="803">
        <f t="shared" si="0"/>
        <v>7890</v>
      </c>
      <c r="H44" s="802">
        <v>83989</v>
      </c>
      <c r="I44" s="802">
        <v>1780</v>
      </c>
    </row>
    <row r="45" spans="1:10" ht="16" customHeight="1">
      <c r="A45" s="683"/>
      <c r="B45" s="806" t="s">
        <v>218</v>
      </c>
      <c r="C45" s="809" t="s">
        <v>234</v>
      </c>
      <c r="D45" s="802">
        <v>5817</v>
      </c>
      <c r="E45" s="802">
        <v>827</v>
      </c>
      <c r="F45" s="802">
        <v>2661</v>
      </c>
      <c r="G45" s="803">
        <f t="shared" si="0"/>
        <v>9305</v>
      </c>
      <c r="H45" s="802">
        <v>100458</v>
      </c>
      <c r="I45" s="802">
        <v>2166</v>
      </c>
    </row>
    <row r="46" spans="1:10" ht="16" customHeight="1">
      <c r="A46" s="683"/>
      <c r="B46" s="806"/>
      <c r="C46" s="809" t="s">
        <v>235</v>
      </c>
      <c r="D46" s="802">
        <v>174445</v>
      </c>
      <c r="E46" s="802">
        <v>2128</v>
      </c>
      <c r="F46" s="802">
        <v>8771</v>
      </c>
      <c r="G46" s="803">
        <f t="shared" si="0"/>
        <v>185344</v>
      </c>
      <c r="H46" s="802">
        <v>285613</v>
      </c>
      <c r="I46" s="802">
        <v>7134</v>
      </c>
    </row>
    <row r="47" spans="1:10" ht="16" customHeight="1">
      <c r="A47" s="683"/>
      <c r="B47" s="806"/>
      <c r="C47" s="809" t="s">
        <v>237</v>
      </c>
      <c r="D47" s="802">
        <v>25139</v>
      </c>
      <c r="E47" s="802">
        <v>3252</v>
      </c>
      <c r="F47" s="802">
        <v>13451</v>
      </c>
      <c r="G47" s="803">
        <f t="shared" si="0"/>
        <v>41842</v>
      </c>
      <c r="H47" s="802">
        <v>407167</v>
      </c>
      <c r="I47" s="802">
        <v>9045</v>
      </c>
    </row>
    <row r="48" spans="1:10" ht="16" customHeight="1">
      <c r="A48" s="683"/>
      <c r="B48" s="806" t="s">
        <v>284</v>
      </c>
      <c r="C48" s="809" t="s">
        <v>238</v>
      </c>
      <c r="D48" s="802">
        <v>11368</v>
      </c>
      <c r="E48" s="802">
        <v>1574</v>
      </c>
      <c r="F48" s="802">
        <v>5261</v>
      </c>
      <c r="G48" s="803">
        <f t="shared" si="0"/>
        <v>18203</v>
      </c>
      <c r="H48" s="802">
        <v>199258</v>
      </c>
      <c r="I48" s="802">
        <v>3906</v>
      </c>
    </row>
    <row r="49" spans="1:10" ht="16" customHeight="1">
      <c r="A49" s="683"/>
      <c r="B49" s="804"/>
      <c r="C49" s="811" t="s">
        <v>123</v>
      </c>
      <c r="D49" s="803">
        <f>SUM(D44:D48)</f>
        <v>221572</v>
      </c>
      <c r="E49" s="803">
        <f>SUM(E44:E48)</f>
        <v>8469</v>
      </c>
      <c r="F49" s="803">
        <f>SUM(F44:F48)</f>
        <v>32543</v>
      </c>
      <c r="G49" s="803">
        <f t="shared" si="0"/>
        <v>262584</v>
      </c>
      <c r="H49" s="803">
        <f>SUM(H44:H48)</f>
        <v>1076485</v>
      </c>
      <c r="I49" s="802">
        <f>SUM(I44:I48)</f>
        <v>24031</v>
      </c>
    </row>
    <row r="50" spans="1:10" ht="16" customHeight="1">
      <c r="A50" s="683"/>
      <c r="B50" s="800"/>
      <c r="C50" s="809" t="s">
        <v>239</v>
      </c>
      <c r="D50" s="802">
        <v>6031</v>
      </c>
      <c r="E50" s="802">
        <v>818</v>
      </c>
      <c r="F50" s="802">
        <v>2780</v>
      </c>
      <c r="G50" s="803">
        <f t="shared" si="0"/>
        <v>9629</v>
      </c>
      <c r="H50" s="802">
        <v>114098</v>
      </c>
      <c r="I50" s="802">
        <v>2446</v>
      </c>
    </row>
    <row r="51" spans="1:10" ht="16" customHeight="1">
      <c r="A51" s="683"/>
      <c r="B51" s="806" t="s">
        <v>240</v>
      </c>
      <c r="C51" s="809" t="s">
        <v>241</v>
      </c>
      <c r="D51" s="802">
        <v>9022</v>
      </c>
      <c r="E51" s="802">
        <v>1187</v>
      </c>
      <c r="F51" s="802">
        <v>5075</v>
      </c>
      <c r="G51" s="803">
        <f t="shared" si="0"/>
        <v>15284</v>
      </c>
      <c r="H51" s="802">
        <v>151164</v>
      </c>
      <c r="I51" s="802">
        <v>3309</v>
      </c>
    </row>
    <row r="52" spans="1:10" ht="16" customHeight="1">
      <c r="A52" s="683"/>
      <c r="B52" s="806"/>
      <c r="C52" s="809" t="s">
        <v>242</v>
      </c>
      <c r="D52" s="802">
        <v>11220</v>
      </c>
      <c r="E52" s="802">
        <v>1612</v>
      </c>
      <c r="F52" s="802">
        <v>6659</v>
      </c>
      <c r="G52" s="803">
        <f t="shared" si="0"/>
        <v>19491</v>
      </c>
      <c r="H52" s="802">
        <v>197193</v>
      </c>
      <c r="I52" s="802">
        <v>4560</v>
      </c>
    </row>
    <row r="53" spans="1:10" ht="16" customHeight="1">
      <c r="A53" s="683"/>
      <c r="B53" s="806" t="s">
        <v>284</v>
      </c>
      <c r="C53" s="809" t="s">
        <v>243</v>
      </c>
      <c r="D53" s="802">
        <v>5865</v>
      </c>
      <c r="E53" s="802">
        <v>917</v>
      </c>
      <c r="F53" s="802">
        <v>3534</v>
      </c>
      <c r="G53" s="803">
        <f t="shared" si="0"/>
        <v>10316</v>
      </c>
      <c r="H53" s="802">
        <v>104186</v>
      </c>
      <c r="I53" s="802">
        <v>2441</v>
      </c>
    </row>
    <row r="54" spans="1:10" ht="16" customHeight="1">
      <c r="A54" s="683"/>
      <c r="B54" s="804"/>
      <c r="C54" s="811" t="s">
        <v>123</v>
      </c>
      <c r="D54" s="803">
        <f>SUM(D50:D53)</f>
        <v>32138</v>
      </c>
      <c r="E54" s="803">
        <f>SUM(E50:E53)</f>
        <v>4534</v>
      </c>
      <c r="F54" s="803">
        <f>SUM(F50:F53)</f>
        <v>18048</v>
      </c>
      <c r="G54" s="803">
        <f t="shared" si="0"/>
        <v>54720</v>
      </c>
      <c r="H54" s="803">
        <f>SUM(H50:H53)</f>
        <v>566641</v>
      </c>
      <c r="I54" s="802">
        <f>SUM(I50:I53)</f>
        <v>12756</v>
      </c>
    </row>
    <row r="55" spans="1:10" ht="16" customHeight="1">
      <c r="A55" s="683"/>
      <c r="B55" s="800"/>
      <c r="C55" s="809" t="s">
        <v>244</v>
      </c>
      <c r="D55" s="802">
        <v>48104</v>
      </c>
      <c r="E55" s="802">
        <v>8100</v>
      </c>
      <c r="F55" s="802">
        <v>25804</v>
      </c>
      <c r="G55" s="803">
        <f t="shared" si="0"/>
        <v>82008</v>
      </c>
      <c r="H55" s="802">
        <v>738870</v>
      </c>
      <c r="I55" s="802">
        <v>20602</v>
      </c>
    </row>
    <row r="56" spans="1:10" ht="16" customHeight="1">
      <c r="A56" s="683"/>
      <c r="B56" s="806"/>
      <c r="C56" s="809" t="s">
        <v>246</v>
      </c>
      <c r="D56" s="802">
        <v>7403</v>
      </c>
      <c r="E56" s="802">
        <v>829</v>
      </c>
      <c r="F56" s="802">
        <v>3913</v>
      </c>
      <c r="G56" s="803">
        <f t="shared" si="0"/>
        <v>12145</v>
      </c>
      <c r="H56" s="802">
        <v>126085</v>
      </c>
      <c r="I56" s="802">
        <v>3100</v>
      </c>
    </row>
    <row r="57" spans="1:10" ht="16" customHeight="1">
      <c r="A57" s="683"/>
      <c r="B57" s="806" t="s">
        <v>285</v>
      </c>
      <c r="C57" s="809" t="s">
        <v>247</v>
      </c>
      <c r="D57" s="802">
        <v>11081</v>
      </c>
      <c r="E57" s="802">
        <v>1609</v>
      </c>
      <c r="F57" s="802">
        <v>5180</v>
      </c>
      <c r="G57" s="803">
        <f t="shared" si="0"/>
        <v>17870</v>
      </c>
      <c r="H57" s="802">
        <v>185215</v>
      </c>
      <c r="I57" s="802">
        <v>4161</v>
      </c>
    </row>
    <row r="58" spans="1:10" ht="16" customHeight="1">
      <c r="A58" s="683"/>
      <c r="B58" s="806"/>
      <c r="C58" s="809" t="s">
        <v>248</v>
      </c>
      <c r="D58" s="802">
        <v>17525</v>
      </c>
      <c r="E58" s="802">
        <v>2104</v>
      </c>
      <c r="F58" s="802">
        <v>10742</v>
      </c>
      <c r="G58" s="803">
        <f t="shared" si="0"/>
        <v>30371</v>
      </c>
      <c r="H58" s="802">
        <v>258587</v>
      </c>
      <c r="I58" s="802">
        <v>6559</v>
      </c>
    </row>
    <row r="59" spans="1:10" ht="16" customHeight="1">
      <c r="A59" s="683"/>
      <c r="B59" s="806"/>
      <c r="C59" s="809" t="s">
        <v>249</v>
      </c>
      <c r="D59" s="802">
        <v>10069</v>
      </c>
      <c r="E59" s="802">
        <v>1386</v>
      </c>
      <c r="F59" s="802">
        <v>5162</v>
      </c>
      <c r="G59" s="803">
        <f t="shared" si="0"/>
        <v>16617</v>
      </c>
      <c r="H59" s="802">
        <v>165574</v>
      </c>
      <c r="I59" s="802">
        <v>3757</v>
      </c>
    </row>
    <row r="60" spans="1:10" ht="16" customHeight="1">
      <c r="A60" s="683"/>
      <c r="B60" s="806"/>
      <c r="C60" s="809" t="s">
        <v>250</v>
      </c>
      <c r="D60" s="802">
        <v>9533</v>
      </c>
      <c r="E60" s="802">
        <v>1469</v>
      </c>
      <c r="F60" s="802">
        <v>5492</v>
      </c>
      <c r="G60" s="803">
        <f t="shared" si="0"/>
        <v>16494</v>
      </c>
      <c r="H60" s="802">
        <v>164533</v>
      </c>
      <c r="I60" s="802">
        <v>4048</v>
      </c>
    </row>
    <row r="61" spans="1:10" ht="16" customHeight="1">
      <c r="A61" s="683"/>
      <c r="B61" s="806" t="s">
        <v>251</v>
      </c>
      <c r="C61" s="809" t="s">
        <v>252</v>
      </c>
      <c r="D61" s="802">
        <v>14646</v>
      </c>
      <c r="E61" s="802">
        <v>1927</v>
      </c>
      <c r="F61" s="802">
        <v>8818</v>
      </c>
      <c r="G61" s="803">
        <f t="shared" si="0"/>
        <v>25391</v>
      </c>
      <c r="H61" s="802">
        <v>236515</v>
      </c>
      <c r="I61" s="802">
        <v>5700</v>
      </c>
    </row>
    <row r="62" spans="1:10" ht="16" customHeight="1">
      <c r="A62" s="683"/>
      <c r="B62" s="806"/>
      <c r="C62" s="809" t="s">
        <v>253</v>
      </c>
      <c r="D62" s="802">
        <v>17348</v>
      </c>
      <c r="E62" s="802">
        <v>3437</v>
      </c>
      <c r="F62" s="802">
        <v>8469</v>
      </c>
      <c r="G62" s="803">
        <f t="shared" si="0"/>
        <v>29254</v>
      </c>
      <c r="H62" s="802">
        <v>210671</v>
      </c>
      <c r="I62" s="802">
        <v>9975</v>
      </c>
      <c r="J62" s="810"/>
    </row>
    <row r="63" spans="1:10" ht="16" customHeight="1">
      <c r="A63" s="683"/>
      <c r="B63" s="804"/>
      <c r="C63" s="811" t="s">
        <v>123</v>
      </c>
      <c r="D63" s="803">
        <f>SUM(D55:D62)</f>
        <v>135709</v>
      </c>
      <c r="E63" s="803">
        <f>SUM(E55:E62)</f>
        <v>20861</v>
      </c>
      <c r="F63" s="803">
        <f>SUM(F55:F62)</f>
        <v>73580</v>
      </c>
      <c r="G63" s="803">
        <f t="shared" si="0"/>
        <v>230150</v>
      </c>
      <c r="H63" s="803">
        <f>SUM(H55:H62)</f>
        <v>2086050</v>
      </c>
      <c r="I63" s="802">
        <f>SUM(I55:I62)</f>
        <v>57902</v>
      </c>
      <c r="J63" s="810"/>
    </row>
    <row r="64" spans="1:10" ht="16" customHeight="1">
      <c r="A64" s="683"/>
      <c r="B64" s="812" t="s">
        <v>127</v>
      </c>
      <c r="C64" s="813"/>
      <c r="D64" s="803">
        <v>1135365</v>
      </c>
      <c r="E64" s="803">
        <f t="shared" ref="E64:I64" si="1">E10+E17+E18+E29+E36+E43+E49+E54+E63</f>
        <v>201187</v>
      </c>
      <c r="F64" s="803">
        <f t="shared" si="1"/>
        <v>547645</v>
      </c>
      <c r="G64" s="803">
        <f t="shared" si="1"/>
        <v>2041197</v>
      </c>
      <c r="H64" s="803">
        <f t="shared" si="1"/>
        <v>18093379</v>
      </c>
      <c r="I64" s="802">
        <f t="shared" si="1"/>
        <v>457497</v>
      </c>
    </row>
    <row r="66" spans="2:4">
      <c r="B66" s="658" t="s">
        <v>286</v>
      </c>
    </row>
    <row r="68" spans="2:4">
      <c r="D68" s="814"/>
    </row>
  </sheetData>
  <mergeCells count="4">
    <mergeCell ref="B1:I1"/>
    <mergeCell ref="C3:C4"/>
    <mergeCell ref="D3:G3"/>
    <mergeCell ref="B6:B9"/>
  </mergeCells>
  <phoneticPr fontId="1"/>
  <pageMargins left="0.78740157480314965" right="0.59055118110236227" top="0.78740157480314965" bottom="0.78740157480314965" header="0.51181102362204722" footer="0.39370078740157483"/>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9F453-7F91-4030-BDD5-1BBD4EC4D919}">
  <sheetPr>
    <pageSetUpPr fitToPage="1"/>
  </sheetPr>
  <dimension ref="A1:D17"/>
  <sheetViews>
    <sheetView view="pageBreakPreview" zoomScale="55" zoomScaleNormal="100" zoomScaleSheetLayoutView="55" workbookViewId="0">
      <selection activeCell="C9" sqref="C9"/>
    </sheetView>
  </sheetViews>
  <sheetFormatPr defaultColWidth="13.33203125" defaultRowHeight="13"/>
  <cols>
    <col min="1" max="1" width="6.83203125" style="5" customWidth="1"/>
    <col min="2" max="2" width="17.33203125" style="5" customWidth="1"/>
    <col min="3" max="3" width="35" style="5" customWidth="1"/>
    <col min="4" max="16384" width="13.33203125" style="5"/>
  </cols>
  <sheetData>
    <row r="1" spans="1:4" ht="30" customHeight="1">
      <c r="A1" s="1" t="s">
        <v>287</v>
      </c>
      <c r="B1" s="2"/>
      <c r="C1" s="168"/>
      <c r="D1" s="2"/>
    </row>
    <row r="2" spans="1:4" ht="30" customHeight="1">
      <c r="A2" s="169" t="s">
        <v>288</v>
      </c>
      <c r="B2" s="2"/>
      <c r="C2" s="170"/>
      <c r="D2" s="2"/>
    </row>
    <row r="3" spans="1:4" ht="17.149999999999999" customHeight="1">
      <c r="A3" s="2"/>
      <c r="B3" s="171"/>
      <c r="C3" s="172" t="s">
        <v>34</v>
      </c>
      <c r="D3" s="2"/>
    </row>
    <row r="4" spans="1:4" ht="17.149999999999999" customHeight="1">
      <c r="A4" s="2"/>
      <c r="B4" s="173" t="s">
        <v>65</v>
      </c>
      <c r="C4" s="174"/>
      <c r="D4" s="2"/>
    </row>
    <row r="5" spans="1:4" ht="17.149999999999999" customHeight="1">
      <c r="A5" s="2"/>
      <c r="B5" s="174"/>
      <c r="C5" s="175" t="s">
        <v>289</v>
      </c>
      <c r="D5" s="2"/>
    </row>
    <row r="6" spans="1:4" ht="17.149999999999999" customHeight="1">
      <c r="A6" s="2"/>
      <c r="B6" s="176" t="s">
        <v>290</v>
      </c>
      <c r="C6" s="177" t="s">
        <v>34</v>
      </c>
      <c r="D6" s="2"/>
    </row>
    <row r="7" spans="1:4" ht="17.149999999999999" customHeight="1">
      <c r="A7" s="2"/>
      <c r="B7" s="164"/>
      <c r="C7" s="178" t="s">
        <v>34</v>
      </c>
      <c r="D7" s="2"/>
    </row>
    <row r="8" spans="1:4" ht="78.75" customHeight="1">
      <c r="A8" s="2"/>
      <c r="B8" s="7" t="s">
        <v>847</v>
      </c>
      <c r="C8" s="179">
        <v>311388</v>
      </c>
      <c r="D8" s="2"/>
    </row>
    <row r="9" spans="1:4" ht="78.75" customHeight="1">
      <c r="A9" s="2"/>
      <c r="B9" s="7" t="s">
        <v>848</v>
      </c>
      <c r="C9" s="179">
        <v>321174</v>
      </c>
      <c r="D9" s="2"/>
    </row>
    <row r="10" spans="1:4" ht="78.75" customHeight="1">
      <c r="A10" s="2"/>
      <c r="B10" s="7" t="s">
        <v>849</v>
      </c>
      <c r="C10" s="179">
        <v>326710</v>
      </c>
      <c r="D10" s="2"/>
    </row>
    <row r="11" spans="1:4" ht="78.75" customHeight="1">
      <c r="A11" s="2"/>
      <c r="B11" s="7" t="s">
        <v>850</v>
      </c>
      <c r="C11" s="179">
        <v>334514</v>
      </c>
      <c r="D11" s="2"/>
    </row>
    <row r="12" spans="1:4" ht="78.75" customHeight="1">
      <c r="A12" s="2"/>
      <c r="B12" s="7" t="s">
        <v>859</v>
      </c>
      <c r="C12" s="179">
        <v>345737</v>
      </c>
      <c r="D12" s="2"/>
    </row>
    <row r="13" spans="1:4" ht="78.75" customHeight="1">
      <c r="A13" s="2"/>
      <c r="B13" s="7" t="s">
        <v>852</v>
      </c>
      <c r="C13" s="179">
        <v>82868</v>
      </c>
      <c r="D13" s="2"/>
    </row>
    <row r="14" spans="1:4" ht="78.75" customHeight="1">
      <c r="A14" s="2"/>
      <c r="B14" s="7" t="s">
        <v>853</v>
      </c>
      <c r="C14" s="179">
        <v>67460</v>
      </c>
      <c r="D14" s="2"/>
    </row>
    <row r="15" spans="1:4" ht="78.75" customHeight="1">
      <c r="A15" s="2"/>
      <c r="B15" s="7" t="s">
        <v>854</v>
      </c>
      <c r="C15" s="179">
        <v>170136</v>
      </c>
      <c r="D15" s="2"/>
    </row>
    <row r="16" spans="1:4" ht="78.75" customHeight="1">
      <c r="A16" s="2"/>
      <c r="B16" s="7" t="s">
        <v>855</v>
      </c>
      <c r="C16" s="179">
        <v>262268</v>
      </c>
      <c r="D16" s="2"/>
    </row>
    <row r="17" spans="1:4" ht="78.75" customHeight="1">
      <c r="A17" s="2"/>
      <c r="B17" s="7" t="s">
        <v>856</v>
      </c>
      <c r="C17" s="179">
        <v>291728</v>
      </c>
      <c r="D17" s="2"/>
    </row>
  </sheetData>
  <phoneticPr fontId="1"/>
  <pageMargins left="1.1811023622047245" right="1.1811023622047245" top="0.98425196850393704" bottom="0.78740157480314965" header="0.59055118110236227" footer="0.39370078740157483"/>
  <pageSetup paperSize="9" scale="6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5C48C-639C-4194-94F2-C7BE12410C62}">
  <sheetPr>
    <pageSetUpPr fitToPage="1"/>
  </sheetPr>
  <dimension ref="A1:F65"/>
  <sheetViews>
    <sheetView view="pageBreakPreview" zoomScale="85" zoomScaleNormal="80" zoomScaleSheetLayoutView="85" zoomScalePageLayoutView="70" workbookViewId="0">
      <selection activeCell="D67" sqref="D67"/>
    </sheetView>
  </sheetViews>
  <sheetFormatPr defaultColWidth="13.33203125" defaultRowHeight="13"/>
  <cols>
    <col min="1" max="1" width="4.5" style="5" customWidth="1"/>
    <col min="2" max="2" width="5.58203125" style="5" customWidth="1"/>
    <col min="3" max="3" width="15" style="5" customWidth="1"/>
    <col min="4" max="6" width="19" style="5" customWidth="1"/>
    <col min="7" max="16384" width="13.33203125" style="5"/>
  </cols>
  <sheetData>
    <row r="1" spans="1:6" ht="22.5" customHeight="1">
      <c r="A1" s="180"/>
      <c r="B1" s="895" t="s">
        <v>860</v>
      </c>
      <c r="C1" s="895"/>
      <c r="D1" s="895"/>
      <c r="E1" s="895"/>
      <c r="F1" s="895"/>
    </row>
    <row r="2" spans="1:6" ht="6.75" customHeight="1">
      <c r="A2" s="2"/>
      <c r="B2" s="181" t="s">
        <v>36</v>
      </c>
      <c r="C2" s="181" t="s">
        <v>36</v>
      </c>
      <c r="D2" s="182"/>
      <c r="E2" s="181" t="s">
        <v>36</v>
      </c>
      <c r="F2" s="181"/>
    </row>
    <row r="3" spans="1:6" ht="14.15" customHeight="1">
      <c r="A3" s="2"/>
      <c r="B3" s="896" t="s">
        <v>291</v>
      </c>
      <c r="C3" s="899" t="s">
        <v>292</v>
      </c>
      <c r="D3" s="183" t="s">
        <v>293</v>
      </c>
      <c r="E3" s="902" t="s">
        <v>294</v>
      </c>
      <c r="F3" s="903"/>
    </row>
    <row r="4" spans="1:6" ht="14.15" customHeight="1">
      <c r="A4" s="2"/>
      <c r="B4" s="897"/>
      <c r="C4" s="900"/>
      <c r="D4" s="162" t="s">
        <v>295</v>
      </c>
      <c r="E4" s="904"/>
      <c r="F4" s="905"/>
    </row>
    <row r="5" spans="1:6" ht="14.15" customHeight="1">
      <c r="A5" s="2"/>
      <c r="B5" s="898"/>
      <c r="C5" s="901"/>
      <c r="D5" s="163" t="s">
        <v>296</v>
      </c>
      <c r="E5" s="184" t="s">
        <v>297</v>
      </c>
      <c r="F5" s="184" t="s">
        <v>298</v>
      </c>
    </row>
    <row r="6" spans="1:6" ht="16.5" customHeight="1">
      <c r="A6" s="2"/>
      <c r="B6" s="167"/>
      <c r="C6" s="101" t="s">
        <v>299</v>
      </c>
      <c r="D6" s="185">
        <v>4290</v>
      </c>
      <c r="E6" s="185">
        <v>3971</v>
      </c>
      <c r="F6" s="185">
        <v>319</v>
      </c>
    </row>
    <row r="7" spans="1:6" ht="16.5" customHeight="1">
      <c r="A7" s="2"/>
      <c r="B7" s="906" t="s">
        <v>300</v>
      </c>
      <c r="C7" s="101" t="s">
        <v>192</v>
      </c>
      <c r="D7" s="185">
        <v>278</v>
      </c>
      <c r="E7" s="185">
        <v>266</v>
      </c>
      <c r="F7" s="185">
        <v>12</v>
      </c>
    </row>
    <row r="8" spans="1:6" ht="16.5" customHeight="1">
      <c r="A8" s="2"/>
      <c r="B8" s="907"/>
      <c r="C8" s="101" t="s">
        <v>194</v>
      </c>
      <c r="D8" s="185">
        <v>539</v>
      </c>
      <c r="E8" s="185">
        <v>499</v>
      </c>
      <c r="F8" s="185">
        <v>40</v>
      </c>
    </row>
    <row r="9" spans="1:6" ht="16.5" customHeight="1">
      <c r="A9" s="2"/>
      <c r="B9" s="907"/>
      <c r="C9" s="101" t="s">
        <v>196</v>
      </c>
      <c r="D9" s="185">
        <v>475</v>
      </c>
      <c r="E9" s="185">
        <v>452</v>
      </c>
      <c r="F9" s="185">
        <v>23</v>
      </c>
    </row>
    <row r="10" spans="1:6" ht="16.5" customHeight="1">
      <c r="A10" s="2"/>
      <c r="B10" s="907"/>
      <c r="C10" s="101" t="s">
        <v>197</v>
      </c>
      <c r="D10" s="185">
        <v>201</v>
      </c>
      <c r="E10" s="185">
        <v>192</v>
      </c>
      <c r="F10" s="185">
        <v>9</v>
      </c>
    </row>
    <row r="11" spans="1:6" ht="16.5" customHeight="1">
      <c r="A11" s="2"/>
      <c r="B11" s="186"/>
      <c r="C11" s="187" t="s">
        <v>123</v>
      </c>
      <c r="D11" s="185">
        <v>5783</v>
      </c>
      <c r="E11" s="185">
        <v>5380</v>
      </c>
      <c r="F11" s="185">
        <v>403</v>
      </c>
    </row>
    <row r="12" spans="1:6" ht="16.5" customHeight="1">
      <c r="A12" s="2"/>
      <c r="B12" s="167"/>
      <c r="C12" s="101" t="s">
        <v>198</v>
      </c>
      <c r="D12" s="185">
        <v>574</v>
      </c>
      <c r="E12" s="185">
        <v>532</v>
      </c>
      <c r="F12" s="185">
        <v>42</v>
      </c>
    </row>
    <row r="13" spans="1:6" ht="16.5" customHeight="1">
      <c r="A13" s="2"/>
      <c r="B13" s="188" t="s">
        <v>199</v>
      </c>
      <c r="C13" s="101" t="s">
        <v>200</v>
      </c>
      <c r="D13" s="185">
        <v>727</v>
      </c>
      <c r="E13" s="185">
        <v>689</v>
      </c>
      <c r="F13" s="185">
        <v>38</v>
      </c>
    </row>
    <row r="14" spans="1:6" ht="16.5" customHeight="1">
      <c r="A14" s="2"/>
      <c r="B14" s="189"/>
      <c r="C14" s="101" t="s">
        <v>201</v>
      </c>
      <c r="D14" s="185">
        <v>2381</v>
      </c>
      <c r="E14" s="185">
        <v>2221</v>
      </c>
      <c r="F14" s="185">
        <v>160</v>
      </c>
    </row>
    <row r="15" spans="1:6" ht="16.5" customHeight="1">
      <c r="A15" s="2"/>
      <c r="B15" s="189"/>
      <c r="C15" s="101" t="s">
        <v>202</v>
      </c>
      <c r="D15" s="185">
        <v>418</v>
      </c>
      <c r="E15" s="185">
        <v>390</v>
      </c>
      <c r="F15" s="185">
        <v>28</v>
      </c>
    </row>
    <row r="16" spans="1:6" ht="16.5" customHeight="1">
      <c r="A16" s="2"/>
      <c r="B16" s="188"/>
      <c r="C16" s="101" t="s">
        <v>203</v>
      </c>
      <c r="D16" s="185">
        <v>633</v>
      </c>
      <c r="E16" s="185">
        <v>574</v>
      </c>
      <c r="F16" s="185">
        <v>59</v>
      </c>
    </row>
    <row r="17" spans="1:6" ht="16.5" customHeight="1">
      <c r="A17" s="2"/>
      <c r="B17" s="188" t="s">
        <v>191</v>
      </c>
      <c r="C17" s="101" t="s">
        <v>204</v>
      </c>
      <c r="D17" s="185">
        <v>1212</v>
      </c>
      <c r="E17" s="185">
        <v>1131</v>
      </c>
      <c r="F17" s="185">
        <v>81</v>
      </c>
    </row>
    <row r="18" spans="1:6" ht="16.5" customHeight="1">
      <c r="A18" s="2"/>
      <c r="B18" s="186"/>
      <c r="C18" s="187" t="s">
        <v>123</v>
      </c>
      <c r="D18" s="185">
        <v>5945</v>
      </c>
      <c r="E18" s="185">
        <v>5537</v>
      </c>
      <c r="F18" s="185">
        <v>408</v>
      </c>
    </row>
    <row r="19" spans="1:6" ht="16.5" customHeight="1">
      <c r="A19" s="2"/>
      <c r="B19" s="893" t="s">
        <v>205</v>
      </c>
      <c r="C19" s="894"/>
      <c r="D19" s="185">
        <v>84523</v>
      </c>
      <c r="E19" s="185">
        <v>75192</v>
      </c>
      <c r="F19" s="185">
        <v>9331</v>
      </c>
    </row>
    <row r="20" spans="1:6" ht="16.5" customHeight="1">
      <c r="A20" s="2"/>
      <c r="B20" s="190"/>
      <c r="C20" s="101" t="s">
        <v>206</v>
      </c>
      <c r="D20" s="185">
        <v>4989</v>
      </c>
      <c r="E20" s="185">
        <v>4407</v>
      </c>
      <c r="F20" s="185">
        <v>582</v>
      </c>
    </row>
    <row r="21" spans="1:6" ht="16.5" customHeight="1">
      <c r="A21" s="2"/>
      <c r="B21" s="188"/>
      <c r="C21" s="101" t="s">
        <v>207</v>
      </c>
      <c r="D21" s="185">
        <v>4250</v>
      </c>
      <c r="E21" s="185">
        <v>4001</v>
      </c>
      <c r="F21" s="185">
        <v>249</v>
      </c>
    </row>
    <row r="22" spans="1:6" ht="16.5" customHeight="1">
      <c r="A22" s="2"/>
      <c r="B22" s="536" t="s">
        <v>301</v>
      </c>
      <c r="C22" s="101" t="s">
        <v>209</v>
      </c>
      <c r="D22" s="185">
        <v>3168</v>
      </c>
      <c r="E22" s="185">
        <v>2773</v>
      </c>
      <c r="F22" s="185">
        <v>395</v>
      </c>
    </row>
    <row r="23" spans="1:6" ht="16.5" customHeight="1">
      <c r="A23" s="2"/>
      <c r="B23" s="536"/>
      <c r="C23" s="101" t="s">
        <v>210</v>
      </c>
      <c r="D23" s="185">
        <v>14267</v>
      </c>
      <c r="E23" s="185">
        <v>13188</v>
      </c>
      <c r="F23" s="185">
        <v>1079</v>
      </c>
    </row>
    <row r="24" spans="1:6" ht="16.5" customHeight="1">
      <c r="A24" s="2"/>
      <c r="B24" s="536"/>
      <c r="C24" s="101" t="s">
        <v>211</v>
      </c>
      <c r="D24" s="185">
        <v>16148</v>
      </c>
      <c r="E24" s="185">
        <v>14974</v>
      </c>
      <c r="F24" s="185">
        <v>1174</v>
      </c>
    </row>
    <row r="25" spans="1:6" ht="16.5" customHeight="1">
      <c r="A25" s="2"/>
      <c r="B25" s="536"/>
      <c r="C25" s="101" t="s">
        <v>212</v>
      </c>
      <c r="D25" s="185">
        <v>34051</v>
      </c>
      <c r="E25" s="185">
        <v>31798</v>
      </c>
      <c r="F25" s="185">
        <v>2253</v>
      </c>
    </row>
    <row r="26" spans="1:6" ht="16.5" customHeight="1">
      <c r="A26" s="2"/>
      <c r="B26" s="536"/>
      <c r="C26" s="101" t="s">
        <v>213</v>
      </c>
      <c r="D26" s="185">
        <v>1560</v>
      </c>
      <c r="E26" s="185">
        <v>1450</v>
      </c>
      <c r="F26" s="185">
        <v>110</v>
      </c>
    </row>
    <row r="27" spans="1:6" ht="16.5" customHeight="1">
      <c r="A27" s="2"/>
      <c r="B27" s="536"/>
      <c r="C27" s="101" t="s">
        <v>214</v>
      </c>
      <c r="D27" s="185">
        <v>1418</v>
      </c>
      <c r="E27" s="185">
        <v>1289</v>
      </c>
      <c r="F27" s="185">
        <v>129</v>
      </c>
    </row>
    <row r="28" spans="1:6" ht="16.5" customHeight="1">
      <c r="A28" s="2"/>
      <c r="B28" s="188" t="s">
        <v>282</v>
      </c>
      <c r="C28" s="101" t="s">
        <v>215</v>
      </c>
      <c r="D28" s="185">
        <v>3262</v>
      </c>
      <c r="E28" s="185">
        <v>2783</v>
      </c>
      <c r="F28" s="185">
        <v>479</v>
      </c>
    </row>
    <row r="29" spans="1:6" ht="16.5" customHeight="1">
      <c r="A29" s="2"/>
      <c r="B29" s="188"/>
      <c r="C29" s="101" t="s">
        <v>216</v>
      </c>
      <c r="D29" s="185">
        <v>7462</v>
      </c>
      <c r="E29" s="185">
        <v>6819</v>
      </c>
      <c r="F29" s="185">
        <v>643</v>
      </c>
    </row>
    <row r="30" spans="1:6" ht="16.5" customHeight="1">
      <c r="A30" s="2"/>
      <c r="B30" s="535"/>
      <c r="C30" s="187" t="s">
        <v>123</v>
      </c>
      <c r="D30" s="185">
        <v>90575</v>
      </c>
      <c r="E30" s="185">
        <v>83482</v>
      </c>
      <c r="F30" s="185">
        <v>7093</v>
      </c>
    </row>
    <row r="31" spans="1:6" ht="16.5" customHeight="1">
      <c r="A31" s="2"/>
      <c r="B31" s="167"/>
      <c r="C31" s="101" t="s">
        <v>217</v>
      </c>
      <c r="D31" s="185">
        <v>1216</v>
      </c>
      <c r="E31" s="185">
        <v>1111</v>
      </c>
      <c r="F31" s="185">
        <v>105</v>
      </c>
    </row>
    <row r="32" spans="1:6" ht="16.5" customHeight="1">
      <c r="A32" s="2"/>
      <c r="B32" s="188" t="s">
        <v>218</v>
      </c>
      <c r="C32" s="101" t="s">
        <v>219</v>
      </c>
      <c r="D32" s="185">
        <v>1554</v>
      </c>
      <c r="E32" s="185">
        <v>1460</v>
      </c>
      <c r="F32" s="185">
        <v>94</v>
      </c>
    </row>
    <row r="33" spans="1:6" ht="16.5" customHeight="1">
      <c r="A33" s="2"/>
      <c r="B33" s="189"/>
      <c r="C33" s="101" t="s">
        <v>220</v>
      </c>
      <c r="D33" s="185">
        <v>773</v>
      </c>
      <c r="E33" s="185">
        <v>686</v>
      </c>
      <c r="F33" s="185">
        <v>87</v>
      </c>
    </row>
    <row r="34" spans="1:6" ht="16.5" customHeight="1">
      <c r="A34" s="2"/>
      <c r="B34" s="189"/>
      <c r="C34" s="101" t="s">
        <v>221</v>
      </c>
      <c r="D34" s="185">
        <v>3110</v>
      </c>
      <c r="E34" s="185">
        <v>2851</v>
      </c>
      <c r="F34" s="185">
        <v>259</v>
      </c>
    </row>
    <row r="35" spans="1:6" ht="16.5" customHeight="1">
      <c r="A35" s="2"/>
      <c r="B35" s="188"/>
      <c r="C35" s="101" t="s">
        <v>223</v>
      </c>
      <c r="D35" s="185">
        <v>20945</v>
      </c>
      <c r="E35" s="185">
        <v>19396</v>
      </c>
      <c r="F35" s="185">
        <v>1549</v>
      </c>
    </row>
    <row r="36" spans="1:6" ht="16.5" customHeight="1">
      <c r="A36" s="2"/>
      <c r="B36" s="188" t="s">
        <v>222</v>
      </c>
      <c r="C36" s="101" t="s">
        <v>224</v>
      </c>
      <c r="D36" s="185">
        <v>2997</v>
      </c>
      <c r="E36" s="185">
        <v>2700</v>
      </c>
      <c r="F36" s="185">
        <v>297</v>
      </c>
    </row>
    <row r="37" spans="1:6" ht="16.5" customHeight="1">
      <c r="A37" s="2"/>
      <c r="B37" s="186"/>
      <c r="C37" s="187" t="s">
        <v>123</v>
      </c>
      <c r="D37" s="191">
        <v>30595</v>
      </c>
      <c r="E37" s="191">
        <v>28204</v>
      </c>
      <c r="F37" s="192">
        <v>2391</v>
      </c>
    </row>
    <row r="38" spans="1:6" ht="16.5" customHeight="1">
      <c r="A38" s="2"/>
      <c r="B38" s="167"/>
      <c r="C38" s="101" t="s">
        <v>225</v>
      </c>
      <c r="D38" s="185">
        <v>2979</v>
      </c>
      <c r="E38" s="185">
        <v>2799</v>
      </c>
      <c r="F38" s="185">
        <v>180</v>
      </c>
    </row>
    <row r="39" spans="1:6" ht="16.5" customHeight="1">
      <c r="A39" s="2"/>
      <c r="B39" s="188" t="s">
        <v>226</v>
      </c>
      <c r="C39" s="101" t="s">
        <v>227</v>
      </c>
      <c r="D39" s="185">
        <v>6097</v>
      </c>
      <c r="E39" s="185">
        <v>5587</v>
      </c>
      <c r="F39" s="185">
        <v>510</v>
      </c>
    </row>
    <row r="40" spans="1:6" ht="16.5" customHeight="1">
      <c r="A40" s="2"/>
      <c r="B40" s="189"/>
      <c r="C40" s="101" t="s">
        <v>228</v>
      </c>
      <c r="D40" s="185">
        <v>19578</v>
      </c>
      <c r="E40" s="185">
        <v>18013</v>
      </c>
      <c r="F40" s="185">
        <v>1565</v>
      </c>
    </row>
    <row r="41" spans="1:6" ht="16.5" customHeight="1">
      <c r="A41" s="2"/>
      <c r="B41" s="189"/>
      <c r="C41" s="101" t="s">
        <v>229</v>
      </c>
      <c r="D41" s="185">
        <v>12421</v>
      </c>
      <c r="E41" s="185">
        <v>11665</v>
      </c>
      <c r="F41" s="185">
        <v>756</v>
      </c>
    </row>
    <row r="42" spans="1:6" ht="16.5" customHeight="1">
      <c r="A42" s="2"/>
      <c r="B42" s="188"/>
      <c r="C42" s="101" t="s">
        <v>231</v>
      </c>
      <c r="D42" s="185">
        <v>2358</v>
      </c>
      <c r="E42" s="185">
        <v>2251</v>
      </c>
      <c r="F42" s="185">
        <v>107</v>
      </c>
    </row>
    <row r="43" spans="1:6" ht="16.5" customHeight="1">
      <c r="A43" s="2"/>
      <c r="B43" s="188" t="s">
        <v>302</v>
      </c>
      <c r="C43" s="101" t="s">
        <v>232</v>
      </c>
      <c r="D43" s="185">
        <v>1040</v>
      </c>
      <c r="E43" s="185">
        <v>991</v>
      </c>
      <c r="F43" s="185">
        <v>49</v>
      </c>
    </row>
    <row r="44" spans="1:6" ht="16.5" customHeight="1">
      <c r="A44" s="2"/>
      <c r="B44" s="186"/>
      <c r="C44" s="187" t="s">
        <v>123</v>
      </c>
      <c r="D44" s="191">
        <v>44473</v>
      </c>
      <c r="E44" s="191">
        <v>41306</v>
      </c>
      <c r="F44" s="192">
        <v>3167</v>
      </c>
    </row>
    <row r="45" spans="1:6" ht="16.5" customHeight="1">
      <c r="A45" s="2"/>
      <c r="B45" s="167"/>
      <c r="C45" s="101" t="s">
        <v>233</v>
      </c>
      <c r="D45" s="185">
        <v>460</v>
      </c>
      <c r="E45" s="185">
        <v>437</v>
      </c>
      <c r="F45" s="185">
        <v>23</v>
      </c>
    </row>
    <row r="46" spans="1:6" ht="16.5" customHeight="1">
      <c r="A46" s="2"/>
      <c r="B46" s="188" t="s">
        <v>218</v>
      </c>
      <c r="C46" s="101" t="s">
        <v>234</v>
      </c>
      <c r="D46" s="185">
        <v>401</v>
      </c>
      <c r="E46" s="185">
        <v>363</v>
      </c>
      <c r="F46" s="185">
        <v>38</v>
      </c>
    </row>
    <row r="47" spans="1:6" ht="16.5" customHeight="1">
      <c r="A47" s="2"/>
      <c r="B47" s="189"/>
      <c r="C47" s="101" t="s">
        <v>235</v>
      </c>
      <c r="D47" s="185">
        <v>1998</v>
      </c>
      <c r="E47" s="185">
        <v>1875</v>
      </c>
      <c r="F47" s="185">
        <v>123</v>
      </c>
    </row>
    <row r="48" spans="1:6" ht="16.5" customHeight="1">
      <c r="A48" s="2"/>
      <c r="B48" s="188"/>
      <c r="C48" s="101" t="s">
        <v>237</v>
      </c>
      <c r="D48" s="185">
        <v>4063</v>
      </c>
      <c r="E48" s="185">
        <v>3798</v>
      </c>
      <c r="F48" s="185">
        <v>265</v>
      </c>
    </row>
    <row r="49" spans="1:6" ht="16.5" customHeight="1">
      <c r="A49" s="2"/>
      <c r="B49" s="188" t="s">
        <v>236</v>
      </c>
      <c r="C49" s="101" t="s">
        <v>238</v>
      </c>
      <c r="D49" s="185">
        <v>1272</v>
      </c>
      <c r="E49" s="185">
        <v>1047</v>
      </c>
      <c r="F49" s="185">
        <v>225</v>
      </c>
    </row>
    <row r="50" spans="1:6" ht="16.5" customHeight="1">
      <c r="A50" s="2"/>
      <c r="B50" s="186"/>
      <c r="C50" s="187" t="s">
        <v>123</v>
      </c>
      <c r="D50" s="191">
        <v>8194</v>
      </c>
      <c r="E50" s="191">
        <v>7520</v>
      </c>
      <c r="F50" s="192">
        <v>674</v>
      </c>
    </row>
    <row r="51" spans="1:6" ht="16.5" customHeight="1">
      <c r="A51" s="2"/>
      <c r="B51" s="167"/>
      <c r="C51" s="101" t="s">
        <v>239</v>
      </c>
      <c r="D51" s="185">
        <v>716</v>
      </c>
      <c r="E51" s="185">
        <v>673</v>
      </c>
      <c r="F51" s="185">
        <v>43</v>
      </c>
    </row>
    <row r="52" spans="1:6" ht="16.5" customHeight="1">
      <c r="A52" s="2"/>
      <c r="B52" s="188" t="s">
        <v>240</v>
      </c>
      <c r="C52" s="101" t="s">
        <v>241</v>
      </c>
      <c r="D52" s="185">
        <v>901</v>
      </c>
      <c r="E52" s="185">
        <v>834</v>
      </c>
      <c r="F52" s="185">
        <v>67</v>
      </c>
    </row>
    <row r="53" spans="1:6" ht="16.5" customHeight="1">
      <c r="A53" s="2"/>
      <c r="B53" s="188"/>
      <c r="C53" s="101" t="s">
        <v>242</v>
      </c>
      <c r="D53" s="185">
        <v>1097</v>
      </c>
      <c r="E53" s="185">
        <v>1054</v>
      </c>
      <c r="F53" s="185">
        <v>43</v>
      </c>
    </row>
    <row r="54" spans="1:6" ht="16.5" customHeight="1">
      <c r="A54" s="2"/>
      <c r="B54" s="188" t="s">
        <v>236</v>
      </c>
      <c r="C54" s="101" t="s">
        <v>243</v>
      </c>
      <c r="D54" s="185">
        <v>504</v>
      </c>
      <c r="E54" s="185">
        <v>490</v>
      </c>
      <c r="F54" s="185">
        <v>14</v>
      </c>
    </row>
    <row r="55" spans="1:6" ht="16.5" customHeight="1">
      <c r="A55" s="2"/>
      <c r="B55" s="186"/>
      <c r="C55" s="187" t="s">
        <v>123</v>
      </c>
      <c r="D55" s="191">
        <v>3218</v>
      </c>
      <c r="E55" s="191">
        <v>3051</v>
      </c>
      <c r="F55" s="192">
        <v>167</v>
      </c>
    </row>
    <row r="56" spans="1:6" ht="16.5" customHeight="1">
      <c r="A56" s="2"/>
      <c r="B56" s="190"/>
      <c r="C56" s="101" t="s">
        <v>244</v>
      </c>
      <c r="D56" s="185">
        <v>6855</v>
      </c>
      <c r="E56" s="185">
        <v>6373</v>
      </c>
      <c r="F56" s="185">
        <v>482</v>
      </c>
    </row>
    <row r="57" spans="1:6" ht="16.5" customHeight="1">
      <c r="A57" s="2"/>
      <c r="B57" s="188"/>
      <c r="C57" s="101" t="s">
        <v>246</v>
      </c>
      <c r="D57" s="185">
        <v>653</v>
      </c>
      <c r="E57" s="185">
        <v>612</v>
      </c>
      <c r="F57" s="185">
        <v>41</v>
      </c>
    </row>
    <row r="58" spans="1:6" ht="16.5" customHeight="1">
      <c r="A58" s="2"/>
      <c r="B58" s="536" t="s">
        <v>285</v>
      </c>
      <c r="C58" s="101" t="s">
        <v>247</v>
      </c>
      <c r="D58" s="185">
        <v>1026</v>
      </c>
      <c r="E58" s="185">
        <v>936</v>
      </c>
      <c r="F58" s="185">
        <v>90</v>
      </c>
    </row>
    <row r="59" spans="1:6" ht="16.5" customHeight="1">
      <c r="A59" s="2"/>
      <c r="B59" s="536"/>
      <c r="C59" s="101" t="s">
        <v>248</v>
      </c>
      <c r="D59" s="185">
        <v>2362</v>
      </c>
      <c r="E59" s="185">
        <v>2240</v>
      </c>
      <c r="F59" s="185">
        <v>122</v>
      </c>
    </row>
    <row r="60" spans="1:6" ht="16.5" customHeight="1">
      <c r="A60" s="2"/>
      <c r="B60" s="536"/>
      <c r="C60" s="101" t="s">
        <v>249</v>
      </c>
      <c r="D60" s="185">
        <v>856</v>
      </c>
      <c r="E60" s="185">
        <v>779</v>
      </c>
      <c r="F60" s="185">
        <v>77</v>
      </c>
    </row>
    <row r="61" spans="1:6" ht="16.5" customHeight="1">
      <c r="A61" s="2"/>
      <c r="B61" s="536"/>
      <c r="C61" s="101" t="s">
        <v>250</v>
      </c>
      <c r="D61" s="185">
        <v>850</v>
      </c>
      <c r="E61" s="185">
        <v>808</v>
      </c>
      <c r="F61" s="185">
        <v>42</v>
      </c>
    </row>
    <row r="62" spans="1:6" ht="16.5" customHeight="1">
      <c r="A62" s="2"/>
      <c r="B62" s="188" t="s">
        <v>303</v>
      </c>
      <c r="C62" s="101" t="s">
        <v>252</v>
      </c>
      <c r="D62" s="185">
        <v>1134</v>
      </c>
      <c r="E62" s="185">
        <v>1069</v>
      </c>
      <c r="F62" s="185">
        <v>65</v>
      </c>
    </row>
    <row r="63" spans="1:6" ht="16.5" customHeight="1">
      <c r="A63" s="2"/>
      <c r="B63" s="188"/>
      <c r="C63" s="101" t="s">
        <v>253</v>
      </c>
      <c r="D63" s="185">
        <v>4686</v>
      </c>
      <c r="E63" s="185">
        <v>3199</v>
      </c>
      <c r="F63" s="185">
        <v>1487</v>
      </c>
    </row>
    <row r="64" spans="1:6" ht="16.5" customHeight="1">
      <c r="A64" s="2"/>
      <c r="B64" s="535"/>
      <c r="C64" s="187" t="s">
        <v>123</v>
      </c>
      <c r="D64" s="191">
        <v>18422</v>
      </c>
      <c r="E64" s="191">
        <v>16016</v>
      </c>
      <c r="F64" s="192">
        <v>2406</v>
      </c>
    </row>
    <row r="65" spans="1:6" ht="16.5" customHeight="1">
      <c r="A65" s="2"/>
      <c r="B65" s="193" t="s">
        <v>98</v>
      </c>
      <c r="C65" s="194"/>
      <c r="D65" s="191">
        <v>291728</v>
      </c>
      <c r="E65" s="191">
        <v>265688</v>
      </c>
      <c r="F65" s="192">
        <v>26040</v>
      </c>
    </row>
  </sheetData>
  <mergeCells count="6">
    <mergeCell ref="B19:C19"/>
    <mergeCell ref="B1:F1"/>
    <mergeCell ref="B3:B5"/>
    <mergeCell ref="C3:C5"/>
    <mergeCell ref="E3:F4"/>
    <mergeCell ref="B7:B10"/>
  </mergeCells>
  <phoneticPr fontId="1"/>
  <pageMargins left="0.78740157480314965" right="0.78740157480314965" top="0.78740157480314965" bottom="0.78740157480314965" header="0.59055118110236227" footer="0.39370078740157483"/>
  <pageSetup paperSize="9" scale="6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4B531-4FF3-4DD8-A753-602FD44FD068}">
  <dimension ref="A1:E19"/>
  <sheetViews>
    <sheetView view="pageBreakPreview" zoomScale="75" zoomScaleNormal="80" zoomScaleSheetLayoutView="75" workbookViewId="0">
      <selection activeCell="F5" sqref="F5"/>
    </sheetView>
  </sheetViews>
  <sheetFormatPr defaultColWidth="13.33203125" defaultRowHeight="13"/>
  <cols>
    <col min="1" max="1" width="5.83203125" style="5" customWidth="1"/>
    <col min="2" max="5" width="19.58203125" style="5" customWidth="1"/>
    <col min="6" max="16384" width="13.33203125" style="5"/>
  </cols>
  <sheetData>
    <row r="1" spans="1:5" ht="30" customHeight="1">
      <c r="A1" s="160" t="s">
        <v>304</v>
      </c>
      <c r="B1" s="153"/>
      <c r="C1" s="166"/>
      <c r="D1" s="195"/>
      <c r="E1" s="3"/>
    </row>
    <row r="2" spans="1:5" ht="22.5" customHeight="1">
      <c r="A2" s="2"/>
      <c r="B2" s="196" t="s">
        <v>305</v>
      </c>
      <c r="C2" s="161"/>
      <c r="D2" s="161"/>
      <c r="E2" s="161"/>
    </row>
    <row r="3" spans="1:5" ht="22.5" customHeight="1">
      <c r="A3" s="2"/>
      <c r="B3" s="174"/>
      <c r="C3" s="162" t="s">
        <v>306</v>
      </c>
      <c r="D3" s="162" t="s">
        <v>307</v>
      </c>
      <c r="E3" s="162" t="s">
        <v>56</v>
      </c>
    </row>
    <row r="4" spans="1:5" ht="22.5" customHeight="1">
      <c r="A4" s="2"/>
      <c r="B4" s="197" t="s">
        <v>308</v>
      </c>
      <c r="C4" s="164"/>
      <c r="D4" s="164"/>
      <c r="E4" s="164"/>
    </row>
    <row r="5" spans="1:5" ht="69.75" customHeight="1">
      <c r="A5" s="2"/>
      <c r="B5" s="7" t="s">
        <v>852</v>
      </c>
      <c r="C5" s="77">
        <v>1702693</v>
      </c>
      <c r="D5" s="77">
        <v>711413</v>
      </c>
      <c r="E5" s="77">
        <v>2414106</v>
      </c>
    </row>
    <row r="6" spans="1:5" ht="69.75" customHeight="1">
      <c r="A6" s="2"/>
      <c r="B6" s="7" t="s">
        <v>853</v>
      </c>
      <c r="C6" s="77">
        <v>1679071</v>
      </c>
      <c r="D6" s="77">
        <v>693064</v>
      </c>
      <c r="E6" s="77">
        <v>2372135</v>
      </c>
    </row>
    <row r="7" spans="1:5" ht="69.75" customHeight="1">
      <c r="A7" s="2"/>
      <c r="B7" s="7" t="s">
        <v>854</v>
      </c>
      <c r="C7" s="77">
        <v>1673650</v>
      </c>
      <c r="D7" s="77">
        <v>695756</v>
      </c>
      <c r="E7" s="77">
        <v>2369406</v>
      </c>
    </row>
    <row r="8" spans="1:5" ht="69.75" customHeight="1">
      <c r="A8" s="2"/>
      <c r="B8" s="7" t="s">
        <v>855</v>
      </c>
      <c r="C8" s="199">
        <v>1644504</v>
      </c>
      <c r="D8" s="199">
        <v>689607</v>
      </c>
      <c r="E8" s="199">
        <v>2334111</v>
      </c>
    </row>
    <row r="9" spans="1:5" ht="69.75" customHeight="1">
      <c r="A9" s="2"/>
      <c r="B9" s="198" t="s">
        <v>856</v>
      </c>
      <c r="C9" s="199">
        <v>1631062</v>
      </c>
      <c r="D9" s="199">
        <v>652813</v>
      </c>
      <c r="E9" s="199">
        <v>2283875</v>
      </c>
    </row>
    <row r="10" spans="1:5" ht="28.5" customHeight="1">
      <c r="A10" s="2"/>
      <c r="B10" s="3" t="s">
        <v>309</v>
      </c>
      <c r="C10" s="2"/>
      <c r="D10" s="2"/>
      <c r="E10" s="2"/>
    </row>
    <row r="11" spans="1:5" ht="18" customHeight="1">
      <c r="A11" s="2"/>
      <c r="B11" s="3" t="s">
        <v>310</v>
      </c>
      <c r="C11" s="2"/>
      <c r="D11" s="2"/>
      <c r="E11" s="2"/>
    </row>
    <row r="12" spans="1:5" ht="4.5" customHeight="1"/>
    <row r="19" spans="2:2">
      <c r="B19" s="61"/>
    </row>
  </sheetData>
  <phoneticPr fontId="1"/>
  <pageMargins left="0.78740157480314965" right="0.78740157480314965" top="0.98425196850393704" bottom="0.98425196850393704" header="0.51181102362204722" footer="0.39370078740157483"/>
  <pageSetup paperSize="9" scale="75"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5BF48-C6F7-40FA-9FD9-FD42FAB9EB3E}">
  <dimension ref="A2:K87"/>
  <sheetViews>
    <sheetView view="pageBreakPreview" zoomScaleNormal="100" zoomScaleSheetLayoutView="100" workbookViewId="0">
      <selection activeCell="G67" sqref="G67"/>
    </sheetView>
  </sheetViews>
  <sheetFormatPr defaultColWidth="9" defaultRowHeight="18"/>
  <cols>
    <col min="1" max="16384" width="9" style="522"/>
  </cols>
  <sheetData>
    <row r="2" spans="1:11" ht="29.5">
      <c r="A2" s="845" t="s">
        <v>713</v>
      </c>
      <c r="B2" s="845"/>
      <c r="C2" s="845"/>
      <c r="D2" s="845"/>
      <c r="E2" s="845"/>
      <c r="F2" s="845"/>
      <c r="G2" s="845"/>
      <c r="H2" s="845"/>
      <c r="I2" s="845"/>
      <c r="J2" s="845"/>
      <c r="K2" s="521"/>
    </row>
    <row r="3" spans="1:11" ht="25" customHeight="1"/>
    <row r="4" spans="1:11" ht="25" customHeight="1">
      <c r="A4" s="523" t="s">
        <v>714</v>
      </c>
      <c r="B4" s="523"/>
      <c r="C4" s="524"/>
      <c r="D4" s="524"/>
      <c r="E4" s="524"/>
      <c r="F4" s="524"/>
      <c r="G4" s="524"/>
      <c r="H4" s="524"/>
      <c r="I4" s="524"/>
    </row>
    <row r="5" spans="1:11" ht="25" customHeight="1">
      <c r="A5" s="525" t="s">
        <v>715</v>
      </c>
      <c r="B5" s="526"/>
      <c r="C5" s="524"/>
      <c r="D5" s="524"/>
      <c r="E5" s="524"/>
      <c r="F5" s="524"/>
      <c r="G5" s="524"/>
      <c r="H5" s="524"/>
      <c r="I5" s="527"/>
    </row>
    <row r="6" spans="1:11" ht="25" customHeight="1">
      <c r="A6" s="525" t="s">
        <v>716</v>
      </c>
      <c r="B6" s="526"/>
      <c r="C6" s="524"/>
      <c r="D6" s="524"/>
      <c r="E6" s="524"/>
      <c r="F6" s="524"/>
      <c r="G6" s="524"/>
      <c r="H6" s="524"/>
      <c r="I6" s="527"/>
    </row>
    <row r="7" spans="1:11" ht="25" customHeight="1">
      <c r="A7" s="525" t="s">
        <v>789</v>
      </c>
      <c r="B7" s="526"/>
      <c r="C7" s="524"/>
      <c r="D7" s="524"/>
      <c r="E7" s="524"/>
      <c r="F7" s="524"/>
      <c r="G7" s="524"/>
      <c r="H7" s="524"/>
      <c r="I7" s="527"/>
    </row>
    <row r="8" spans="1:11" ht="25" customHeight="1">
      <c r="A8" s="525" t="s">
        <v>717</v>
      </c>
      <c r="B8" s="526"/>
      <c r="C8" s="524"/>
      <c r="D8" s="524"/>
      <c r="E8" s="524"/>
      <c r="F8" s="524"/>
      <c r="G8" s="524"/>
      <c r="H8" s="524"/>
      <c r="I8" s="527"/>
    </row>
    <row r="9" spans="1:11" ht="25" customHeight="1">
      <c r="A9" s="525" t="s">
        <v>718</v>
      </c>
      <c r="B9" s="526"/>
      <c r="C9" s="524"/>
      <c r="D9" s="524"/>
      <c r="E9" s="524"/>
      <c r="F9" s="524"/>
      <c r="G9" s="524"/>
      <c r="H9" s="524"/>
      <c r="I9" s="527"/>
    </row>
    <row r="10" spans="1:11" ht="25" customHeight="1">
      <c r="A10" s="525" t="s">
        <v>719</v>
      </c>
      <c r="B10" s="526"/>
      <c r="C10" s="524"/>
      <c r="D10" s="524"/>
      <c r="E10" s="524"/>
      <c r="F10" s="524"/>
      <c r="G10" s="524"/>
      <c r="H10" s="524"/>
      <c r="I10" s="527"/>
    </row>
    <row r="11" spans="1:11" ht="25" customHeight="1">
      <c r="A11" s="525" t="s">
        <v>720</v>
      </c>
      <c r="B11" s="526"/>
      <c r="C11" s="524"/>
      <c r="D11" s="524"/>
      <c r="E11" s="524"/>
      <c r="F11" s="524"/>
      <c r="G11" s="524"/>
      <c r="H11" s="524"/>
      <c r="I11" s="527"/>
    </row>
    <row r="12" spans="1:11" ht="25" customHeight="1">
      <c r="A12" s="525" t="s">
        <v>721</v>
      </c>
      <c r="B12" s="526"/>
      <c r="C12" s="524"/>
      <c r="D12" s="524"/>
      <c r="E12" s="524"/>
      <c r="F12" s="524"/>
      <c r="G12" s="524"/>
      <c r="H12" s="524"/>
      <c r="I12" s="527"/>
    </row>
    <row r="13" spans="1:11" ht="25" customHeight="1">
      <c r="A13" s="528" t="s">
        <v>722</v>
      </c>
      <c r="B13" s="528"/>
      <c r="C13" s="528"/>
      <c r="D13" s="528"/>
      <c r="E13" s="528"/>
      <c r="F13" s="528"/>
      <c r="G13" s="528"/>
      <c r="H13" s="528"/>
      <c r="I13" s="529"/>
    </row>
    <row r="14" spans="1:11" ht="25" customHeight="1">
      <c r="A14" s="528" t="s">
        <v>723</v>
      </c>
      <c r="B14" s="528"/>
      <c r="C14" s="528"/>
      <c r="D14" s="528"/>
      <c r="E14" s="528"/>
      <c r="F14" s="528"/>
      <c r="G14" s="528"/>
      <c r="H14" s="528"/>
      <c r="I14" s="529"/>
    </row>
    <row r="15" spans="1:11" ht="25" customHeight="1">
      <c r="A15" s="525" t="s">
        <v>724</v>
      </c>
      <c r="B15" s="526"/>
      <c r="C15" s="524"/>
      <c r="D15" s="524"/>
      <c r="E15" s="524"/>
      <c r="F15" s="524"/>
      <c r="G15" s="524"/>
      <c r="H15" s="524"/>
      <c r="I15" s="527"/>
    </row>
    <row r="16" spans="1:11" ht="25" customHeight="1">
      <c r="A16" s="525" t="s">
        <v>725</v>
      </c>
      <c r="B16" s="526"/>
      <c r="C16" s="524"/>
      <c r="D16" s="524"/>
      <c r="E16" s="524"/>
      <c r="F16" s="524"/>
      <c r="G16" s="524"/>
      <c r="H16" s="524"/>
      <c r="I16" s="527"/>
    </row>
    <row r="17" spans="1:9" ht="25" customHeight="1">
      <c r="A17" s="525" t="s">
        <v>790</v>
      </c>
      <c r="B17" s="526"/>
      <c r="C17" s="524"/>
      <c r="D17" s="524"/>
      <c r="E17" s="524"/>
      <c r="F17" s="524"/>
      <c r="G17" s="524"/>
      <c r="H17" s="524"/>
      <c r="I17" s="527"/>
    </row>
    <row r="18" spans="1:9" ht="25" customHeight="1">
      <c r="A18" s="523" t="s">
        <v>726</v>
      </c>
      <c r="B18" s="523"/>
      <c r="C18" s="524"/>
      <c r="D18" s="524"/>
      <c r="E18" s="524"/>
      <c r="F18" s="524"/>
      <c r="G18" s="524"/>
      <c r="H18" s="524"/>
      <c r="I18" s="524"/>
    </row>
    <row r="19" spans="1:9" ht="25" customHeight="1">
      <c r="A19" s="526" t="s">
        <v>727</v>
      </c>
      <c r="B19" s="524"/>
      <c r="C19" s="524"/>
      <c r="D19" s="524"/>
      <c r="E19" s="524"/>
      <c r="F19" s="524"/>
      <c r="G19" s="524"/>
      <c r="H19" s="524"/>
      <c r="I19" s="527"/>
    </row>
    <row r="20" spans="1:9" ht="25" customHeight="1">
      <c r="A20" s="526" t="s">
        <v>728</v>
      </c>
      <c r="B20" s="524"/>
      <c r="C20" s="524"/>
      <c r="D20" s="524"/>
      <c r="E20" s="524"/>
      <c r="F20" s="524"/>
      <c r="G20" s="524"/>
      <c r="H20" s="524"/>
      <c r="I20" s="527"/>
    </row>
    <row r="21" spans="1:9" ht="25" customHeight="1">
      <c r="A21" s="526" t="s">
        <v>729</v>
      </c>
      <c r="B21" s="524"/>
      <c r="C21" s="524"/>
      <c r="D21" s="524"/>
      <c r="E21" s="524"/>
      <c r="F21" s="524"/>
      <c r="G21" s="524"/>
      <c r="H21" s="524"/>
      <c r="I21" s="527"/>
    </row>
    <row r="22" spans="1:9" ht="25" customHeight="1">
      <c r="A22" s="526" t="s">
        <v>730</v>
      </c>
      <c r="B22" s="524"/>
      <c r="C22" s="524"/>
      <c r="D22" s="524"/>
      <c r="E22" s="524"/>
      <c r="F22" s="524"/>
      <c r="G22" s="524"/>
      <c r="H22" s="524"/>
      <c r="I22" s="527"/>
    </row>
    <row r="23" spans="1:9" ht="25" customHeight="1">
      <c r="A23" s="526" t="s">
        <v>791</v>
      </c>
      <c r="B23" s="524"/>
      <c r="C23" s="524"/>
      <c r="D23" s="524"/>
      <c r="E23" s="524"/>
      <c r="F23" s="524"/>
      <c r="G23" s="524"/>
      <c r="H23" s="524"/>
      <c r="I23" s="527"/>
    </row>
    <row r="24" spans="1:9" ht="25" customHeight="1">
      <c r="A24" s="526" t="s">
        <v>731</v>
      </c>
      <c r="B24" s="524"/>
      <c r="C24" s="524"/>
      <c r="D24" s="524"/>
      <c r="E24" s="524"/>
      <c r="F24" s="524"/>
      <c r="G24" s="524"/>
      <c r="H24" s="524"/>
      <c r="I24" s="527"/>
    </row>
    <row r="25" spans="1:9" ht="25" customHeight="1">
      <c r="A25" s="526" t="s">
        <v>732</v>
      </c>
      <c r="B25" s="524"/>
      <c r="C25" s="524"/>
      <c r="D25" s="524"/>
      <c r="E25" s="524"/>
      <c r="F25" s="524"/>
      <c r="G25" s="524"/>
      <c r="H25" s="524"/>
      <c r="I25" s="527"/>
    </row>
    <row r="26" spans="1:9" ht="25" customHeight="1">
      <c r="A26" s="526" t="s">
        <v>792</v>
      </c>
      <c r="B26" s="524"/>
      <c r="C26" s="524"/>
      <c r="D26" s="524"/>
      <c r="E26" s="524"/>
      <c r="F26" s="524"/>
      <c r="G26" s="524"/>
      <c r="H26" s="524"/>
      <c r="I26" s="527"/>
    </row>
    <row r="27" spans="1:9" ht="25" customHeight="1">
      <c r="A27" s="526" t="s">
        <v>733</v>
      </c>
      <c r="B27" s="524"/>
      <c r="C27" s="524"/>
      <c r="D27" s="524"/>
      <c r="E27" s="524"/>
      <c r="F27" s="524"/>
      <c r="G27" s="524"/>
      <c r="H27" s="524"/>
      <c r="I27" s="524"/>
    </row>
    <row r="28" spans="1:9" ht="25" customHeight="1">
      <c r="A28" s="526" t="s">
        <v>734</v>
      </c>
      <c r="B28" s="524"/>
      <c r="C28" s="524"/>
      <c r="D28" s="524"/>
      <c r="E28" s="524"/>
      <c r="F28" s="524"/>
      <c r="G28" s="524"/>
      <c r="H28" s="524"/>
      <c r="I28" s="524"/>
    </row>
    <row r="29" spans="1:9" ht="25" customHeight="1">
      <c r="A29" s="526" t="s">
        <v>735</v>
      </c>
      <c r="B29" s="524"/>
      <c r="C29" s="524"/>
      <c r="D29" s="524"/>
      <c r="E29" s="524"/>
      <c r="F29" s="524"/>
      <c r="G29" s="524"/>
      <c r="H29" s="524"/>
      <c r="I29" s="524"/>
    </row>
    <row r="30" spans="1:9" ht="25" customHeight="1">
      <c r="A30" s="526" t="s">
        <v>793</v>
      </c>
      <c r="B30" s="524"/>
      <c r="C30" s="524"/>
      <c r="D30" s="524"/>
      <c r="E30" s="524"/>
      <c r="F30" s="524"/>
      <c r="G30" s="524"/>
      <c r="H30" s="524"/>
      <c r="I30" s="524"/>
    </row>
    <row r="31" spans="1:9" ht="25" customHeight="1">
      <c r="A31" s="526" t="s">
        <v>794</v>
      </c>
      <c r="B31" s="524"/>
      <c r="C31" s="524"/>
      <c r="D31" s="524"/>
      <c r="E31" s="524"/>
      <c r="F31" s="524"/>
      <c r="G31" s="524"/>
      <c r="H31" s="524"/>
      <c r="I31" s="524"/>
    </row>
    <row r="32" spans="1:9" ht="25" customHeight="1">
      <c r="A32" s="526" t="s">
        <v>795</v>
      </c>
      <c r="B32" s="524"/>
      <c r="C32" s="524"/>
      <c r="D32" s="524"/>
      <c r="E32" s="524"/>
      <c r="F32" s="524"/>
      <c r="G32" s="524"/>
      <c r="H32" s="524"/>
      <c r="I32" s="524"/>
    </row>
    <row r="33" spans="1:1" ht="25" customHeight="1">
      <c r="A33" s="523" t="s">
        <v>736</v>
      </c>
    </row>
    <row r="34" spans="1:1" ht="25" customHeight="1">
      <c r="A34" s="526" t="s">
        <v>737</v>
      </c>
    </row>
    <row r="35" spans="1:1" ht="25" customHeight="1">
      <c r="A35" s="526" t="s">
        <v>796</v>
      </c>
    </row>
    <row r="36" spans="1:1" ht="25" customHeight="1">
      <c r="A36" s="526" t="s">
        <v>738</v>
      </c>
    </row>
    <row r="37" spans="1:1" ht="25" customHeight="1">
      <c r="A37" s="526" t="s">
        <v>739</v>
      </c>
    </row>
    <row r="38" spans="1:1" ht="25" customHeight="1">
      <c r="A38" s="523" t="s">
        <v>740</v>
      </c>
    </row>
    <row r="39" spans="1:1" ht="25" customHeight="1">
      <c r="A39" s="526" t="s">
        <v>741</v>
      </c>
    </row>
    <row r="40" spans="1:1" ht="25" customHeight="1">
      <c r="A40" s="526" t="s">
        <v>742</v>
      </c>
    </row>
    <row r="41" spans="1:1" ht="25" customHeight="1">
      <c r="A41" s="526" t="s">
        <v>797</v>
      </c>
    </row>
    <row r="42" spans="1:1" ht="25" customHeight="1">
      <c r="A42" s="526" t="s">
        <v>743</v>
      </c>
    </row>
    <row r="43" spans="1:1" ht="25" customHeight="1">
      <c r="A43" s="526" t="s">
        <v>744</v>
      </c>
    </row>
    <row r="44" spans="1:1" ht="25" customHeight="1">
      <c r="A44" s="523" t="s">
        <v>745</v>
      </c>
    </row>
    <row r="45" spans="1:1" ht="25" customHeight="1">
      <c r="A45" s="526" t="s">
        <v>746</v>
      </c>
    </row>
    <row r="46" spans="1:1" ht="25" customHeight="1">
      <c r="A46" s="526" t="s">
        <v>747</v>
      </c>
    </row>
    <row r="47" spans="1:1" ht="25" customHeight="1">
      <c r="A47" s="526" t="s">
        <v>748</v>
      </c>
    </row>
    <row r="48" spans="1:1" ht="25" customHeight="1">
      <c r="A48" s="526" t="s">
        <v>798</v>
      </c>
    </row>
    <row r="49" spans="1:2" ht="25" customHeight="1">
      <c r="A49" s="526" t="s">
        <v>799</v>
      </c>
    </row>
    <row r="50" spans="1:2" ht="25" customHeight="1">
      <c r="A50" s="523" t="s">
        <v>749</v>
      </c>
    </row>
    <row r="51" spans="1:2" ht="25" customHeight="1">
      <c r="A51" s="526" t="s">
        <v>750</v>
      </c>
    </row>
    <row r="52" spans="1:2" ht="25" customHeight="1">
      <c r="A52" s="526" t="s">
        <v>751</v>
      </c>
    </row>
    <row r="53" spans="1:2" ht="25" customHeight="1">
      <c r="A53" s="526" t="s">
        <v>772</v>
      </c>
    </row>
    <row r="54" spans="1:2" ht="25" customHeight="1">
      <c r="A54" s="526" t="s">
        <v>773</v>
      </c>
    </row>
    <row r="55" spans="1:2" ht="25" customHeight="1">
      <c r="A55" s="526" t="s">
        <v>800</v>
      </c>
    </row>
    <row r="56" spans="1:2" ht="25" customHeight="1">
      <c r="A56" s="526" t="s">
        <v>801</v>
      </c>
    </row>
    <row r="57" spans="1:2" ht="25" customHeight="1">
      <c r="A57" s="526" t="s">
        <v>802</v>
      </c>
    </row>
    <row r="58" spans="1:2" ht="25" customHeight="1">
      <c r="A58" s="526" t="s">
        <v>786</v>
      </c>
    </row>
    <row r="59" spans="1:2" ht="25" customHeight="1">
      <c r="A59" s="526"/>
      <c r="B59" s="526" t="s">
        <v>785</v>
      </c>
    </row>
    <row r="60" spans="1:2" ht="25" customHeight="1">
      <c r="A60" s="526" t="s">
        <v>803</v>
      </c>
    </row>
    <row r="61" spans="1:2" ht="25" customHeight="1"/>
    <row r="62" spans="1:2" ht="25" customHeight="1"/>
    <row r="63" spans="1:2" ht="25" customHeight="1"/>
    <row r="64" spans="1:2" ht="25" customHeight="1"/>
    <row r="65" spans="1:1" ht="25" customHeight="1"/>
    <row r="66" spans="1:1" ht="25" customHeight="1">
      <c r="A66" s="530" t="s">
        <v>752</v>
      </c>
    </row>
    <row r="67" spans="1:1" ht="25" customHeight="1">
      <c r="A67" s="530" t="s">
        <v>753</v>
      </c>
    </row>
    <row r="68" spans="1:1" ht="25" customHeight="1">
      <c r="A68" s="530" t="s">
        <v>754</v>
      </c>
    </row>
    <row r="69" spans="1:1" ht="25" customHeight="1">
      <c r="A69" s="530" t="s">
        <v>755</v>
      </c>
    </row>
    <row r="70" spans="1:1" ht="25" customHeight="1">
      <c r="A70" s="530" t="s">
        <v>756</v>
      </c>
    </row>
    <row r="71" spans="1:1" ht="25" customHeight="1">
      <c r="A71" s="530" t="s">
        <v>757</v>
      </c>
    </row>
    <row r="72" spans="1:1" ht="25" customHeight="1">
      <c r="A72" s="530" t="s">
        <v>758</v>
      </c>
    </row>
    <row r="73" spans="1:1" ht="25" customHeight="1">
      <c r="A73" s="530" t="s">
        <v>759</v>
      </c>
    </row>
    <row r="74" spans="1:1" ht="25" customHeight="1">
      <c r="A74" s="530" t="s">
        <v>760</v>
      </c>
    </row>
    <row r="75" spans="1:1" ht="25" customHeight="1">
      <c r="A75" s="530" t="s">
        <v>761</v>
      </c>
    </row>
    <row r="76" spans="1:1" ht="25" customHeight="1">
      <c r="A76" s="530" t="s">
        <v>762</v>
      </c>
    </row>
    <row r="77" spans="1:1" ht="25" customHeight="1">
      <c r="A77" s="530" t="s">
        <v>763</v>
      </c>
    </row>
    <row r="78" spans="1:1" ht="25" customHeight="1">
      <c r="A78" s="530" t="s">
        <v>764</v>
      </c>
    </row>
    <row r="79" spans="1:1" ht="25" customHeight="1">
      <c r="A79" s="530" t="s">
        <v>765</v>
      </c>
    </row>
    <row r="80" spans="1:1" ht="25" customHeight="1">
      <c r="A80" s="530" t="s">
        <v>766</v>
      </c>
    </row>
    <row r="81" spans="1:1" ht="25" customHeight="1">
      <c r="A81" s="530" t="s">
        <v>767</v>
      </c>
    </row>
    <row r="82" spans="1:1" ht="25" customHeight="1">
      <c r="A82" s="530" t="s">
        <v>768</v>
      </c>
    </row>
    <row r="83" spans="1:1" ht="25" customHeight="1">
      <c r="A83" s="530" t="s">
        <v>769</v>
      </c>
    </row>
    <row r="84" spans="1:1" ht="25" customHeight="1">
      <c r="A84" s="530" t="s">
        <v>770</v>
      </c>
    </row>
    <row r="85" spans="1:1" ht="25" customHeight="1">
      <c r="A85" s="530" t="s">
        <v>771</v>
      </c>
    </row>
    <row r="86" spans="1:1" ht="25" customHeight="1">
      <c r="A86" s="530"/>
    </row>
    <row r="87" spans="1:1" ht="25" customHeight="1">
      <c r="A87" s="530"/>
    </row>
  </sheetData>
  <mergeCells count="1">
    <mergeCell ref="A2:J2"/>
  </mergeCells>
  <phoneticPr fontId="1"/>
  <printOptions horizontalCentered="1"/>
  <pageMargins left="0" right="0" top="0.74803149606299213" bottom="0.74803149606299213" header="0.31496062992125984" footer="0.31496062992125984"/>
  <pageSetup paperSize="9" scale="87" fitToHeight="0" orientation="portrait" r:id="rId1"/>
  <rowBreaks count="2" manualBreakCount="2">
    <brk id="32" max="9" man="1"/>
    <brk id="65" max="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9CCA4-1ADA-45CA-8D17-4769711A941A}">
  <dimension ref="A1:O38"/>
  <sheetViews>
    <sheetView view="pageBreakPreview" zoomScaleNormal="70" zoomScaleSheetLayoutView="100" zoomScalePageLayoutView="70" workbookViewId="0">
      <selection activeCell="P29" sqref="P29"/>
    </sheetView>
  </sheetViews>
  <sheetFormatPr defaultColWidth="13.33203125" defaultRowHeight="13"/>
  <cols>
    <col min="1" max="1" width="6.08203125" style="32" customWidth="1"/>
    <col min="2" max="2" width="11.58203125" style="32" bestFit="1" customWidth="1"/>
    <col min="3" max="4" width="10.5" style="32" bestFit="1" customWidth="1"/>
    <col min="5" max="5" width="8.33203125" style="32" customWidth="1"/>
    <col min="6" max="6" width="10.5" style="32" bestFit="1" customWidth="1"/>
    <col min="7" max="7" width="8.33203125" style="32" customWidth="1"/>
    <col min="8" max="8" width="10.5" style="32" bestFit="1" customWidth="1"/>
    <col min="9" max="9" width="8.33203125" style="32" customWidth="1"/>
    <col min="10" max="10" width="10.5" style="32" bestFit="1" customWidth="1"/>
    <col min="11" max="11" width="8.33203125" style="32" customWidth="1"/>
    <col min="12" max="12" width="10.5" style="32" bestFit="1" customWidth="1"/>
    <col min="13" max="13" width="8.33203125" style="32" customWidth="1"/>
    <col min="14" max="16384" width="13.33203125" style="32"/>
  </cols>
  <sheetData>
    <row r="1" spans="1:15" ht="30" customHeight="1">
      <c r="A1" s="200" t="s">
        <v>311</v>
      </c>
      <c r="B1" s="201"/>
      <c r="C1" s="27"/>
      <c r="D1" s="27"/>
      <c r="E1" s="27"/>
      <c r="F1" s="27"/>
      <c r="G1" s="27"/>
      <c r="H1" s="27"/>
      <c r="I1" s="27"/>
      <c r="J1" s="201"/>
      <c r="K1" s="201"/>
      <c r="L1" s="201"/>
      <c r="M1" s="201"/>
    </row>
    <row r="2" spans="1:15" ht="25" customHeight="1">
      <c r="A2" s="201"/>
      <c r="B2" s="202" t="s">
        <v>65</v>
      </c>
      <c r="C2" s="203" t="s">
        <v>312</v>
      </c>
      <c r="D2" s="204"/>
      <c r="E2" s="204"/>
      <c r="F2" s="204"/>
      <c r="G2" s="204"/>
      <c r="H2" s="205"/>
      <c r="I2" s="205"/>
      <c r="J2" s="206"/>
      <c r="K2" s="206"/>
      <c r="L2" s="206"/>
      <c r="M2" s="207"/>
    </row>
    <row r="3" spans="1:15" ht="25" customHeight="1">
      <c r="A3" s="201"/>
      <c r="B3" s="103"/>
      <c r="C3" s="208"/>
      <c r="D3" s="908" t="s">
        <v>313</v>
      </c>
      <c r="E3" s="909"/>
      <c r="F3" s="908" t="s">
        <v>314</v>
      </c>
      <c r="G3" s="909"/>
      <c r="H3" s="908" t="s">
        <v>315</v>
      </c>
      <c r="I3" s="909"/>
      <c r="J3" s="908" t="s">
        <v>316</v>
      </c>
      <c r="K3" s="909"/>
      <c r="L3" s="908" t="s">
        <v>317</v>
      </c>
      <c r="M3" s="909"/>
    </row>
    <row r="4" spans="1:15" ht="25" customHeight="1">
      <c r="A4" s="201"/>
      <c r="B4" s="50" t="s">
        <v>170</v>
      </c>
      <c r="C4" s="209"/>
      <c r="D4" s="209"/>
      <c r="E4" s="210" t="s">
        <v>318</v>
      </c>
      <c r="F4" s="209"/>
      <c r="G4" s="210" t="s">
        <v>318</v>
      </c>
      <c r="H4" s="209"/>
      <c r="I4" s="210" t="s">
        <v>318</v>
      </c>
      <c r="J4" s="209"/>
      <c r="K4" s="210" t="s">
        <v>318</v>
      </c>
      <c r="L4" s="209"/>
      <c r="M4" s="210" t="s">
        <v>318</v>
      </c>
    </row>
    <row r="5" spans="1:15" ht="30" customHeight="1">
      <c r="A5" s="201"/>
      <c r="B5" s="211" t="s">
        <v>847</v>
      </c>
      <c r="C5" s="212">
        <v>285514</v>
      </c>
      <c r="D5" s="212">
        <v>270159</v>
      </c>
      <c r="E5" s="213">
        <v>94.6</v>
      </c>
      <c r="F5" s="212">
        <v>231233</v>
      </c>
      <c r="G5" s="213">
        <v>81</v>
      </c>
      <c r="H5" s="214">
        <v>123913</v>
      </c>
      <c r="I5" s="213">
        <v>43.4</v>
      </c>
      <c r="J5" s="214">
        <v>75205</v>
      </c>
      <c r="K5" s="213">
        <v>26.3</v>
      </c>
      <c r="L5" s="215">
        <v>27696</v>
      </c>
      <c r="M5" s="213">
        <v>9.6999999999999993</v>
      </c>
      <c r="O5" s="216"/>
    </row>
    <row r="6" spans="1:15" ht="30" customHeight="1">
      <c r="A6" s="201"/>
      <c r="B6" s="211" t="s">
        <v>848</v>
      </c>
      <c r="C6" s="212">
        <v>345313</v>
      </c>
      <c r="D6" s="212">
        <v>327629</v>
      </c>
      <c r="E6" s="213">
        <v>94.88</v>
      </c>
      <c r="F6" s="212">
        <v>276614</v>
      </c>
      <c r="G6" s="213">
        <v>80.11</v>
      </c>
      <c r="H6" s="212">
        <v>162341</v>
      </c>
      <c r="I6" s="213">
        <v>47.01</v>
      </c>
      <c r="J6" s="212">
        <v>103422</v>
      </c>
      <c r="K6" s="213">
        <v>29.95</v>
      </c>
      <c r="L6" s="212">
        <v>39991</v>
      </c>
      <c r="M6" s="213">
        <v>11.58</v>
      </c>
      <c r="O6" s="216"/>
    </row>
    <row r="7" spans="1:15" ht="30" customHeight="1">
      <c r="A7" s="201"/>
      <c r="B7" s="211" t="s">
        <v>849</v>
      </c>
      <c r="C7" s="212">
        <v>423800</v>
      </c>
      <c r="D7" s="212">
        <v>404817</v>
      </c>
      <c r="E7" s="213">
        <v>95.52</v>
      </c>
      <c r="F7" s="212">
        <v>355910</v>
      </c>
      <c r="G7" s="213">
        <v>83.98</v>
      </c>
      <c r="H7" s="212">
        <v>253937</v>
      </c>
      <c r="I7" s="213">
        <v>59.92</v>
      </c>
      <c r="J7" s="212">
        <v>156066</v>
      </c>
      <c r="K7" s="213">
        <v>36.83</v>
      </c>
      <c r="L7" s="212">
        <v>65532</v>
      </c>
      <c r="M7" s="213">
        <v>15.46</v>
      </c>
      <c r="O7" s="216"/>
    </row>
    <row r="8" spans="1:15" ht="30" customHeight="1">
      <c r="A8" s="201"/>
      <c r="B8" s="211" t="s">
        <v>850</v>
      </c>
      <c r="C8" s="212">
        <v>421190</v>
      </c>
      <c r="D8" s="212">
        <v>406517</v>
      </c>
      <c r="E8" s="213">
        <v>96.516299057432505</v>
      </c>
      <c r="F8" s="212">
        <v>375791</v>
      </c>
      <c r="G8" s="213">
        <v>89.221254065861018</v>
      </c>
      <c r="H8" s="212">
        <v>292089</v>
      </c>
      <c r="I8" s="213">
        <v>69.348512547781283</v>
      </c>
      <c r="J8" s="212">
        <v>181682</v>
      </c>
      <c r="K8" s="213">
        <v>43.13540207507301</v>
      </c>
      <c r="L8" s="212">
        <v>69323</v>
      </c>
      <c r="M8" s="213">
        <v>16.458842802535674</v>
      </c>
      <c r="O8" s="216"/>
    </row>
    <row r="9" spans="1:15" ht="30" customHeight="1">
      <c r="A9" s="201"/>
      <c r="B9" s="211" t="s">
        <v>859</v>
      </c>
      <c r="C9" s="212">
        <v>601022</v>
      </c>
      <c r="D9" s="212">
        <v>575559</v>
      </c>
      <c r="E9" s="213">
        <v>95.76338303755935</v>
      </c>
      <c r="F9" s="212">
        <v>515324</v>
      </c>
      <c r="G9" s="213">
        <v>85.741287340563247</v>
      </c>
      <c r="H9" s="212">
        <v>350428</v>
      </c>
      <c r="I9" s="213">
        <v>58.30535321502375</v>
      </c>
      <c r="J9" s="212">
        <v>226466</v>
      </c>
      <c r="K9" s="213">
        <v>37.680151475320372</v>
      </c>
      <c r="L9" s="212">
        <v>88562</v>
      </c>
      <c r="M9" s="213">
        <v>14.735234317545782</v>
      </c>
      <c r="O9" s="216"/>
    </row>
    <row r="10" spans="1:15" ht="30" customHeight="1">
      <c r="A10" s="201"/>
      <c r="B10" s="211" t="s">
        <v>852</v>
      </c>
      <c r="C10" s="212">
        <v>552381</v>
      </c>
      <c r="D10" s="212">
        <v>525942</v>
      </c>
      <c r="E10" s="213">
        <v>95.213629722962949</v>
      </c>
      <c r="F10" s="212">
        <v>469477</v>
      </c>
      <c r="G10" s="213">
        <v>84.991518535213913</v>
      </c>
      <c r="H10" s="212">
        <v>297452</v>
      </c>
      <c r="I10" s="213">
        <v>53.849064323356522</v>
      </c>
      <c r="J10" s="212">
        <v>190083</v>
      </c>
      <c r="K10" s="213">
        <v>34.411574619691841</v>
      </c>
      <c r="L10" s="212">
        <v>74699</v>
      </c>
      <c r="M10" s="213">
        <v>13.523093661802271</v>
      </c>
      <c r="O10" s="216"/>
    </row>
    <row r="11" spans="1:15" ht="30" customHeight="1">
      <c r="A11" s="201"/>
      <c r="B11" s="211" t="s">
        <v>853</v>
      </c>
      <c r="C11" s="212">
        <v>517040</v>
      </c>
      <c r="D11" s="212">
        <v>493461</v>
      </c>
      <c r="E11" s="213">
        <v>95.439617824539695</v>
      </c>
      <c r="F11" s="212">
        <v>443815</v>
      </c>
      <c r="G11" s="213">
        <v>85.837652792820677</v>
      </c>
      <c r="H11" s="212">
        <v>278785</v>
      </c>
      <c r="I11" s="213">
        <v>53.919425963174994</v>
      </c>
      <c r="J11" s="212">
        <v>182012</v>
      </c>
      <c r="K11" s="213">
        <v>35.202692248181961</v>
      </c>
      <c r="L11" s="212">
        <v>73447</v>
      </c>
      <c r="M11" s="213">
        <v>14.205283923874362</v>
      </c>
      <c r="O11" s="216"/>
    </row>
    <row r="12" spans="1:15" ht="30" customHeight="1">
      <c r="A12" s="201"/>
      <c r="B12" s="211" t="s">
        <v>854</v>
      </c>
      <c r="C12" s="212">
        <v>448476</v>
      </c>
      <c r="D12" s="212">
        <v>428776</v>
      </c>
      <c r="E12" s="213">
        <v>95.607345766551617</v>
      </c>
      <c r="F12" s="212">
        <v>394576</v>
      </c>
      <c r="G12" s="213">
        <v>87.9815196353874</v>
      </c>
      <c r="H12" s="212">
        <v>273206</v>
      </c>
      <c r="I12" s="213">
        <v>60.91875596464471</v>
      </c>
      <c r="J12" s="212">
        <v>173603</v>
      </c>
      <c r="K12" s="213">
        <v>38.709540755804099</v>
      </c>
      <c r="L12" s="212">
        <v>74296</v>
      </c>
      <c r="M12" s="213">
        <v>16.566326849151348</v>
      </c>
      <c r="O12" s="216"/>
    </row>
    <row r="13" spans="1:15" ht="30" customHeight="1">
      <c r="A13" s="201"/>
      <c r="B13" s="211" t="s">
        <v>855</v>
      </c>
      <c r="C13" s="212">
        <v>382957</v>
      </c>
      <c r="D13" s="212">
        <v>366846</v>
      </c>
      <c r="E13" s="213">
        <v>95.793000258514667</v>
      </c>
      <c r="F13" s="212">
        <v>345621</v>
      </c>
      <c r="G13" s="213">
        <v>90.250602548066752</v>
      </c>
      <c r="H13" s="212">
        <v>261569</v>
      </c>
      <c r="I13" s="213">
        <v>68.302446488770272</v>
      </c>
      <c r="J13" s="212">
        <v>170738</v>
      </c>
      <c r="K13" s="213">
        <v>44.584117799126268</v>
      </c>
      <c r="L13" s="212">
        <v>67999</v>
      </c>
      <c r="M13" s="213">
        <v>17.756301621330856</v>
      </c>
      <c r="O13" s="216"/>
    </row>
    <row r="14" spans="1:15" ht="30" customHeight="1">
      <c r="A14" s="201"/>
      <c r="B14" s="211" t="s">
        <v>856</v>
      </c>
      <c r="C14" s="212">
        <v>427914</v>
      </c>
      <c r="D14" s="212">
        <v>408929</v>
      </c>
      <c r="E14" s="213">
        <v>95.6</v>
      </c>
      <c r="F14" s="212">
        <v>376503</v>
      </c>
      <c r="G14" s="213">
        <v>88</v>
      </c>
      <c r="H14" s="212">
        <v>264916</v>
      </c>
      <c r="I14" s="213">
        <v>61.9</v>
      </c>
      <c r="J14" s="212">
        <v>177771</v>
      </c>
      <c r="K14" s="213">
        <v>41.5</v>
      </c>
      <c r="L14" s="212">
        <v>69750</v>
      </c>
      <c r="M14" s="213">
        <v>16.3</v>
      </c>
    </row>
    <row r="15" spans="1:15" ht="24.75" customHeight="1">
      <c r="A15" s="201"/>
      <c r="B15" s="217" t="s">
        <v>319</v>
      </c>
      <c r="C15" s="29"/>
      <c r="D15" s="29"/>
      <c r="E15" s="29"/>
      <c r="F15" s="29"/>
      <c r="G15" s="29"/>
      <c r="H15" s="29"/>
      <c r="I15" s="29"/>
      <c r="J15" s="201"/>
      <c r="K15" s="201"/>
      <c r="L15" s="201"/>
      <c r="M15" s="201"/>
    </row>
    <row r="16" spans="1:15" ht="24.75" customHeight="1">
      <c r="A16" s="201"/>
      <c r="B16" s="217" t="s">
        <v>320</v>
      </c>
      <c r="C16" s="29"/>
      <c r="D16" s="29"/>
      <c r="E16" s="29"/>
      <c r="F16" s="29"/>
      <c r="G16" s="29"/>
      <c r="H16" s="29"/>
      <c r="I16" s="29"/>
      <c r="J16" s="201"/>
      <c r="K16" s="201"/>
      <c r="L16" s="201"/>
      <c r="M16" s="201"/>
    </row>
    <row r="17" spans="1:15" ht="24.75" customHeight="1">
      <c r="A17" s="201"/>
      <c r="B17" s="217"/>
      <c r="C17" s="29"/>
      <c r="D17" s="29"/>
      <c r="E17" s="29"/>
      <c r="F17" s="29"/>
      <c r="G17" s="29"/>
      <c r="H17" s="29"/>
      <c r="I17" s="29"/>
      <c r="J17" s="201"/>
      <c r="K17" s="201"/>
      <c r="L17" s="201"/>
      <c r="M17" s="201"/>
    </row>
    <row r="18" spans="1:15" ht="24.75" customHeight="1">
      <c r="A18" s="201"/>
      <c r="B18" s="218"/>
      <c r="C18" s="29"/>
      <c r="D18" s="29"/>
      <c r="E18" s="29"/>
      <c r="F18" s="29"/>
      <c r="G18" s="29"/>
      <c r="H18" s="29"/>
      <c r="I18" s="29"/>
      <c r="J18" s="201"/>
      <c r="K18" s="201"/>
      <c r="L18" s="201"/>
      <c r="M18" s="201"/>
    </row>
    <row r="19" spans="1:15" ht="30" customHeight="1">
      <c r="A19" s="200" t="s">
        <v>321</v>
      </c>
      <c r="B19" s="201"/>
      <c r="C19" s="27"/>
      <c r="D19" s="27"/>
      <c r="E19" s="27"/>
      <c r="F19" s="27"/>
      <c r="G19" s="27"/>
      <c r="H19" s="27"/>
      <c r="I19" s="27"/>
      <c r="J19" s="201"/>
      <c r="K19" s="201"/>
      <c r="L19" s="201"/>
      <c r="M19" s="201"/>
    </row>
    <row r="20" spans="1:15" ht="25.5" customHeight="1">
      <c r="B20" s="202" t="s">
        <v>65</v>
      </c>
      <c r="C20" s="219" t="s">
        <v>322</v>
      </c>
      <c r="D20" s="220"/>
      <c r="E20" s="220"/>
      <c r="F20" s="220"/>
      <c r="G20" s="220"/>
      <c r="H20" s="221"/>
      <c r="I20" s="221"/>
      <c r="J20" s="222"/>
      <c r="K20" s="222"/>
      <c r="L20" s="222"/>
      <c r="M20" s="223"/>
    </row>
    <row r="21" spans="1:15" ht="25.5" customHeight="1">
      <c r="B21" s="103"/>
      <c r="C21" s="208"/>
      <c r="D21" s="908" t="s">
        <v>313</v>
      </c>
      <c r="E21" s="909"/>
      <c r="F21" s="908" t="s">
        <v>314</v>
      </c>
      <c r="G21" s="909"/>
      <c r="H21" s="908" t="s">
        <v>315</v>
      </c>
      <c r="I21" s="909"/>
      <c r="J21" s="908" t="s">
        <v>316</v>
      </c>
      <c r="K21" s="909"/>
      <c r="L21" s="908" t="s">
        <v>317</v>
      </c>
      <c r="M21" s="909"/>
    </row>
    <row r="22" spans="1:15" ht="25.5" customHeight="1">
      <c r="B22" s="50" t="s">
        <v>170</v>
      </c>
      <c r="C22" s="209"/>
      <c r="D22" s="209"/>
      <c r="E22" s="210" t="s">
        <v>318</v>
      </c>
      <c r="F22" s="209"/>
      <c r="G22" s="210" t="s">
        <v>318</v>
      </c>
      <c r="H22" s="209"/>
      <c r="I22" s="210" t="s">
        <v>318</v>
      </c>
      <c r="J22" s="224"/>
      <c r="K22" s="210" t="s">
        <v>318</v>
      </c>
      <c r="L22" s="225"/>
      <c r="M22" s="210" t="s">
        <v>318</v>
      </c>
    </row>
    <row r="23" spans="1:15" ht="30" customHeight="1">
      <c r="B23" s="211" t="s">
        <v>847</v>
      </c>
      <c r="C23" s="212">
        <v>236586</v>
      </c>
      <c r="D23" s="212">
        <v>223558</v>
      </c>
      <c r="E23" s="213">
        <v>94.5</v>
      </c>
      <c r="F23" s="212">
        <v>189853</v>
      </c>
      <c r="G23" s="213">
        <v>80.2</v>
      </c>
      <c r="H23" s="212">
        <v>96282</v>
      </c>
      <c r="I23" s="213">
        <v>40.700000000000003</v>
      </c>
      <c r="J23" s="215">
        <v>56251</v>
      </c>
      <c r="K23" s="213">
        <v>23.8</v>
      </c>
      <c r="L23" s="215">
        <v>19673</v>
      </c>
      <c r="M23" s="213">
        <v>8.3000000000000007</v>
      </c>
      <c r="O23" s="216"/>
    </row>
    <row r="24" spans="1:15" ht="30" customHeight="1">
      <c r="B24" s="211" t="s">
        <v>848</v>
      </c>
      <c r="C24" s="212">
        <v>295523</v>
      </c>
      <c r="D24" s="212">
        <v>280318</v>
      </c>
      <c r="E24" s="213">
        <v>94.854884391401001</v>
      </c>
      <c r="F24" s="212">
        <v>234965</v>
      </c>
      <c r="G24" s="213">
        <v>79.508193947679189</v>
      </c>
      <c r="H24" s="212">
        <v>131728</v>
      </c>
      <c r="I24" s="213">
        <v>44.574533961823612</v>
      </c>
      <c r="J24" s="212">
        <v>81759</v>
      </c>
      <c r="K24" s="213">
        <v>27.66586695451792</v>
      </c>
      <c r="L24" s="212">
        <v>30463</v>
      </c>
      <c r="M24" s="213">
        <v>10.308165523495633</v>
      </c>
      <c r="O24" s="216"/>
    </row>
    <row r="25" spans="1:15" ht="30" customHeight="1">
      <c r="B25" s="211" t="s">
        <v>849</v>
      </c>
      <c r="C25" s="212">
        <v>366696</v>
      </c>
      <c r="D25" s="212">
        <v>350241</v>
      </c>
      <c r="E25" s="213">
        <v>95.512631716735385</v>
      </c>
      <c r="F25" s="212">
        <v>305901</v>
      </c>
      <c r="G25" s="213">
        <v>83.420871784802671</v>
      </c>
      <c r="H25" s="212">
        <v>213152</v>
      </c>
      <c r="I25" s="213">
        <v>58.127713419290096</v>
      </c>
      <c r="J25" s="212">
        <v>127954</v>
      </c>
      <c r="K25" s="213">
        <v>34.893753954229119</v>
      </c>
      <c r="L25" s="212">
        <v>52434</v>
      </c>
      <c r="M25" s="213">
        <v>14.299037895150207</v>
      </c>
      <c r="O25" s="216"/>
    </row>
    <row r="26" spans="1:15" ht="30" customHeight="1">
      <c r="B26" s="211" t="s">
        <v>850</v>
      </c>
      <c r="C26" s="212">
        <v>358740</v>
      </c>
      <c r="D26" s="212">
        <v>346195</v>
      </c>
      <c r="E26" s="213">
        <v>96.503038412220548</v>
      </c>
      <c r="F26" s="212">
        <v>319080</v>
      </c>
      <c r="G26" s="213">
        <v>88.944639571834756</v>
      </c>
      <c r="H26" s="212">
        <v>244726</v>
      </c>
      <c r="I26" s="213">
        <v>68.218208173050115</v>
      </c>
      <c r="J26" s="212">
        <v>148988</v>
      </c>
      <c r="K26" s="213">
        <v>41.530913753693483</v>
      </c>
      <c r="L26" s="212">
        <v>55474</v>
      </c>
      <c r="M26" s="213">
        <v>15.463566928694878</v>
      </c>
      <c r="O26" s="216"/>
    </row>
    <row r="27" spans="1:15" ht="30" customHeight="1">
      <c r="B27" s="211" t="s">
        <v>859</v>
      </c>
      <c r="C27" s="212">
        <v>519188</v>
      </c>
      <c r="D27" s="212">
        <v>497029</v>
      </c>
      <c r="E27" s="213">
        <v>95.731989183109008</v>
      </c>
      <c r="F27" s="212">
        <v>443126</v>
      </c>
      <c r="G27" s="213">
        <v>85.349815481097409</v>
      </c>
      <c r="H27" s="212">
        <v>295113</v>
      </c>
      <c r="I27" s="213">
        <v>56.841259813400924</v>
      </c>
      <c r="J27" s="212">
        <v>187588</v>
      </c>
      <c r="K27" s="213">
        <v>36.131035386025872</v>
      </c>
      <c r="L27" s="212">
        <v>71472</v>
      </c>
      <c r="M27" s="213">
        <v>13.766111697496861</v>
      </c>
      <c r="O27" s="216"/>
    </row>
    <row r="28" spans="1:15" ht="30" customHeight="1">
      <c r="B28" s="211" t="s">
        <v>852</v>
      </c>
      <c r="C28" s="212">
        <v>496556</v>
      </c>
      <c r="D28" s="212">
        <v>471791</v>
      </c>
      <c r="E28" s="213">
        <v>95.012647113316532</v>
      </c>
      <c r="F28" s="212">
        <v>420029</v>
      </c>
      <c r="G28" s="213">
        <v>84.588445210610686</v>
      </c>
      <c r="H28" s="212">
        <v>260437</v>
      </c>
      <c r="I28" s="213">
        <v>52.448666414261439</v>
      </c>
      <c r="J28" s="212">
        <v>163338</v>
      </c>
      <c r="K28" s="213">
        <v>32.894175077936829</v>
      </c>
      <c r="L28" s="212">
        <v>62791</v>
      </c>
      <c r="M28" s="213">
        <v>12.645300832131722</v>
      </c>
      <c r="O28" s="216"/>
    </row>
    <row r="29" spans="1:15" ht="30" customHeight="1">
      <c r="B29" s="211" t="s">
        <v>853</v>
      </c>
      <c r="C29" s="212">
        <v>444484</v>
      </c>
      <c r="D29" s="212">
        <v>423856</v>
      </c>
      <c r="E29" s="213">
        <v>95.35911303893954</v>
      </c>
      <c r="F29" s="212">
        <v>381326</v>
      </c>
      <c r="G29" s="213">
        <v>85.790714626398241</v>
      </c>
      <c r="H29" s="212">
        <v>234816</v>
      </c>
      <c r="I29" s="213">
        <v>52.82889822805771</v>
      </c>
      <c r="J29" s="212">
        <v>150919</v>
      </c>
      <c r="K29" s="213">
        <v>33.953753115972681</v>
      </c>
      <c r="L29" s="212">
        <v>59378</v>
      </c>
      <c r="M29" s="213">
        <v>13.358861061365538</v>
      </c>
      <c r="O29" s="216"/>
    </row>
    <row r="30" spans="1:15" ht="30" customHeight="1">
      <c r="B30" s="211" t="s">
        <v>854</v>
      </c>
      <c r="C30" s="212">
        <v>371411</v>
      </c>
      <c r="D30" s="212">
        <v>354658</v>
      </c>
      <c r="E30" s="213">
        <v>95.489363535274947</v>
      </c>
      <c r="F30" s="212">
        <v>326450</v>
      </c>
      <c r="G30" s="213">
        <v>87.894542703366355</v>
      </c>
      <c r="H30" s="212">
        <v>222712</v>
      </c>
      <c r="I30" s="213">
        <v>59.963759824022446</v>
      </c>
      <c r="J30" s="212">
        <v>139530</v>
      </c>
      <c r="K30" s="213">
        <v>37.56754646469814</v>
      </c>
      <c r="L30" s="212">
        <v>58841</v>
      </c>
      <c r="M30" s="213">
        <v>15.842557167127522</v>
      </c>
      <c r="O30" s="216"/>
    </row>
    <row r="31" spans="1:15" ht="30" customHeight="1">
      <c r="B31" s="211" t="s">
        <v>855</v>
      </c>
      <c r="C31" s="212">
        <v>291071</v>
      </c>
      <c r="D31" s="212">
        <v>278246</v>
      </c>
      <c r="E31" s="213">
        <v>95.6</v>
      </c>
      <c r="F31" s="212">
        <v>262394</v>
      </c>
      <c r="G31" s="213">
        <v>90.1</v>
      </c>
      <c r="H31" s="212">
        <v>197493</v>
      </c>
      <c r="I31" s="213">
        <v>67.900000000000006</v>
      </c>
      <c r="J31" s="212">
        <v>127017</v>
      </c>
      <c r="K31" s="213">
        <v>43.6</v>
      </c>
      <c r="L31" s="212">
        <v>50199</v>
      </c>
      <c r="M31" s="213">
        <v>17.2</v>
      </c>
      <c r="O31" s="216"/>
    </row>
    <row r="32" spans="1:15" ht="30" customHeight="1">
      <c r="B32" s="211" t="s">
        <v>856</v>
      </c>
      <c r="C32" s="212">
        <v>316005</v>
      </c>
      <c r="D32" s="212">
        <v>301551</v>
      </c>
      <c r="E32" s="213">
        <v>95.426021740162341</v>
      </c>
      <c r="F32" s="212">
        <v>277771</v>
      </c>
      <c r="G32" s="213">
        <v>87.900824354045028</v>
      </c>
      <c r="H32" s="212">
        <v>193324</v>
      </c>
      <c r="I32" s="213">
        <v>61.177513014034588</v>
      </c>
      <c r="J32" s="212">
        <v>128040</v>
      </c>
      <c r="K32" s="213">
        <v>40.518346228698917</v>
      </c>
      <c r="L32" s="212">
        <v>49217</v>
      </c>
      <c r="M32" s="213">
        <v>15.574753564025887</v>
      </c>
    </row>
    <row r="33" spans="2:13" ht="24.75" customHeight="1">
      <c r="B33" s="226" t="s">
        <v>323</v>
      </c>
      <c r="C33" s="201"/>
      <c r="D33" s="201"/>
      <c r="E33" s="201"/>
      <c r="F33" s="201"/>
      <c r="G33" s="201"/>
      <c r="H33" s="201"/>
      <c r="I33" s="201"/>
      <c r="J33" s="201"/>
      <c r="K33" s="201"/>
      <c r="L33" s="201"/>
      <c r="M33" s="201"/>
    </row>
    <row r="34" spans="2:13" ht="24.75" customHeight="1">
      <c r="B34" s="217" t="s">
        <v>324</v>
      </c>
      <c r="C34" s="201"/>
      <c r="D34" s="201"/>
      <c r="E34" s="201"/>
      <c r="F34" s="201"/>
      <c r="G34" s="201"/>
      <c r="H34" s="201"/>
      <c r="I34" s="201"/>
      <c r="J34" s="201"/>
      <c r="K34" s="201"/>
      <c r="L34" s="201"/>
      <c r="M34" s="201"/>
    </row>
    <row r="35" spans="2:13" ht="24.75" customHeight="1">
      <c r="C35" s="201"/>
      <c r="D35" s="201"/>
      <c r="E35" s="201"/>
      <c r="F35" s="201"/>
      <c r="G35" s="201"/>
      <c r="H35" s="201"/>
      <c r="I35" s="201"/>
      <c r="J35" s="201"/>
      <c r="K35" s="201"/>
      <c r="L35" s="201"/>
      <c r="M35" s="201"/>
    </row>
    <row r="36" spans="2:13" ht="35.25" customHeight="1"/>
    <row r="37" spans="2:13" ht="25.5" customHeight="1"/>
    <row r="38" spans="2:13" ht="25.5" customHeight="1"/>
  </sheetData>
  <mergeCells count="10">
    <mergeCell ref="D21:E21"/>
    <mergeCell ref="F21:G21"/>
    <mergeCell ref="H21:I21"/>
    <mergeCell ref="J21:K21"/>
    <mergeCell ref="L21:M21"/>
    <mergeCell ref="D3:E3"/>
    <mergeCell ref="F3:G3"/>
    <mergeCell ref="H3:I3"/>
    <mergeCell ref="J3:K3"/>
    <mergeCell ref="L3:M3"/>
  </mergeCells>
  <phoneticPr fontId="1"/>
  <pageMargins left="0.6692913385826772" right="0.43307086614173229" top="0.78740157480314965" bottom="0.6692913385826772" header="0.51181102362204722" footer="0.39370078740157483"/>
  <pageSetup paperSize="9" scale="68"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974A5-5F1F-4C62-A0EC-6390A86F3DBB}">
  <sheetPr>
    <pageSetUpPr fitToPage="1"/>
  </sheetPr>
  <dimension ref="A1:N69"/>
  <sheetViews>
    <sheetView view="pageBreakPreview" zoomScale="55" zoomScaleNormal="100" zoomScaleSheetLayoutView="55" workbookViewId="0">
      <selection activeCell="P30" sqref="P30"/>
    </sheetView>
  </sheetViews>
  <sheetFormatPr defaultColWidth="9" defaultRowHeight="13"/>
  <cols>
    <col min="1" max="1" width="0.58203125" style="227" customWidth="1"/>
    <col min="2" max="2" width="4.5" style="227" customWidth="1"/>
    <col min="3" max="3" width="15.33203125" style="227" customWidth="1"/>
    <col min="4" max="5" width="10.08203125" style="227" customWidth="1"/>
    <col min="6" max="6" width="7.58203125" style="227" customWidth="1"/>
    <col min="7" max="7" width="10.08203125" style="227" customWidth="1"/>
    <col min="8" max="8" width="7.58203125" style="227" customWidth="1"/>
    <col min="9" max="9" width="10.08203125" style="227" customWidth="1"/>
    <col min="10" max="10" width="7.58203125" style="227" customWidth="1"/>
    <col min="11" max="11" width="10.08203125" style="227" customWidth="1"/>
    <col min="12" max="12" width="7.58203125" style="227" customWidth="1"/>
    <col min="13" max="13" width="10.08203125" style="227" customWidth="1"/>
    <col min="14" max="14" width="7.58203125" style="227" customWidth="1"/>
    <col min="15" max="16384" width="9" style="227"/>
  </cols>
  <sheetData>
    <row r="1" spans="1:14" ht="16.5">
      <c r="B1" s="923" t="s">
        <v>861</v>
      </c>
      <c r="C1" s="923"/>
      <c r="D1" s="923"/>
      <c r="E1" s="923"/>
      <c r="F1" s="923"/>
      <c r="G1" s="923"/>
      <c r="H1" s="923"/>
      <c r="I1" s="923"/>
      <c r="J1" s="923"/>
      <c r="K1" s="923"/>
      <c r="L1" s="923"/>
      <c r="M1" s="923"/>
      <c r="N1" s="923"/>
    </row>
    <row r="2" spans="1:14" ht="16.5">
      <c r="A2" s="228"/>
      <c r="B2" s="922" t="s">
        <v>862</v>
      </c>
      <c r="C2" s="922"/>
      <c r="D2" s="922"/>
      <c r="E2" s="922"/>
      <c r="F2" s="922"/>
      <c r="G2" s="922"/>
      <c r="H2" s="922"/>
      <c r="I2" s="922"/>
      <c r="J2" s="922"/>
      <c r="K2" s="922"/>
      <c r="L2" s="922"/>
      <c r="M2" s="922"/>
      <c r="N2" s="922"/>
    </row>
    <row r="3" spans="1:14" ht="9" customHeight="1" thickBot="1">
      <c r="A3" s="229"/>
      <c r="B3" s="230"/>
      <c r="C3" s="230"/>
      <c r="D3" s="231"/>
      <c r="E3" s="231"/>
      <c r="F3" s="231"/>
      <c r="G3" s="231"/>
      <c r="H3" s="231"/>
      <c r="I3" s="231"/>
      <c r="J3" s="231"/>
      <c r="K3" s="231"/>
      <c r="L3" s="231"/>
      <c r="M3" s="231"/>
      <c r="N3" s="231"/>
    </row>
    <row r="4" spans="1:14" ht="12" customHeight="1">
      <c r="A4" s="229"/>
      <c r="B4" s="912" t="s">
        <v>325</v>
      </c>
      <c r="C4" s="914" t="s">
        <v>326</v>
      </c>
      <c r="D4" s="924" t="s">
        <v>327</v>
      </c>
      <c r="E4" s="925"/>
      <c r="F4" s="925"/>
      <c r="G4" s="925"/>
      <c r="H4" s="925"/>
      <c r="I4" s="925"/>
      <c r="J4" s="925"/>
      <c r="K4" s="925"/>
      <c r="L4" s="925"/>
      <c r="M4" s="925"/>
      <c r="N4" s="926"/>
    </row>
    <row r="5" spans="1:14" ht="12" customHeight="1">
      <c r="A5" s="229"/>
      <c r="B5" s="913"/>
      <c r="C5" s="915"/>
      <c r="D5" s="927"/>
      <c r="E5" s="928"/>
      <c r="F5" s="928"/>
      <c r="G5" s="928"/>
      <c r="H5" s="928"/>
      <c r="I5" s="928"/>
      <c r="J5" s="928"/>
      <c r="K5" s="928"/>
      <c r="L5" s="928"/>
      <c r="M5" s="928"/>
      <c r="N5" s="929"/>
    </row>
    <row r="6" spans="1:14" ht="18" customHeight="1">
      <c r="A6" s="229"/>
      <c r="B6" s="913"/>
      <c r="C6" s="915"/>
      <c r="D6" s="232"/>
      <c r="E6" s="918" t="s">
        <v>328</v>
      </c>
      <c r="F6" s="919"/>
      <c r="G6" s="918" t="s">
        <v>329</v>
      </c>
      <c r="H6" s="919"/>
      <c r="I6" s="916" t="s">
        <v>330</v>
      </c>
      <c r="J6" s="917"/>
      <c r="K6" s="918" t="s">
        <v>331</v>
      </c>
      <c r="L6" s="919"/>
      <c r="M6" s="920" t="s">
        <v>332</v>
      </c>
      <c r="N6" s="921"/>
    </row>
    <row r="7" spans="1:14" ht="18" customHeight="1" thickBot="1">
      <c r="A7" s="229"/>
      <c r="B7" s="913"/>
      <c r="C7" s="915"/>
      <c r="D7" s="233"/>
      <c r="E7" s="234"/>
      <c r="F7" s="235" t="s">
        <v>333</v>
      </c>
      <c r="G7" s="236"/>
      <c r="H7" s="235" t="s">
        <v>333</v>
      </c>
      <c r="I7" s="236"/>
      <c r="J7" s="235" t="s">
        <v>333</v>
      </c>
      <c r="K7" s="236"/>
      <c r="L7" s="235" t="s">
        <v>333</v>
      </c>
      <c r="M7" s="237"/>
      <c r="N7" s="238" t="s">
        <v>333</v>
      </c>
    </row>
    <row r="8" spans="1:14" ht="14">
      <c r="A8" s="229"/>
      <c r="B8" s="239"/>
      <c r="C8" s="240" t="s">
        <v>334</v>
      </c>
      <c r="D8" s="241">
        <v>10734</v>
      </c>
      <c r="E8" s="242">
        <v>10113</v>
      </c>
      <c r="F8" s="243">
        <v>0.94214645053102297</v>
      </c>
      <c r="G8" s="244">
        <v>8934</v>
      </c>
      <c r="H8" s="245">
        <v>0.83230855226383449</v>
      </c>
      <c r="I8" s="244">
        <v>5524</v>
      </c>
      <c r="J8" s="245">
        <v>0.51462642071920994</v>
      </c>
      <c r="K8" s="244">
        <v>3112</v>
      </c>
      <c r="L8" s="245">
        <v>0.28991988075274827</v>
      </c>
      <c r="M8" s="244">
        <v>1084</v>
      </c>
      <c r="N8" s="246">
        <v>0.10098751630333519</v>
      </c>
    </row>
    <row r="9" spans="1:14" ht="14">
      <c r="A9" s="229">
        <v>1</v>
      </c>
      <c r="B9" s="910" t="s">
        <v>280</v>
      </c>
      <c r="C9" s="247" t="s">
        <v>335</v>
      </c>
      <c r="D9" s="248">
        <v>1351</v>
      </c>
      <c r="E9" s="249">
        <v>1288</v>
      </c>
      <c r="F9" s="250">
        <v>0.95336787564766834</v>
      </c>
      <c r="G9" s="251">
        <v>1179</v>
      </c>
      <c r="H9" s="252">
        <v>0.87268689859363435</v>
      </c>
      <c r="I9" s="251">
        <v>792</v>
      </c>
      <c r="J9" s="252">
        <v>0.58623242042931167</v>
      </c>
      <c r="K9" s="251">
        <v>516</v>
      </c>
      <c r="L9" s="252">
        <v>0.38193930421909694</v>
      </c>
      <c r="M9" s="251">
        <v>202</v>
      </c>
      <c r="N9" s="253">
        <v>0.14951887490747595</v>
      </c>
    </row>
    <row r="10" spans="1:14" ht="14">
      <c r="A10" s="229">
        <v>2</v>
      </c>
      <c r="B10" s="911"/>
      <c r="C10" s="247" t="s">
        <v>336</v>
      </c>
      <c r="D10" s="248">
        <v>1882</v>
      </c>
      <c r="E10" s="249">
        <v>1805</v>
      </c>
      <c r="F10" s="250">
        <v>0.95908607863974493</v>
      </c>
      <c r="G10" s="251">
        <v>1680</v>
      </c>
      <c r="H10" s="252">
        <v>0.89266737513283745</v>
      </c>
      <c r="I10" s="251">
        <v>1244</v>
      </c>
      <c r="J10" s="252">
        <v>0.66099893730074388</v>
      </c>
      <c r="K10" s="251">
        <v>822</v>
      </c>
      <c r="L10" s="252">
        <v>0.43676939426142403</v>
      </c>
      <c r="M10" s="251">
        <v>347</v>
      </c>
      <c r="N10" s="253">
        <v>0.18437832093517534</v>
      </c>
    </row>
    <row r="11" spans="1:14" ht="14">
      <c r="A11" s="229">
        <v>3</v>
      </c>
      <c r="B11" s="911"/>
      <c r="C11" s="247" t="s">
        <v>337</v>
      </c>
      <c r="D11" s="248">
        <v>1778</v>
      </c>
      <c r="E11" s="249">
        <v>1704</v>
      </c>
      <c r="F11" s="250">
        <v>0.95838020247469069</v>
      </c>
      <c r="G11" s="251">
        <v>1599</v>
      </c>
      <c r="H11" s="252">
        <v>0.89932508436445446</v>
      </c>
      <c r="I11" s="251">
        <v>1226</v>
      </c>
      <c r="J11" s="252">
        <v>0.68953880764904385</v>
      </c>
      <c r="K11" s="251">
        <v>853</v>
      </c>
      <c r="L11" s="252">
        <v>0.47975253093363329</v>
      </c>
      <c r="M11" s="251">
        <v>395</v>
      </c>
      <c r="N11" s="253">
        <v>0.22215973003374578</v>
      </c>
    </row>
    <row r="12" spans="1:14" ht="14">
      <c r="A12" s="229">
        <v>4</v>
      </c>
      <c r="B12" s="911"/>
      <c r="C12" s="247" t="s">
        <v>338</v>
      </c>
      <c r="D12" s="248">
        <v>849</v>
      </c>
      <c r="E12" s="249">
        <v>825</v>
      </c>
      <c r="F12" s="250">
        <v>0.9717314487632509</v>
      </c>
      <c r="G12" s="251">
        <v>793</v>
      </c>
      <c r="H12" s="252">
        <v>0.93404004711425204</v>
      </c>
      <c r="I12" s="251">
        <v>618</v>
      </c>
      <c r="J12" s="252">
        <v>0.72791519434628971</v>
      </c>
      <c r="K12" s="251">
        <v>449</v>
      </c>
      <c r="L12" s="252">
        <v>0.52885747938751471</v>
      </c>
      <c r="M12" s="251">
        <v>202</v>
      </c>
      <c r="N12" s="253">
        <v>0.23792697290930506</v>
      </c>
    </row>
    <row r="13" spans="1:14" ht="14.5" thickBot="1">
      <c r="A13" s="229"/>
      <c r="B13" s="254"/>
      <c r="C13" s="255" t="s">
        <v>104</v>
      </c>
      <c r="D13" s="256">
        <v>16594</v>
      </c>
      <c r="E13" s="257">
        <v>15735</v>
      </c>
      <c r="F13" s="258">
        <v>0.94823430155477884</v>
      </c>
      <c r="G13" s="259">
        <v>14185</v>
      </c>
      <c r="H13" s="260">
        <v>0.85482704592021208</v>
      </c>
      <c r="I13" s="259">
        <v>9404</v>
      </c>
      <c r="J13" s="260">
        <v>0.56671085934675181</v>
      </c>
      <c r="K13" s="259">
        <v>5752</v>
      </c>
      <c r="L13" s="260">
        <v>0.34663131252259854</v>
      </c>
      <c r="M13" s="259">
        <v>2230</v>
      </c>
      <c r="N13" s="261">
        <v>0.13438592262263468</v>
      </c>
    </row>
    <row r="14" spans="1:14" ht="14">
      <c r="A14" s="229">
        <v>5</v>
      </c>
      <c r="B14" s="239"/>
      <c r="C14" s="240" t="s">
        <v>339</v>
      </c>
      <c r="D14" s="241">
        <v>3853</v>
      </c>
      <c r="E14" s="242">
        <v>3644</v>
      </c>
      <c r="F14" s="243">
        <v>0.94575655333506359</v>
      </c>
      <c r="G14" s="244">
        <v>3283</v>
      </c>
      <c r="H14" s="245">
        <v>0.85206332727744616</v>
      </c>
      <c r="I14" s="244">
        <v>2335</v>
      </c>
      <c r="J14" s="245">
        <v>0.60602128211783024</v>
      </c>
      <c r="K14" s="244">
        <v>1542</v>
      </c>
      <c r="L14" s="245">
        <v>0.40020763041785623</v>
      </c>
      <c r="M14" s="244">
        <v>569</v>
      </c>
      <c r="N14" s="246">
        <v>0.14767713470023358</v>
      </c>
    </row>
    <row r="15" spans="1:14" ht="14">
      <c r="A15" s="229">
        <v>6</v>
      </c>
      <c r="B15" s="262" t="s">
        <v>199</v>
      </c>
      <c r="C15" s="247" t="s">
        <v>340</v>
      </c>
      <c r="D15" s="248">
        <v>4095</v>
      </c>
      <c r="E15" s="249">
        <v>3945</v>
      </c>
      <c r="F15" s="250">
        <v>0.96336996336996339</v>
      </c>
      <c r="G15" s="251">
        <v>3677</v>
      </c>
      <c r="H15" s="252">
        <v>0.89792429792429795</v>
      </c>
      <c r="I15" s="251">
        <v>2840</v>
      </c>
      <c r="J15" s="252">
        <v>0.69352869352869351</v>
      </c>
      <c r="K15" s="251">
        <v>2067</v>
      </c>
      <c r="L15" s="252">
        <v>0.50476190476190474</v>
      </c>
      <c r="M15" s="251">
        <v>919</v>
      </c>
      <c r="N15" s="253">
        <v>0.22442002442002443</v>
      </c>
    </row>
    <row r="16" spans="1:14" ht="14">
      <c r="A16" s="229">
        <v>7</v>
      </c>
      <c r="B16" s="263"/>
      <c r="C16" s="247" t="s">
        <v>341</v>
      </c>
      <c r="D16" s="248">
        <v>6652</v>
      </c>
      <c r="E16" s="249">
        <v>6341</v>
      </c>
      <c r="F16" s="250">
        <v>0.95324714371617558</v>
      </c>
      <c r="G16" s="251">
        <v>5928</v>
      </c>
      <c r="H16" s="252">
        <v>0.89116055321707754</v>
      </c>
      <c r="I16" s="251">
        <v>4532</v>
      </c>
      <c r="J16" s="252">
        <v>0.68129885748647023</v>
      </c>
      <c r="K16" s="251">
        <v>3089</v>
      </c>
      <c r="L16" s="252">
        <v>0.46437161755862899</v>
      </c>
      <c r="M16" s="251">
        <v>1328</v>
      </c>
      <c r="N16" s="253">
        <v>0.19963920625375828</v>
      </c>
    </row>
    <row r="17" spans="1:14" ht="14">
      <c r="A17" s="229">
        <v>8</v>
      </c>
      <c r="B17" s="263"/>
      <c r="C17" s="247" t="s">
        <v>342</v>
      </c>
      <c r="D17" s="248">
        <v>3308</v>
      </c>
      <c r="E17" s="249">
        <v>3222</v>
      </c>
      <c r="F17" s="250">
        <v>0.9740024183796856</v>
      </c>
      <c r="G17" s="251">
        <v>3034</v>
      </c>
      <c r="H17" s="252">
        <v>0.9171704957678356</v>
      </c>
      <c r="I17" s="251">
        <v>2379</v>
      </c>
      <c r="J17" s="252">
        <v>0.7191656590084643</v>
      </c>
      <c r="K17" s="251">
        <v>1718</v>
      </c>
      <c r="L17" s="252">
        <v>0.51934703748488509</v>
      </c>
      <c r="M17" s="251">
        <v>758</v>
      </c>
      <c r="N17" s="253">
        <v>0.22914147521160821</v>
      </c>
    </row>
    <row r="18" spans="1:14" ht="14">
      <c r="A18" s="229">
        <v>9</v>
      </c>
      <c r="B18" s="262"/>
      <c r="C18" s="247" t="s">
        <v>343</v>
      </c>
      <c r="D18" s="248">
        <v>4811</v>
      </c>
      <c r="E18" s="249">
        <v>4700</v>
      </c>
      <c r="F18" s="250">
        <v>0.97692787362294742</v>
      </c>
      <c r="G18" s="251">
        <v>4511</v>
      </c>
      <c r="H18" s="252">
        <v>0.93764290168364162</v>
      </c>
      <c r="I18" s="251">
        <v>3706</v>
      </c>
      <c r="J18" s="252">
        <v>0.77031802120141346</v>
      </c>
      <c r="K18" s="251">
        <v>2869</v>
      </c>
      <c r="L18" s="252">
        <v>0.59634171689877369</v>
      </c>
      <c r="M18" s="251">
        <v>1427</v>
      </c>
      <c r="N18" s="253">
        <v>0.29661193099147787</v>
      </c>
    </row>
    <row r="19" spans="1:14" ht="14">
      <c r="A19" s="229">
        <v>10</v>
      </c>
      <c r="B19" s="263" t="s">
        <v>281</v>
      </c>
      <c r="C19" s="247" t="s">
        <v>344</v>
      </c>
      <c r="D19" s="248">
        <v>6535</v>
      </c>
      <c r="E19" s="249">
        <v>6369</v>
      </c>
      <c r="F19" s="250">
        <v>0.97459831675592956</v>
      </c>
      <c r="G19" s="251">
        <v>6047</v>
      </c>
      <c r="H19" s="252">
        <v>0.92532517214996179</v>
      </c>
      <c r="I19" s="251">
        <v>4895</v>
      </c>
      <c r="J19" s="252">
        <v>0.74904361132364194</v>
      </c>
      <c r="K19" s="251">
        <v>3551</v>
      </c>
      <c r="L19" s="252">
        <v>0.5433817903596021</v>
      </c>
      <c r="M19" s="251">
        <v>1665</v>
      </c>
      <c r="N19" s="253">
        <v>0.25478194338179033</v>
      </c>
    </row>
    <row r="20" spans="1:14" ht="14.5" thickBot="1">
      <c r="B20" s="254"/>
      <c r="C20" s="255" t="s">
        <v>104</v>
      </c>
      <c r="D20" s="256">
        <v>29254</v>
      </c>
      <c r="E20" s="257">
        <v>28221</v>
      </c>
      <c r="F20" s="258">
        <v>0.96468858959458537</v>
      </c>
      <c r="G20" s="259">
        <v>26480</v>
      </c>
      <c r="H20" s="260">
        <v>0.90517536063444315</v>
      </c>
      <c r="I20" s="259">
        <v>20687</v>
      </c>
      <c r="J20" s="260">
        <v>0.70715115881588841</v>
      </c>
      <c r="K20" s="259">
        <v>14836</v>
      </c>
      <c r="L20" s="260">
        <v>0.50714432214398031</v>
      </c>
      <c r="M20" s="259">
        <v>6666</v>
      </c>
      <c r="N20" s="261">
        <v>0.22786627469747728</v>
      </c>
    </row>
    <row r="21" spans="1:14" ht="15" customHeight="1" thickBot="1">
      <c r="A21" s="227">
        <v>11</v>
      </c>
      <c r="B21" s="264" t="s">
        <v>205</v>
      </c>
      <c r="C21" s="265"/>
      <c r="D21" s="266">
        <v>41289</v>
      </c>
      <c r="E21" s="267">
        <v>38741</v>
      </c>
      <c r="F21" s="268">
        <v>0.93828864830826608</v>
      </c>
      <c r="G21" s="244">
        <v>33901</v>
      </c>
      <c r="H21" s="269">
        <v>0.82106614352490981</v>
      </c>
      <c r="I21" s="244">
        <v>16420</v>
      </c>
      <c r="J21" s="269">
        <v>0.39768461333527089</v>
      </c>
      <c r="K21" s="244">
        <v>8422</v>
      </c>
      <c r="L21" s="269">
        <v>0.20397684613335271</v>
      </c>
      <c r="M21" s="244">
        <v>2417</v>
      </c>
      <c r="N21" s="270">
        <v>5.8538593814333115E-2</v>
      </c>
    </row>
    <row r="22" spans="1:14" ht="14">
      <c r="A22" s="227">
        <v>12</v>
      </c>
      <c r="B22" s="239"/>
      <c r="C22" s="240" t="s">
        <v>345</v>
      </c>
      <c r="D22" s="241">
        <v>8654</v>
      </c>
      <c r="E22" s="242">
        <v>8430</v>
      </c>
      <c r="F22" s="243">
        <v>0.97411601571527617</v>
      </c>
      <c r="G22" s="244">
        <v>8055</v>
      </c>
      <c r="H22" s="245">
        <v>0.93078345273861796</v>
      </c>
      <c r="I22" s="244">
        <v>6456</v>
      </c>
      <c r="J22" s="245">
        <v>0.74601340420614748</v>
      </c>
      <c r="K22" s="244">
        <v>4621</v>
      </c>
      <c r="L22" s="245">
        <v>0.53397272937369999</v>
      </c>
      <c r="M22" s="244">
        <v>1898</v>
      </c>
      <c r="N22" s="246">
        <v>0.21932054541252599</v>
      </c>
    </row>
    <row r="23" spans="1:14" ht="14">
      <c r="A23" s="227">
        <v>13</v>
      </c>
      <c r="B23" s="263"/>
      <c r="C23" s="247" t="s">
        <v>346</v>
      </c>
      <c r="D23" s="248">
        <v>6805</v>
      </c>
      <c r="E23" s="249">
        <v>6615</v>
      </c>
      <c r="F23" s="250">
        <v>0.97207935341660545</v>
      </c>
      <c r="G23" s="251">
        <v>6305</v>
      </c>
      <c r="H23" s="252">
        <v>0.92652461425422483</v>
      </c>
      <c r="I23" s="251">
        <v>5009</v>
      </c>
      <c r="J23" s="252">
        <v>0.73607641440117566</v>
      </c>
      <c r="K23" s="251">
        <v>3601</v>
      </c>
      <c r="L23" s="252">
        <v>0.52916972814107277</v>
      </c>
      <c r="M23" s="251">
        <v>1533</v>
      </c>
      <c r="N23" s="253">
        <v>0.22527553269654665</v>
      </c>
    </row>
    <row r="24" spans="1:14" ht="14">
      <c r="A24" s="227">
        <v>14</v>
      </c>
      <c r="B24" s="262" t="s">
        <v>208</v>
      </c>
      <c r="C24" s="247" t="s">
        <v>347</v>
      </c>
      <c r="D24" s="248">
        <v>6214</v>
      </c>
      <c r="E24" s="249">
        <v>6058</v>
      </c>
      <c r="F24" s="250">
        <v>0.97489539748953979</v>
      </c>
      <c r="G24" s="251">
        <v>5816</v>
      </c>
      <c r="H24" s="252">
        <v>0.93595107821049239</v>
      </c>
      <c r="I24" s="251">
        <v>4818</v>
      </c>
      <c r="J24" s="252">
        <v>0.77534599291921469</v>
      </c>
      <c r="K24" s="251">
        <v>3614</v>
      </c>
      <c r="L24" s="252">
        <v>0.58158995815899583</v>
      </c>
      <c r="M24" s="251">
        <v>1543</v>
      </c>
      <c r="N24" s="253">
        <v>0.24831026713871901</v>
      </c>
    </row>
    <row r="25" spans="1:14" ht="14">
      <c r="A25" s="227">
        <v>15</v>
      </c>
      <c r="B25" s="263"/>
      <c r="C25" s="247" t="s">
        <v>348</v>
      </c>
      <c r="D25" s="248">
        <v>27244</v>
      </c>
      <c r="E25" s="249">
        <v>25807</v>
      </c>
      <c r="F25" s="250">
        <v>0.94725444134488324</v>
      </c>
      <c r="G25" s="251">
        <v>23472</v>
      </c>
      <c r="H25" s="252">
        <v>0.86154749669652031</v>
      </c>
      <c r="I25" s="251">
        <v>15353</v>
      </c>
      <c r="J25" s="252">
        <v>0.56353692556159152</v>
      </c>
      <c r="K25" s="251">
        <v>9859</v>
      </c>
      <c r="L25" s="252">
        <v>0.36187784466304507</v>
      </c>
      <c r="M25" s="251">
        <v>3043</v>
      </c>
      <c r="N25" s="253">
        <v>0.11169431801497577</v>
      </c>
    </row>
    <row r="26" spans="1:14" ht="14">
      <c r="A26" s="227">
        <v>16</v>
      </c>
      <c r="B26" s="263"/>
      <c r="C26" s="247" t="s">
        <v>349</v>
      </c>
      <c r="D26" s="248">
        <v>20839</v>
      </c>
      <c r="E26" s="249">
        <v>19636</v>
      </c>
      <c r="F26" s="250">
        <v>0.9422717020970296</v>
      </c>
      <c r="G26" s="251">
        <v>17885</v>
      </c>
      <c r="H26" s="252">
        <v>0.85824655693651331</v>
      </c>
      <c r="I26" s="251">
        <v>12069</v>
      </c>
      <c r="J26" s="252">
        <v>0.57915446998416431</v>
      </c>
      <c r="K26" s="251">
        <v>7641</v>
      </c>
      <c r="L26" s="252">
        <v>0.36666826623158499</v>
      </c>
      <c r="M26" s="251">
        <v>2579</v>
      </c>
      <c r="N26" s="253">
        <v>0.12375833773213686</v>
      </c>
    </row>
    <row r="27" spans="1:14" ht="14">
      <c r="A27" s="227">
        <v>17</v>
      </c>
      <c r="B27" s="263"/>
      <c r="C27" s="247" t="s">
        <v>350</v>
      </c>
      <c r="D27" s="248">
        <v>29902</v>
      </c>
      <c r="E27" s="249">
        <v>28028</v>
      </c>
      <c r="F27" s="250">
        <v>0.93732860678215502</v>
      </c>
      <c r="G27" s="251">
        <v>24943</v>
      </c>
      <c r="H27" s="252">
        <v>0.83415825028426194</v>
      </c>
      <c r="I27" s="251">
        <v>14597</v>
      </c>
      <c r="J27" s="252">
        <v>0.48816132700153836</v>
      </c>
      <c r="K27" s="251">
        <v>8300</v>
      </c>
      <c r="L27" s="252">
        <v>0.27757340646110629</v>
      </c>
      <c r="M27" s="251">
        <v>2393</v>
      </c>
      <c r="N27" s="253">
        <v>8.0028091766437034E-2</v>
      </c>
    </row>
    <row r="28" spans="1:14" ht="14">
      <c r="A28" s="227">
        <v>18</v>
      </c>
      <c r="B28" s="263"/>
      <c r="C28" s="247" t="s">
        <v>351</v>
      </c>
      <c r="D28" s="248">
        <v>7912</v>
      </c>
      <c r="E28" s="249">
        <v>7717</v>
      </c>
      <c r="F28" s="250">
        <v>0.97535389282103135</v>
      </c>
      <c r="G28" s="251">
        <v>7268</v>
      </c>
      <c r="H28" s="252">
        <v>0.91860465116279066</v>
      </c>
      <c r="I28" s="251">
        <v>5696</v>
      </c>
      <c r="J28" s="252">
        <v>0.71991911021233568</v>
      </c>
      <c r="K28" s="251">
        <v>4218</v>
      </c>
      <c r="L28" s="252">
        <v>0.53311425682507585</v>
      </c>
      <c r="M28" s="251">
        <v>1866</v>
      </c>
      <c r="N28" s="253">
        <v>0.2358442871587462</v>
      </c>
    </row>
    <row r="29" spans="1:14" ht="14">
      <c r="A29" s="227">
        <v>19</v>
      </c>
      <c r="B29" s="262"/>
      <c r="C29" s="247" t="s">
        <v>352</v>
      </c>
      <c r="D29" s="248">
        <v>2615</v>
      </c>
      <c r="E29" s="249">
        <v>2562</v>
      </c>
      <c r="F29" s="250">
        <v>0.97973231357552581</v>
      </c>
      <c r="G29" s="251">
        <v>2488</v>
      </c>
      <c r="H29" s="252">
        <v>0.95143403441682606</v>
      </c>
      <c r="I29" s="251">
        <v>2069</v>
      </c>
      <c r="J29" s="252">
        <v>0.79120458891013379</v>
      </c>
      <c r="K29" s="251">
        <v>1602</v>
      </c>
      <c r="L29" s="252">
        <v>0.61261950286806888</v>
      </c>
      <c r="M29" s="251">
        <v>808</v>
      </c>
      <c r="N29" s="253">
        <v>0.30898661567877628</v>
      </c>
    </row>
    <row r="30" spans="1:14" ht="14">
      <c r="A30" s="227">
        <v>20</v>
      </c>
      <c r="B30" s="263" t="s">
        <v>282</v>
      </c>
      <c r="C30" s="247" t="s">
        <v>353</v>
      </c>
      <c r="D30" s="248">
        <v>7129</v>
      </c>
      <c r="E30" s="249">
        <v>6965</v>
      </c>
      <c r="F30" s="250">
        <v>0.9769953710197784</v>
      </c>
      <c r="G30" s="251">
        <v>6754</v>
      </c>
      <c r="H30" s="252">
        <v>0.94739795202693222</v>
      </c>
      <c r="I30" s="251">
        <v>5738</v>
      </c>
      <c r="J30" s="252">
        <v>0.80488147005190069</v>
      </c>
      <c r="K30" s="251">
        <v>4511</v>
      </c>
      <c r="L30" s="252">
        <v>0.63276756908402298</v>
      </c>
      <c r="M30" s="251">
        <v>2233</v>
      </c>
      <c r="N30" s="253">
        <v>0.31322766166362742</v>
      </c>
    </row>
    <row r="31" spans="1:14" ht="14">
      <c r="A31" s="227">
        <v>21</v>
      </c>
      <c r="B31" s="263"/>
      <c r="C31" s="247" t="s">
        <v>354</v>
      </c>
      <c r="D31" s="248">
        <v>16185</v>
      </c>
      <c r="E31" s="249">
        <v>15699</v>
      </c>
      <c r="F31" s="250">
        <v>0.96997219647822053</v>
      </c>
      <c r="G31" s="251">
        <v>14820</v>
      </c>
      <c r="H31" s="252">
        <v>0.91566265060240959</v>
      </c>
      <c r="I31" s="251">
        <v>11612</v>
      </c>
      <c r="J31" s="252">
        <v>0.71745443311708368</v>
      </c>
      <c r="K31" s="251">
        <v>8330</v>
      </c>
      <c r="L31" s="252">
        <v>0.51467408093914113</v>
      </c>
      <c r="M31" s="251">
        <v>3428</v>
      </c>
      <c r="N31" s="253">
        <v>0.21180105035526722</v>
      </c>
    </row>
    <row r="32" spans="1:14" ht="14.5" thickBot="1">
      <c r="B32" s="254"/>
      <c r="C32" s="255" t="s">
        <v>104</v>
      </c>
      <c r="D32" s="256">
        <v>133499</v>
      </c>
      <c r="E32" s="257">
        <v>127517</v>
      </c>
      <c r="F32" s="258">
        <v>0.9551906755855849</v>
      </c>
      <c r="G32" s="259">
        <v>117806</v>
      </c>
      <c r="H32" s="260">
        <v>0.88244855766709862</v>
      </c>
      <c r="I32" s="259">
        <v>83417</v>
      </c>
      <c r="J32" s="260">
        <v>0.62485112248031816</v>
      </c>
      <c r="K32" s="259">
        <v>56297</v>
      </c>
      <c r="L32" s="260">
        <v>0.42170353335980043</v>
      </c>
      <c r="M32" s="259">
        <v>21324</v>
      </c>
      <c r="N32" s="261">
        <v>0.15973153356953984</v>
      </c>
    </row>
    <row r="33" spans="1:14" ht="14">
      <c r="A33" s="227">
        <v>22</v>
      </c>
      <c r="B33" s="239"/>
      <c r="C33" s="240" t="s">
        <v>355</v>
      </c>
      <c r="D33" s="241">
        <v>4047</v>
      </c>
      <c r="E33" s="242">
        <v>3966</v>
      </c>
      <c r="F33" s="243">
        <v>0.97998517420311337</v>
      </c>
      <c r="G33" s="244">
        <v>3825</v>
      </c>
      <c r="H33" s="245">
        <v>0.94514455151964416</v>
      </c>
      <c r="I33" s="244">
        <v>3246</v>
      </c>
      <c r="J33" s="245">
        <v>0.80207561156412155</v>
      </c>
      <c r="K33" s="244">
        <v>2416</v>
      </c>
      <c r="L33" s="245">
        <v>0.5969854212997282</v>
      </c>
      <c r="M33" s="244">
        <v>1024</v>
      </c>
      <c r="N33" s="246">
        <v>0.25302693353101063</v>
      </c>
    </row>
    <row r="34" spans="1:14" ht="14">
      <c r="A34" s="227">
        <v>23</v>
      </c>
      <c r="B34" s="262" t="s">
        <v>218</v>
      </c>
      <c r="C34" s="247" t="s">
        <v>356</v>
      </c>
      <c r="D34" s="248">
        <v>4016</v>
      </c>
      <c r="E34" s="249">
        <v>3916</v>
      </c>
      <c r="F34" s="250">
        <v>0.97509960159362552</v>
      </c>
      <c r="G34" s="251">
        <v>3744</v>
      </c>
      <c r="H34" s="252">
        <v>0.9322709163346613</v>
      </c>
      <c r="I34" s="251">
        <v>3034</v>
      </c>
      <c r="J34" s="252">
        <v>0.75547808764940239</v>
      </c>
      <c r="K34" s="251">
        <v>2197</v>
      </c>
      <c r="L34" s="252">
        <v>0.54706175298804782</v>
      </c>
      <c r="M34" s="251">
        <v>948</v>
      </c>
      <c r="N34" s="253">
        <v>0.23605577689243029</v>
      </c>
    </row>
    <row r="35" spans="1:14" ht="14">
      <c r="A35" s="227">
        <v>24</v>
      </c>
      <c r="B35" s="263"/>
      <c r="C35" s="247" t="s">
        <v>357</v>
      </c>
      <c r="D35" s="248">
        <v>2866</v>
      </c>
      <c r="E35" s="249">
        <v>2813</v>
      </c>
      <c r="F35" s="250">
        <v>0.98150732728541523</v>
      </c>
      <c r="G35" s="251">
        <v>2689</v>
      </c>
      <c r="H35" s="252">
        <v>0.93824145150034888</v>
      </c>
      <c r="I35" s="251">
        <v>2250</v>
      </c>
      <c r="J35" s="252">
        <v>0.78506629448708998</v>
      </c>
      <c r="K35" s="251">
        <v>1659</v>
      </c>
      <c r="L35" s="252">
        <v>0.57885554780181436</v>
      </c>
      <c r="M35" s="251">
        <v>765</v>
      </c>
      <c r="N35" s="253">
        <v>0.26692254012561062</v>
      </c>
    </row>
    <row r="36" spans="1:14" ht="14">
      <c r="A36" s="227">
        <v>25</v>
      </c>
      <c r="B36" s="263"/>
      <c r="C36" s="247" t="s">
        <v>358</v>
      </c>
      <c r="D36" s="248">
        <v>6610</v>
      </c>
      <c r="E36" s="249">
        <v>6444</v>
      </c>
      <c r="F36" s="250">
        <v>0.97488653555219362</v>
      </c>
      <c r="G36" s="251">
        <v>6155</v>
      </c>
      <c r="H36" s="252">
        <v>0.93116490166414523</v>
      </c>
      <c r="I36" s="251">
        <v>5099</v>
      </c>
      <c r="J36" s="252">
        <v>0.77140695915279878</v>
      </c>
      <c r="K36" s="251">
        <v>3744</v>
      </c>
      <c r="L36" s="252">
        <v>0.5664145234493192</v>
      </c>
      <c r="M36" s="251">
        <v>1595</v>
      </c>
      <c r="N36" s="253">
        <v>0.24130105900151286</v>
      </c>
    </row>
    <row r="37" spans="1:14" ht="14">
      <c r="A37" s="227">
        <v>26</v>
      </c>
      <c r="B37" s="262"/>
      <c r="C37" s="247" t="s">
        <v>359</v>
      </c>
      <c r="D37" s="248">
        <v>25962</v>
      </c>
      <c r="E37" s="249">
        <v>24922</v>
      </c>
      <c r="F37" s="250">
        <v>0.95994145289268928</v>
      </c>
      <c r="G37" s="251">
        <v>23237</v>
      </c>
      <c r="H37" s="252">
        <v>0.89503890301209454</v>
      </c>
      <c r="I37" s="251">
        <v>17079</v>
      </c>
      <c r="J37" s="252">
        <v>0.65784608273630696</v>
      </c>
      <c r="K37" s="251">
        <v>11875</v>
      </c>
      <c r="L37" s="252">
        <v>0.45739927586472534</v>
      </c>
      <c r="M37" s="251">
        <v>4427</v>
      </c>
      <c r="N37" s="253">
        <v>0.17051845004236962</v>
      </c>
    </row>
    <row r="38" spans="1:14" ht="14">
      <c r="A38" s="227">
        <v>27</v>
      </c>
      <c r="B38" s="263" t="s">
        <v>283</v>
      </c>
      <c r="C38" s="247" t="s">
        <v>360</v>
      </c>
      <c r="D38" s="248">
        <v>6602</v>
      </c>
      <c r="E38" s="249">
        <v>6382</v>
      </c>
      <c r="F38" s="250">
        <v>0.96667676461678276</v>
      </c>
      <c r="G38" s="251">
        <v>6053</v>
      </c>
      <c r="H38" s="252">
        <v>0.91684338079369887</v>
      </c>
      <c r="I38" s="251">
        <v>4856</v>
      </c>
      <c r="J38" s="252">
        <v>0.73553468645864895</v>
      </c>
      <c r="K38" s="251">
        <v>3554</v>
      </c>
      <c r="L38" s="252">
        <v>0.53832172069069983</v>
      </c>
      <c r="M38" s="251">
        <v>1389</v>
      </c>
      <c r="N38" s="253">
        <v>0.21039079066949409</v>
      </c>
    </row>
    <row r="39" spans="1:14" ht="14.5" thickBot="1">
      <c r="B39" s="254"/>
      <c r="C39" s="255" t="s">
        <v>104</v>
      </c>
      <c r="D39" s="256">
        <v>50103</v>
      </c>
      <c r="E39" s="257">
        <v>48443</v>
      </c>
      <c r="F39" s="258">
        <v>0.96686825140211163</v>
      </c>
      <c r="G39" s="259">
        <v>45703</v>
      </c>
      <c r="H39" s="260">
        <v>0.91218090733089829</v>
      </c>
      <c r="I39" s="259">
        <v>35564</v>
      </c>
      <c r="J39" s="260">
        <v>0.70981777538271162</v>
      </c>
      <c r="K39" s="259">
        <v>25445</v>
      </c>
      <c r="L39" s="260">
        <v>0.50785382112847532</v>
      </c>
      <c r="M39" s="259">
        <v>10148</v>
      </c>
      <c r="N39" s="261">
        <v>0.20254276191046444</v>
      </c>
    </row>
    <row r="40" spans="1:14" ht="14">
      <c r="A40" s="227">
        <v>28</v>
      </c>
      <c r="B40" s="239"/>
      <c r="C40" s="240" t="s">
        <v>361</v>
      </c>
      <c r="D40" s="241">
        <v>5170</v>
      </c>
      <c r="E40" s="242">
        <v>5032</v>
      </c>
      <c r="F40" s="243">
        <v>0.97330754352030946</v>
      </c>
      <c r="G40" s="244">
        <v>4747</v>
      </c>
      <c r="H40" s="245">
        <v>0.91818181818181821</v>
      </c>
      <c r="I40" s="244">
        <v>3704</v>
      </c>
      <c r="J40" s="245">
        <v>0.71644100580270798</v>
      </c>
      <c r="K40" s="244">
        <v>2593</v>
      </c>
      <c r="L40" s="245">
        <v>0.50154738878143135</v>
      </c>
      <c r="M40" s="244">
        <v>1035</v>
      </c>
      <c r="N40" s="246">
        <v>0.20019342359767892</v>
      </c>
    </row>
    <row r="41" spans="1:14" ht="14">
      <c r="A41" s="227">
        <v>29</v>
      </c>
      <c r="B41" s="262" t="s">
        <v>226</v>
      </c>
      <c r="C41" s="247" t="s">
        <v>362</v>
      </c>
      <c r="D41" s="248">
        <v>8757</v>
      </c>
      <c r="E41" s="249">
        <v>8342</v>
      </c>
      <c r="F41" s="250">
        <v>0.95260934109854978</v>
      </c>
      <c r="G41" s="251">
        <v>7587</v>
      </c>
      <c r="H41" s="252">
        <v>0.86639260020554987</v>
      </c>
      <c r="I41" s="251">
        <v>5128</v>
      </c>
      <c r="J41" s="252">
        <v>0.58558867191960717</v>
      </c>
      <c r="K41" s="251">
        <v>3181</v>
      </c>
      <c r="L41" s="252">
        <v>0.36325225533858629</v>
      </c>
      <c r="M41" s="251">
        <v>1065</v>
      </c>
      <c r="N41" s="253">
        <v>0.12161699212058924</v>
      </c>
    </row>
    <row r="42" spans="1:14" ht="14">
      <c r="A42" s="227">
        <v>30</v>
      </c>
      <c r="B42" s="263"/>
      <c r="C42" s="247" t="s">
        <v>363</v>
      </c>
      <c r="D42" s="248">
        <v>26307</v>
      </c>
      <c r="E42" s="249">
        <v>24115</v>
      </c>
      <c r="F42" s="250">
        <v>0.91667616984072675</v>
      </c>
      <c r="G42" s="251">
        <v>20968</v>
      </c>
      <c r="H42" s="252">
        <v>0.79705021477173377</v>
      </c>
      <c r="I42" s="251">
        <v>12308</v>
      </c>
      <c r="J42" s="252">
        <v>0.46786026532861974</v>
      </c>
      <c r="K42" s="251">
        <v>7108</v>
      </c>
      <c r="L42" s="252">
        <v>0.2701942448777892</v>
      </c>
      <c r="M42" s="251">
        <v>2021</v>
      </c>
      <c r="N42" s="253">
        <v>7.6823659102140118E-2</v>
      </c>
    </row>
    <row r="43" spans="1:14" ht="14">
      <c r="A43" s="227">
        <v>31</v>
      </c>
      <c r="B43" s="262"/>
      <c r="C43" s="247" t="s">
        <v>364</v>
      </c>
      <c r="D43" s="248">
        <v>19108</v>
      </c>
      <c r="E43" s="249">
        <v>18132</v>
      </c>
      <c r="F43" s="250">
        <v>0.94892191752145694</v>
      </c>
      <c r="G43" s="251">
        <v>16325</v>
      </c>
      <c r="H43" s="252">
        <v>0.85435419719489214</v>
      </c>
      <c r="I43" s="251">
        <v>10656</v>
      </c>
      <c r="J43" s="252">
        <v>0.55767217919196144</v>
      </c>
      <c r="K43" s="251">
        <v>6633</v>
      </c>
      <c r="L43" s="252">
        <v>0.34713209127067196</v>
      </c>
      <c r="M43" s="251">
        <v>2311</v>
      </c>
      <c r="N43" s="253">
        <v>0.12094410718023864</v>
      </c>
    </row>
    <row r="44" spans="1:14" ht="14">
      <c r="A44" s="227">
        <v>32</v>
      </c>
      <c r="B44" s="263"/>
      <c r="C44" s="247" t="s">
        <v>365</v>
      </c>
      <c r="D44" s="248">
        <v>5240</v>
      </c>
      <c r="E44" s="249">
        <v>5022</v>
      </c>
      <c r="F44" s="250">
        <v>0.9583969465648855</v>
      </c>
      <c r="G44" s="251">
        <v>4659</v>
      </c>
      <c r="H44" s="252">
        <v>0.88912213740458013</v>
      </c>
      <c r="I44" s="251">
        <v>3402</v>
      </c>
      <c r="J44" s="252">
        <v>0.64923664122137403</v>
      </c>
      <c r="K44" s="251">
        <v>2233</v>
      </c>
      <c r="L44" s="252">
        <v>0.42614503816793892</v>
      </c>
      <c r="M44" s="251">
        <v>795</v>
      </c>
      <c r="N44" s="253">
        <v>0.15171755725190839</v>
      </c>
    </row>
    <row r="45" spans="1:14" ht="14">
      <c r="A45" s="227">
        <v>33</v>
      </c>
      <c r="B45" s="263" t="s">
        <v>230</v>
      </c>
      <c r="C45" s="247" t="s">
        <v>366</v>
      </c>
      <c r="D45" s="248">
        <v>2745</v>
      </c>
      <c r="E45" s="249">
        <v>2655</v>
      </c>
      <c r="F45" s="250">
        <v>0.96721311475409832</v>
      </c>
      <c r="G45" s="251">
        <v>2517</v>
      </c>
      <c r="H45" s="252">
        <v>0.91693989071038251</v>
      </c>
      <c r="I45" s="251">
        <v>1964</v>
      </c>
      <c r="J45" s="252">
        <v>0.71548269581056467</v>
      </c>
      <c r="K45" s="251">
        <v>1437</v>
      </c>
      <c r="L45" s="252">
        <v>0.52349726775956285</v>
      </c>
      <c r="M45" s="251">
        <v>586</v>
      </c>
      <c r="N45" s="253">
        <v>0.21347905282331511</v>
      </c>
    </row>
    <row r="46" spans="1:14" ht="14.5" thickBot="1">
      <c r="B46" s="254"/>
      <c r="C46" s="255" t="s">
        <v>104</v>
      </c>
      <c r="D46" s="256">
        <v>67327</v>
      </c>
      <c r="E46" s="257">
        <v>63298</v>
      </c>
      <c r="F46" s="258">
        <v>0.94015773760898302</v>
      </c>
      <c r="G46" s="259">
        <v>56803</v>
      </c>
      <c r="H46" s="260">
        <v>0.84368826770834882</v>
      </c>
      <c r="I46" s="259">
        <v>37162</v>
      </c>
      <c r="J46" s="260">
        <v>0.55196280838296674</v>
      </c>
      <c r="K46" s="259">
        <v>23185</v>
      </c>
      <c r="L46" s="260">
        <v>0.34436407384853029</v>
      </c>
      <c r="M46" s="259">
        <v>7813</v>
      </c>
      <c r="N46" s="261">
        <v>0.11604556864259509</v>
      </c>
    </row>
    <row r="47" spans="1:14" ht="14">
      <c r="A47" s="227">
        <v>34</v>
      </c>
      <c r="B47" s="239"/>
      <c r="C47" s="240" t="s">
        <v>367</v>
      </c>
      <c r="D47" s="241">
        <v>2000</v>
      </c>
      <c r="E47" s="242">
        <v>1932</v>
      </c>
      <c r="F47" s="243">
        <v>0.96599999999999997</v>
      </c>
      <c r="G47" s="244">
        <v>1817</v>
      </c>
      <c r="H47" s="245">
        <v>0.90849999999999997</v>
      </c>
      <c r="I47" s="244">
        <v>1445</v>
      </c>
      <c r="J47" s="245">
        <v>0.72250000000000003</v>
      </c>
      <c r="K47" s="244">
        <v>1067</v>
      </c>
      <c r="L47" s="245">
        <v>0.53349999999999997</v>
      </c>
      <c r="M47" s="244">
        <v>492</v>
      </c>
      <c r="N47" s="246">
        <v>0.246</v>
      </c>
    </row>
    <row r="48" spans="1:14" ht="14">
      <c r="A48" s="227">
        <v>35</v>
      </c>
      <c r="B48" s="262" t="s">
        <v>218</v>
      </c>
      <c r="C48" s="247" t="s">
        <v>368</v>
      </c>
      <c r="D48" s="248">
        <v>2099</v>
      </c>
      <c r="E48" s="249">
        <v>2049</v>
      </c>
      <c r="F48" s="250">
        <v>0.97617913292043834</v>
      </c>
      <c r="G48" s="251">
        <v>1973</v>
      </c>
      <c r="H48" s="252">
        <v>0.93997141495950454</v>
      </c>
      <c r="I48" s="251">
        <v>1640</v>
      </c>
      <c r="J48" s="252">
        <v>0.78132444020962366</v>
      </c>
      <c r="K48" s="251">
        <v>1242</v>
      </c>
      <c r="L48" s="252">
        <v>0.59171033825631258</v>
      </c>
      <c r="M48" s="251">
        <v>611</v>
      </c>
      <c r="N48" s="253">
        <v>0.29109099571224395</v>
      </c>
    </row>
    <row r="49" spans="1:14" ht="14">
      <c r="A49" s="227">
        <v>36</v>
      </c>
      <c r="B49" s="263"/>
      <c r="C49" s="247" t="s">
        <v>369</v>
      </c>
      <c r="D49" s="248">
        <v>7425</v>
      </c>
      <c r="E49" s="249">
        <v>7287</v>
      </c>
      <c r="F49" s="250">
        <v>0.98141414141414141</v>
      </c>
      <c r="G49" s="251">
        <v>6929</v>
      </c>
      <c r="H49" s="252">
        <v>0.93319865319865325</v>
      </c>
      <c r="I49" s="251">
        <v>5600</v>
      </c>
      <c r="J49" s="252">
        <v>0.75420875420875422</v>
      </c>
      <c r="K49" s="251">
        <v>3859</v>
      </c>
      <c r="L49" s="252">
        <v>0.51973063973063971</v>
      </c>
      <c r="M49" s="251">
        <v>1714</v>
      </c>
      <c r="N49" s="253">
        <v>0.23084175084175085</v>
      </c>
    </row>
    <row r="50" spans="1:14" ht="14">
      <c r="A50" s="227">
        <v>37</v>
      </c>
      <c r="B50" s="262"/>
      <c r="C50" s="247" t="s">
        <v>370</v>
      </c>
      <c r="D50" s="248">
        <v>9613</v>
      </c>
      <c r="E50" s="249">
        <v>9083</v>
      </c>
      <c r="F50" s="250">
        <v>0.94486632684905858</v>
      </c>
      <c r="G50" s="251">
        <v>8413</v>
      </c>
      <c r="H50" s="252">
        <v>0.87516904192239675</v>
      </c>
      <c r="I50" s="251">
        <v>6119</v>
      </c>
      <c r="J50" s="252">
        <v>0.63653386039737858</v>
      </c>
      <c r="K50" s="251">
        <v>4193</v>
      </c>
      <c r="L50" s="252">
        <v>0.43618017268282533</v>
      </c>
      <c r="M50" s="251">
        <v>1690</v>
      </c>
      <c r="N50" s="253">
        <v>0.17580359929262457</v>
      </c>
    </row>
    <row r="51" spans="1:14" ht="14">
      <c r="A51" s="227">
        <v>38</v>
      </c>
      <c r="B51" s="263" t="s">
        <v>284</v>
      </c>
      <c r="C51" s="247" t="s">
        <v>371</v>
      </c>
      <c r="D51" s="248">
        <v>5849</v>
      </c>
      <c r="E51" s="249">
        <v>5736</v>
      </c>
      <c r="F51" s="250">
        <v>0.98068045819798255</v>
      </c>
      <c r="G51" s="251">
        <v>5417</v>
      </c>
      <c r="H51" s="252">
        <v>0.92614122072149085</v>
      </c>
      <c r="I51" s="251">
        <v>4271</v>
      </c>
      <c r="J51" s="252">
        <v>0.73021029235766799</v>
      </c>
      <c r="K51" s="251">
        <v>2989</v>
      </c>
      <c r="L51" s="252">
        <v>0.51102752607283297</v>
      </c>
      <c r="M51" s="251">
        <v>1260</v>
      </c>
      <c r="N51" s="253">
        <v>0.21542143956231835</v>
      </c>
    </row>
    <row r="52" spans="1:14" ht="14.5" thickBot="1">
      <c r="B52" s="254"/>
      <c r="C52" s="255" t="s">
        <v>104</v>
      </c>
      <c r="D52" s="256">
        <v>26986</v>
      </c>
      <c r="E52" s="257">
        <v>26087</v>
      </c>
      <c r="F52" s="258">
        <v>0.96668643000074117</v>
      </c>
      <c r="G52" s="259">
        <v>24549</v>
      </c>
      <c r="H52" s="260">
        <v>0.90969391536352184</v>
      </c>
      <c r="I52" s="259">
        <v>19075</v>
      </c>
      <c r="J52" s="260">
        <v>0.70684799525679987</v>
      </c>
      <c r="K52" s="259">
        <v>13350</v>
      </c>
      <c r="L52" s="260">
        <v>0.49470095605128583</v>
      </c>
      <c r="M52" s="259">
        <v>5767</v>
      </c>
      <c r="N52" s="261">
        <v>0.21370340176387756</v>
      </c>
    </row>
    <row r="53" spans="1:14" ht="14">
      <c r="A53" s="227">
        <v>39</v>
      </c>
      <c r="B53" s="239"/>
      <c r="C53" s="240" t="s">
        <v>372</v>
      </c>
      <c r="D53" s="241">
        <v>2151</v>
      </c>
      <c r="E53" s="242">
        <v>2083</v>
      </c>
      <c r="F53" s="243">
        <v>0.96838679683867968</v>
      </c>
      <c r="G53" s="244">
        <v>1973</v>
      </c>
      <c r="H53" s="245">
        <v>0.91724779172477922</v>
      </c>
      <c r="I53" s="244">
        <v>1572</v>
      </c>
      <c r="J53" s="245">
        <v>0.73082287308228733</v>
      </c>
      <c r="K53" s="244">
        <v>1144</v>
      </c>
      <c r="L53" s="245">
        <v>0.53184565318456534</v>
      </c>
      <c r="M53" s="244">
        <v>529</v>
      </c>
      <c r="N53" s="246">
        <v>0.24593212459321245</v>
      </c>
    </row>
    <row r="54" spans="1:14" ht="14">
      <c r="A54" s="227">
        <v>40</v>
      </c>
      <c r="B54" s="262" t="s">
        <v>240</v>
      </c>
      <c r="C54" s="247" t="s">
        <v>373</v>
      </c>
      <c r="D54" s="248">
        <v>4420</v>
      </c>
      <c r="E54" s="249">
        <v>4325</v>
      </c>
      <c r="F54" s="250">
        <v>0.97850678733031671</v>
      </c>
      <c r="G54" s="251">
        <v>4172</v>
      </c>
      <c r="H54" s="252">
        <v>0.9438914027149321</v>
      </c>
      <c r="I54" s="251">
        <v>3375</v>
      </c>
      <c r="J54" s="252">
        <v>0.76357466063348411</v>
      </c>
      <c r="K54" s="251">
        <v>2476</v>
      </c>
      <c r="L54" s="252">
        <v>0.56018099547511313</v>
      </c>
      <c r="M54" s="251">
        <v>1182</v>
      </c>
      <c r="N54" s="253">
        <v>0.267420814479638</v>
      </c>
    </row>
    <row r="55" spans="1:14" ht="14">
      <c r="A55" s="227">
        <v>41</v>
      </c>
      <c r="B55" s="262"/>
      <c r="C55" s="247" t="s">
        <v>374</v>
      </c>
      <c r="D55" s="248">
        <v>5840</v>
      </c>
      <c r="E55" s="249">
        <v>5663</v>
      </c>
      <c r="F55" s="250">
        <v>0.96969178082191776</v>
      </c>
      <c r="G55" s="251">
        <v>5254</v>
      </c>
      <c r="H55" s="252">
        <v>0.89965753424657535</v>
      </c>
      <c r="I55" s="251">
        <v>3981</v>
      </c>
      <c r="J55" s="252">
        <v>0.68167808219178083</v>
      </c>
      <c r="K55" s="251">
        <v>2800</v>
      </c>
      <c r="L55" s="252">
        <v>0.47945205479452052</v>
      </c>
      <c r="M55" s="251">
        <v>1183</v>
      </c>
      <c r="N55" s="253">
        <v>0.20256849315068493</v>
      </c>
    </row>
    <row r="56" spans="1:14" ht="14">
      <c r="A56" s="227">
        <v>42</v>
      </c>
      <c r="B56" s="263" t="s">
        <v>284</v>
      </c>
      <c r="C56" s="247" t="s">
        <v>375</v>
      </c>
      <c r="D56" s="248">
        <v>1959</v>
      </c>
      <c r="E56" s="249">
        <v>1904</v>
      </c>
      <c r="F56" s="250">
        <v>0.97192445125063809</v>
      </c>
      <c r="G56" s="251">
        <v>1807</v>
      </c>
      <c r="H56" s="252">
        <v>0.92240939254721799</v>
      </c>
      <c r="I56" s="251">
        <v>1375</v>
      </c>
      <c r="J56" s="252">
        <v>0.70188871873404801</v>
      </c>
      <c r="K56" s="251">
        <v>1005</v>
      </c>
      <c r="L56" s="252">
        <v>0.51301684532924963</v>
      </c>
      <c r="M56" s="251">
        <v>476</v>
      </c>
      <c r="N56" s="253">
        <v>0.24298111281265952</v>
      </c>
    </row>
    <row r="57" spans="1:14" ht="14.5" thickBot="1">
      <c r="B57" s="254"/>
      <c r="C57" s="255" t="s">
        <v>104</v>
      </c>
      <c r="D57" s="256">
        <v>14370</v>
      </c>
      <c r="E57" s="257">
        <v>13975</v>
      </c>
      <c r="F57" s="258">
        <v>0.97251217814892132</v>
      </c>
      <c r="G57" s="259">
        <v>13206</v>
      </c>
      <c r="H57" s="260">
        <v>0.91899791231732775</v>
      </c>
      <c r="I57" s="259">
        <v>10303</v>
      </c>
      <c r="J57" s="260">
        <v>0.71697981906750174</v>
      </c>
      <c r="K57" s="259">
        <v>7425</v>
      </c>
      <c r="L57" s="260">
        <v>0.51670146137787054</v>
      </c>
      <c r="M57" s="259">
        <v>3370</v>
      </c>
      <c r="N57" s="261">
        <v>0.23451635351426584</v>
      </c>
    </row>
    <row r="58" spans="1:14" ht="14">
      <c r="A58" s="227">
        <v>43</v>
      </c>
      <c r="B58" s="239"/>
      <c r="C58" s="240" t="s">
        <v>376</v>
      </c>
      <c r="D58" s="241">
        <v>16535</v>
      </c>
      <c r="E58" s="242">
        <v>15991</v>
      </c>
      <c r="F58" s="243">
        <v>0.96710009071666159</v>
      </c>
      <c r="G58" s="244">
        <v>14882</v>
      </c>
      <c r="H58" s="245">
        <v>0.9000302388872089</v>
      </c>
      <c r="I58" s="244">
        <v>10296</v>
      </c>
      <c r="J58" s="245">
        <v>0.62267916540671309</v>
      </c>
      <c r="K58" s="244">
        <v>6676</v>
      </c>
      <c r="L58" s="245">
        <v>0.4037496220139099</v>
      </c>
      <c r="M58" s="244">
        <v>2493</v>
      </c>
      <c r="N58" s="246">
        <v>0.15077109162382824</v>
      </c>
    </row>
    <row r="59" spans="1:14" ht="14">
      <c r="A59" s="227">
        <v>44</v>
      </c>
      <c r="B59" s="262"/>
      <c r="C59" s="247" t="s">
        <v>377</v>
      </c>
      <c r="D59" s="248">
        <v>3361</v>
      </c>
      <c r="E59" s="249">
        <v>3268</v>
      </c>
      <c r="F59" s="250">
        <v>0.97232966379053853</v>
      </c>
      <c r="G59" s="251">
        <v>3115</v>
      </c>
      <c r="H59" s="252">
        <v>0.92680749776852123</v>
      </c>
      <c r="I59" s="251">
        <v>2572</v>
      </c>
      <c r="J59" s="252">
        <v>0.76524843796489139</v>
      </c>
      <c r="K59" s="251">
        <v>1924</v>
      </c>
      <c r="L59" s="252">
        <v>0.57244867598928895</v>
      </c>
      <c r="M59" s="251">
        <v>865</v>
      </c>
      <c r="N59" s="253">
        <v>0.25736387979767927</v>
      </c>
    </row>
    <row r="60" spans="1:14" ht="14">
      <c r="A60" s="227">
        <v>45</v>
      </c>
      <c r="B60" s="263" t="s">
        <v>285</v>
      </c>
      <c r="C60" s="247" t="s">
        <v>378</v>
      </c>
      <c r="D60" s="248">
        <v>4818</v>
      </c>
      <c r="E60" s="249">
        <v>4592</v>
      </c>
      <c r="F60" s="250">
        <v>0.95309256953092569</v>
      </c>
      <c r="G60" s="251">
        <v>4204</v>
      </c>
      <c r="H60" s="252">
        <v>0.87256122872561226</v>
      </c>
      <c r="I60" s="251">
        <v>2987</v>
      </c>
      <c r="J60" s="252">
        <v>0.61996679119966791</v>
      </c>
      <c r="K60" s="251">
        <v>1996</v>
      </c>
      <c r="L60" s="252">
        <v>0.41427978414279787</v>
      </c>
      <c r="M60" s="251">
        <v>805</v>
      </c>
      <c r="N60" s="253">
        <v>0.16708177667081778</v>
      </c>
    </row>
    <row r="61" spans="1:14" ht="14">
      <c r="A61" s="227">
        <v>46</v>
      </c>
      <c r="B61" s="263"/>
      <c r="C61" s="247" t="s">
        <v>379</v>
      </c>
      <c r="D61" s="248">
        <v>5116</v>
      </c>
      <c r="E61" s="249">
        <v>4972</v>
      </c>
      <c r="F61" s="250">
        <v>0.97185301016419079</v>
      </c>
      <c r="G61" s="251">
        <v>4585</v>
      </c>
      <c r="H61" s="252">
        <v>0.89620797498045346</v>
      </c>
      <c r="I61" s="251">
        <v>3548</v>
      </c>
      <c r="J61" s="252">
        <v>0.69351055512118842</v>
      </c>
      <c r="K61" s="251">
        <v>2611</v>
      </c>
      <c r="L61" s="252">
        <v>0.51035965598123534</v>
      </c>
      <c r="M61" s="251">
        <v>1302</v>
      </c>
      <c r="N61" s="253">
        <v>0.25449569976544173</v>
      </c>
    </row>
    <row r="62" spans="1:14" ht="14">
      <c r="A62" s="227">
        <v>47</v>
      </c>
      <c r="B62" s="263"/>
      <c r="C62" s="247" t="s">
        <v>380</v>
      </c>
      <c r="D62" s="248">
        <v>4701</v>
      </c>
      <c r="E62" s="249">
        <v>4585</v>
      </c>
      <c r="F62" s="250">
        <v>0.9753243990640289</v>
      </c>
      <c r="G62" s="251">
        <v>4428</v>
      </c>
      <c r="H62" s="252">
        <v>0.94192724952137841</v>
      </c>
      <c r="I62" s="251">
        <v>3543</v>
      </c>
      <c r="J62" s="252">
        <v>0.75366943203573711</v>
      </c>
      <c r="K62" s="251">
        <v>2483</v>
      </c>
      <c r="L62" s="252">
        <v>0.52818549244841528</v>
      </c>
      <c r="M62" s="251">
        <v>1112</v>
      </c>
      <c r="N62" s="253">
        <v>0.23654541586896405</v>
      </c>
    </row>
    <row r="63" spans="1:14" ht="14">
      <c r="A63" s="227">
        <v>48</v>
      </c>
      <c r="B63" s="263"/>
      <c r="C63" s="247" t="s">
        <v>381</v>
      </c>
      <c r="D63" s="248">
        <v>4261</v>
      </c>
      <c r="E63" s="249">
        <v>4167</v>
      </c>
      <c r="F63" s="250">
        <v>0.97793945083313771</v>
      </c>
      <c r="G63" s="251">
        <v>3978</v>
      </c>
      <c r="H63" s="252">
        <v>0.93358366580614882</v>
      </c>
      <c r="I63" s="251">
        <v>3251</v>
      </c>
      <c r="J63" s="252">
        <v>0.76296643980286316</v>
      </c>
      <c r="K63" s="251">
        <v>2409</v>
      </c>
      <c r="L63" s="252">
        <v>0.56536024407416097</v>
      </c>
      <c r="M63" s="251">
        <v>1148</v>
      </c>
      <c r="N63" s="253">
        <v>0.2694203238676367</v>
      </c>
    </row>
    <row r="64" spans="1:14" ht="14">
      <c r="A64" s="227">
        <v>49</v>
      </c>
      <c r="B64" s="262" t="s">
        <v>251</v>
      </c>
      <c r="C64" s="247" t="s">
        <v>382</v>
      </c>
      <c r="D64" s="248">
        <v>5877</v>
      </c>
      <c r="E64" s="249">
        <v>5697</v>
      </c>
      <c r="F64" s="250">
        <v>0.96937212863705968</v>
      </c>
      <c r="G64" s="251">
        <v>5344</v>
      </c>
      <c r="H64" s="252">
        <v>0.90930746979751575</v>
      </c>
      <c r="I64" s="251">
        <v>4276</v>
      </c>
      <c r="J64" s="252">
        <v>0.72758209971073673</v>
      </c>
      <c r="K64" s="251">
        <v>3245</v>
      </c>
      <c r="L64" s="252">
        <v>0.55215245873745111</v>
      </c>
      <c r="M64" s="251">
        <v>1622</v>
      </c>
      <c r="N64" s="253">
        <v>0.27599115194827295</v>
      </c>
    </row>
    <row r="65" spans="1:14" ht="14">
      <c r="A65" s="227">
        <v>50</v>
      </c>
      <c r="B65" s="263"/>
      <c r="C65" s="247" t="s">
        <v>383</v>
      </c>
      <c r="D65" s="248">
        <v>3823</v>
      </c>
      <c r="E65" s="249">
        <v>3640</v>
      </c>
      <c r="F65" s="250">
        <v>0.95213183363850384</v>
      </c>
      <c r="G65" s="251">
        <v>3334</v>
      </c>
      <c r="H65" s="252">
        <v>0.87208998168977248</v>
      </c>
      <c r="I65" s="251">
        <v>2411</v>
      </c>
      <c r="J65" s="252">
        <v>0.63065655244572327</v>
      </c>
      <c r="K65" s="251">
        <v>1715</v>
      </c>
      <c r="L65" s="252">
        <v>0.44860057546429505</v>
      </c>
      <c r="M65" s="251">
        <v>668</v>
      </c>
      <c r="N65" s="253">
        <v>0.17473188595343972</v>
      </c>
    </row>
    <row r="66" spans="1:14" ht="14.5" thickBot="1">
      <c r="B66" s="254"/>
      <c r="C66" s="255" t="s">
        <v>104</v>
      </c>
      <c r="D66" s="256">
        <v>48492</v>
      </c>
      <c r="E66" s="257">
        <v>46912</v>
      </c>
      <c r="F66" s="258">
        <v>0.96741730594737274</v>
      </c>
      <c r="G66" s="259">
        <v>43870</v>
      </c>
      <c r="H66" s="260">
        <v>0.90468530891693477</v>
      </c>
      <c r="I66" s="259">
        <v>32884</v>
      </c>
      <c r="J66" s="260">
        <v>0.67813247545986965</v>
      </c>
      <c r="K66" s="259">
        <v>23059</v>
      </c>
      <c r="L66" s="260">
        <v>0.47552173554400728</v>
      </c>
      <c r="M66" s="259">
        <v>10015</v>
      </c>
      <c r="N66" s="261">
        <v>0.20652891198548215</v>
      </c>
    </row>
    <row r="67" spans="1:14" ht="15" customHeight="1" thickBot="1">
      <c r="B67" s="264" t="s">
        <v>127</v>
      </c>
      <c r="C67" s="265"/>
      <c r="D67" s="271">
        <v>427914</v>
      </c>
      <c r="E67" s="272">
        <v>408929</v>
      </c>
      <c r="F67" s="273">
        <v>0.9556336086222933</v>
      </c>
      <c r="G67" s="274">
        <v>376503</v>
      </c>
      <c r="H67" s="275">
        <v>0.87985670017807316</v>
      </c>
      <c r="I67" s="274">
        <v>264916</v>
      </c>
      <c r="J67" s="275">
        <v>0.61908701281098544</v>
      </c>
      <c r="K67" s="274">
        <v>177771</v>
      </c>
      <c r="L67" s="275">
        <v>0.41543627925237314</v>
      </c>
      <c r="M67" s="274">
        <v>69750</v>
      </c>
      <c r="N67" s="276">
        <v>0.16300004206452698</v>
      </c>
    </row>
    <row r="68" spans="1:14" ht="14">
      <c r="B68" s="277" t="s">
        <v>384</v>
      </c>
    </row>
    <row r="69" spans="1:14" ht="14">
      <c r="B69" s="277"/>
    </row>
  </sheetData>
  <mergeCells count="11">
    <mergeCell ref="M6:N6"/>
    <mergeCell ref="B2:N2"/>
    <mergeCell ref="B1:N1"/>
    <mergeCell ref="D4:N5"/>
    <mergeCell ref="E6:F6"/>
    <mergeCell ref="G6:H6"/>
    <mergeCell ref="B9:B12"/>
    <mergeCell ref="B4:B7"/>
    <mergeCell ref="C4:C7"/>
    <mergeCell ref="I6:J6"/>
    <mergeCell ref="K6:L6"/>
  </mergeCells>
  <phoneticPr fontId="1"/>
  <printOptions horizontalCentered="1"/>
  <pageMargins left="0.39370078740157483" right="0.39370078740157483" top="0.59055118110236227" bottom="0.39370078740157483" header="0.31496062992125984" footer="0.23622047244094491"/>
  <pageSetup paperSize="9" scale="73" firstPageNumber="9" fitToHeight="0" orientation="portrait" useFirstPageNumber="1" horizontalDpi="300" verticalDpi="300" r:id="rId1"/>
  <headerFooter scaleWithDoc="0" alignWithMargins="0">
    <firstFooter>&amp;C&amp;12８</first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EA04F-D372-4665-B6D3-9964DA41D92E}">
  <sheetPr>
    <pageSetUpPr fitToPage="1"/>
  </sheetPr>
  <dimension ref="A1:N68"/>
  <sheetViews>
    <sheetView view="pageBreakPreview" zoomScale="70" zoomScaleNormal="100" zoomScaleSheetLayoutView="70" workbookViewId="0">
      <selection activeCell="P12" sqref="P12"/>
    </sheetView>
  </sheetViews>
  <sheetFormatPr defaultColWidth="9" defaultRowHeight="13"/>
  <cols>
    <col min="1" max="1" width="0.58203125" style="279" customWidth="1"/>
    <col min="2" max="2" width="4.5" style="279" customWidth="1"/>
    <col min="3" max="3" width="15.33203125" style="279" customWidth="1"/>
    <col min="4" max="5" width="10.08203125" style="279" customWidth="1"/>
    <col min="6" max="6" width="8.08203125" style="279" bestFit="1" customWidth="1"/>
    <col min="7" max="7" width="10.08203125" style="279" customWidth="1"/>
    <col min="8" max="8" width="8.08203125" style="279" bestFit="1" customWidth="1"/>
    <col min="9" max="9" width="10.08203125" style="279" customWidth="1"/>
    <col min="10" max="10" width="8.08203125" style="279" bestFit="1" customWidth="1"/>
    <col min="11" max="11" width="10.08203125" style="279" customWidth="1"/>
    <col min="12" max="12" width="8.08203125" style="279" bestFit="1" customWidth="1"/>
    <col min="13" max="13" width="10.08203125" style="279" customWidth="1"/>
    <col min="14" max="14" width="8.08203125" style="279" bestFit="1" customWidth="1"/>
    <col min="15" max="16384" width="9" style="279"/>
  </cols>
  <sheetData>
    <row r="1" spans="1:14" ht="16.5">
      <c r="A1" s="278"/>
      <c r="B1" s="940" t="s">
        <v>863</v>
      </c>
      <c r="C1" s="940"/>
      <c r="D1" s="940"/>
      <c r="E1" s="940"/>
      <c r="F1" s="940"/>
      <c r="G1" s="940"/>
      <c r="H1" s="940"/>
      <c r="I1" s="940"/>
      <c r="J1" s="940"/>
      <c r="K1" s="940"/>
    </row>
    <row r="2" spans="1:14" ht="8.25" customHeight="1" thickBot="1">
      <c r="A2" s="280"/>
      <c r="B2" s="281"/>
      <c r="C2" s="281"/>
      <c r="D2" s="282"/>
      <c r="E2" s="282"/>
      <c r="F2" s="282"/>
      <c r="G2" s="282"/>
      <c r="H2" s="282"/>
      <c r="I2" s="282"/>
      <c r="J2" s="282"/>
      <c r="K2" s="282"/>
      <c r="L2" s="282"/>
      <c r="M2" s="282"/>
      <c r="N2" s="282"/>
    </row>
    <row r="3" spans="1:14" ht="12" customHeight="1">
      <c r="A3" s="280"/>
      <c r="B3" s="932" t="s">
        <v>325</v>
      </c>
      <c r="C3" s="934" t="s">
        <v>326</v>
      </c>
      <c r="D3" s="934" t="s">
        <v>385</v>
      </c>
      <c r="E3" s="936"/>
      <c r="F3" s="936"/>
      <c r="G3" s="936"/>
      <c r="H3" s="936"/>
      <c r="I3" s="936"/>
      <c r="J3" s="936"/>
      <c r="K3" s="936"/>
      <c r="L3" s="936"/>
      <c r="M3" s="936"/>
      <c r="N3" s="937"/>
    </row>
    <row r="4" spans="1:14" ht="12" customHeight="1">
      <c r="A4" s="280"/>
      <c r="B4" s="933"/>
      <c r="C4" s="935"/>
      <c r="D4" s="935"/>
      <c r="E4" s="938"/>
      <c r="F4" s="938"/>
      <c r="G4" s="938"/>
      <c r="H4" s="938"/>
      <c r="I4" s="938"/>
      <c r="J4" s="938"/>
      <c r="K4" s="938"/>
      <c r="L4" s="938"/>
      <c r="M4" s="938"/>
      <c r="N4" s="939"/>
    </row>
    <row r="5" spans="1:14" ht="18" customHeight="1">
      <c r="A5" s="280"/>
      <c r="B5" s="933"/>
      <c r="C5" s="935"/>
      <c r="D5" s="283"/>
      <c r="E5" s="918" t="s">
        <v>328</v>
      </c>
      <c r="F5" s="919"/>
      <c r="G5" s="918" t="s">
        <v>329</v>
      </c>
      <c r="H5" s="919"/>
      <c r="I5" s="918" t="s">
        <v>330</v>
      </c>
      <c r="J5" s="919"/>
      <c r="K5" s="916" t="s">
        <v>331</v>
      </c>
      <c r="L5" s="917"/>
      <c r="M5" s="941" t="s">
        <v>332</v>
      </c>
      <c r="N5" s="942"/>
    </row>
    <row r="6" spans="1:14" ht="18" customHeight="1" thickBot="1">
      <c r="A6" s="280"/>
      <c r="B6" s="933"/>
      <c r="C6" s="935"/>
      <c r="D6" s="233"/>
      <c r="E6" s="234"/>
      <c r="F6" s="235" t="s">
        <v>333</v>
      </c>
      <c r="G6" s="236"/>
      <c r="H6" s="235" t="s">
        <v>333</v>
      </c>
      <c r="I6" s="236"/>
      <c r="J6" s="235" t="s">
        <v>333</v>
      </c>
      <c r="K6" s="236"/>
      <c r="L6" s="235" t="s">
        <v>333</v>
      </c>
      <c r="M6" s="237"/>
      <c r="N6" s="238" t="s">
        <v>333</v>
      </c>
    </row>
    <row r="7" spans="1:14" ht="14">
      <c r="A7" s="280"/>
      <c r="B7" s="284"/>
      <c r="C7" s="285" t="s">
        <v>334</v>
      </c>
      <c r="D7" s="286">
        <v>7395</v>
      </c>
      <c r="E7" s="242">
        <v>6953</v>
      </c>
      <c r="F7" s="243">
        <v>0.94022988505747129</v>
      </c>
      <c r="G7" s="244">
        <v>6119</v>
      </c>
      <c r="H7" s="245">
        <v>0.82745098039215681</v>
      </c>
      <c r="I7" s="244">
        <v>3585</v>
      </c>
      <c r="J7" s="245">
        <v>0.48478701825557807</v>
      </c>
      <c r="K7" s="244">
        <v>1921</v>
      </c>
      <c r="L7" s="245">
        <v>0.25977011494252872</v>
      </c>
      <c r="M7" s="244">
        <v>615</v>
      </c>
      <c r="N7" s="246">
        <v>8.3164300202839755E-2</v>
      </c>
    </row>
    <row r="8" spans="1:14" ht="14">
      <c r="A8" s="280">
        <v>1</v>
      </c>
      <c r="B8" s="930" t="s">
        <v>280</v>
      </c>
      <c r="C8" s="287" t="s">
        <v>335</v>
      </c>
      <c r="D8" s="288">
        <v>806</v>
      </c>
      <c r="E8" s="249">
        <v>770</v>
      </c>
      <c r="F8" s="250">
        <v>0.95533498759305213</v>
      </c>
      <c r="G8" s="251">
        <v>707</v>
      </c>
      <c r="H8" s="252">
        <v>0.87717121588089331</v>
      </c>
      <c r="I8" s="251">
        <v>464</v>
      </c>
      <c r="J8" s="252">
        <v>0.57568238213399503</v>
      </c>
      <c r="K8" s="251">
        <v>306</v>
      </c>
      <c r="L8" s="252">
        <v>0.37965260545905705</v>
      </c>
      <c r="M8" s="251">
        <v>112</v>
      </c>
      <c r="N8" s="253">
        <v>0.13895781637717122</v>
      </c>
    </row>
    <row r="9" spans="1:14" ht="14">
      <c r="A9" s="280">
        <v>2</v>
      </c>
      <c r="B9" s="931"/>
      <c r="C9" s="287" t="s">
        <v>336</v>
      </c>
      <c r="D9" s="288">
        <v>1110</v>
      </c>
      <c r="E9" s="249">
        <v>1067</v>
      </c>
      <c r="F9" s="250">
        <v>0.96126126126126121</v>
      </c>
      <c r="G9" s="251">
        <v>1000</v>
      </c>
      <c r="H9" s="252">
        <v>0.90090090090090091</v>
      </c>
      <c r="I9" s="251">
        <v>733</v>
      </c>
      <c r="J9" s="252">
        <v>0.66036036036036039</v>
      </c>
      <c r="K9" s="251">
        <v>463</v>
      </c>
      <c r="L9" s="252">
        <v>0.41711711711711713</v>
      </c>
      <c r="M9" s="251">
        <v>181</v>
      </c>
      <c r="N9" s="253">
        <v>0.16306306306306306</v>
      </c>
    </row>
    <row r="10" spans="1:14" ht="14">
      <c r="A10" s="280">
        <v>3</v>
      </c>
      <c r="B10" s="931"/>
      <c r="C10" s="287" t="s">
        <v>337</v>
      </c>
      <c r="D10" s="288">
        <v>1137</v>
      </c>
      <c r="E10" s="249">
        <v>1093</v>
      </c>
      <c r="F10" s="250">
        <v>0.96130167106420406</v>
      </c>
      <c r="G10" s="251">
        <v>1027</v>
      </c>
      <c r="H10" s="252">
        <v>0.90325417766051008</v>
      </c>
      <c r="I10" s="251">
        <v>789</v>
      </c>
      <c r="J10" s="252">
        <v>0.69393139841688656</v>
      </c>
      <c r="K10" s="251">
        <v>545</v>
      </c>
      <c r="L10" s="252">
        <v>0.47933157431838169</v>
      </c>
      <c r="M10" s="251">
        <v>243</v>
      </c>
      <c r="N10" s="253">
        <v>0.21372031662269128</v>
      </c>
    </row>
    <row r="11" spans="1:14" ht="14">
      <c r="A11" s="280">
        <v>4</v>
      </c>
      <c r="B11" s="931"/>
      <c r="C11" s="287" t="s">
        <v>338</v>
      </c>
      <c r="D11" s="288">
        <v>316</v>
      </c>
      <c r="E11" s="249">
        <v>304</v>
      </c>
      <c r="F11" s="250">
        <v>0.96202531645569622</v>
      </c>
      <c r="G11" s="251">
        <v>292</v>
      </c>
      <c r="H11" s="252">
        <v>0.92405063291139244</v>
      </c>
      <c r="I11" s="251">
        <v>225</v>
      </c>
      <c r="J11" s="252">
        <v>0.71202531645569622</v>
      </c>
      <c r="K11" s="251">
        <v>167</v>
      </c>
      <c r="L11" s="252">
        <v>0.52848101265822789</v>
      </c>
      <c r="M11" s="251">
        <v>75</v>
      </c>
      <c r="N11" s="253">
        <v>0.23734177215189872</v>
      </c>
    </row>
    <row r="12" spans="1:14" ht="14.5" thickBot="1">
      <c r="A12" s="280"/>
      <c r="B12" s="289"/>
      <c r="C12" s="290" t="s">
        <v>104</v>
      </c>
      <c r="D12" s="291">
        <v>10764</v>
      </c>
      <c r="E12" s="257">
        <v>10187</v>
      </c>
      <c r="F12" s="258">
        <v>0.94639539204756595</v>
      </c>
      <c r="G12" s="259">
        <v>9145</v>
      </c>
      <c r="H12" s="260">
        <v>0.84959123002601267</v>
      </c>
      <c r="I12" s="259">
        <v>5796</v>
      </c>
      <c r="J12" s="260">
        <v>0.53846153846153844</v>
      </c>
      <c r="K12" s="259">
        <v>3402</v>
      </c>
      <c r="L12" s="260">
        <v>0.31605351170568563</v>
      </c>
      <c r="M12" s="259">
        <v>1226</v>
      </c>
      <c r="N12" s="261">
        <v>0.11389817911557042</v>
      </c>
    </row>
    <row r="13" spans="1:14" ht="14">
      <c r="A13" s="280">
        <v>5</v>
      </c>
      <c r="B13" s="284"/>
      <c r="C13" s="285" t="s">
        <v>339</v>
      </c>
      <c r="D13" s="286">
        <v>2742</v>
      </c>
      <c r="E13" s="242">
        <v>2597</v>
      </c>
      <c r="F13" s="243">
        <v>0.94711889132020421</v>
      </c>
      <c r="G13" s="244">
        <v>2359</v>
      </c>
      <c r="H13" s="245">
        <v>0.86032093362509121</v>
      </c>
      <c r="I13" s="244">
        <v>1683</v>
      </c>
      <c r="J13" s="245">
        <v>0.61378555798687084</v>
      </c>
      <c r="K13" s="244">
        <v>1095</v>
      </c>
      <c r="L13" s="245">
        <v>0.39934354485776807</v>
      </c>
      <c r="M13" s="244">
        <v>412</v>
      </c>
      <c r="N13" s="246">
        <v>0.15025528811086797</v>
      </c>
    </row>
    <row r="14" spans="1:14" ht="14">
      <c r="A14" s="280">
        <v>6</v>
      </c>
      <c r="B14" s="292" t="s">
        <v>199</v>
      </c>
      <c r="C14" s="287" t="s">
        <v>340</v>
      </c>
      <c r="D14" s="288">
        <v>2964</v>
      </c>
      <c r="E14" s="249">
        <v>2843</v>
      </c>
      <c r="F14" s="250">
        <v>0.95917678812415652</v>
      </c>
      <c r="G14" s="251">
        <v>2652</v>
      </c>
      <c r="H14" s="252">
        <v>0.89473684210526316</v>
      </c>
      <c r="I14" s="251">
        <v>2072</v>
      </c>
      <c r="J14" s="252">
        <v>0.69905533063427805</v>
      </c>
      <c r="K14" s="251">
        <v>1498</v>
      </c>
      <c r="L14" s="252">
        <v>0.50539811066126861</v>
      </c>
      <c r="M14" s="251">
        <v>661</v>
      </c>
      <c r="N14" s="253">
        <v>0.22300944669365722</v>
      </c>
    </row>
    <row r="15" spans="1:14" ht="14">
      <c r="A15" s="280">
        <v>7</v>
      </c>
      <c r="B15" s="293"/>
      <c r="C15" s="287" t="s">
        <v>341</v>
      </c>
      <c r="D15" s="288">
        <v>5078</v>
      </c>
      <c r="E15" s="249">
        <v>4854</v>
      </c>
      <c r="F15" s="250">
        <v>0.95588814493895236</v>
      </c>
      <c r="G15" s="251">
        <v>4544</v>
      </c>
      <c r="H15" s="252">
        <v>0.89484048838125241</v>
      </c>
      <c r="I15" s="251">
        <v>3438</v>
      </c>
      <c r="J15" s="252">
        <v>0.67703820401732961</v>
      </c>
      <c r="K15" s="251">
        <v>2318</v>
      </c>
      <c r="L15" s="252">
        <v>0.45647892871209139</v>
      </c>
      <c r="M15" s="251">
        <v>961</v>
      </c>
      <c r="N15" s="253">
        <v>0.18924773532886963</v>
      </c>
    </row>
    <row r="16" spans="1:14" ht="14">
      <c r="A16" s="280">
        <v>8</v>
      </c>
      <c r="B16" s="293"/>
      <c r="C16" s="287" t="s">
        <v>342</v>
      </c>
      <c r="D16" s="288">
        <v>2582</v>
      </c>
      <c r="E16" s="249">
        <v>2528</v>
      </c>
      <c r="F16" s="250">
        <v>0.97908597986057322</v>
      </c>
      <c r="G16" s="251">
        <v>2384</v>
      </c>
      <c r="H16" s="252">
        <v>0.92331525948876836</v>
      </c>
      <c r="I16" s="251">
        <v>1888</v>
      </c>
      <c r="J16" s="252">
        <v>0.73121611154144073</v>
      </c>
      <c r="K16" s="251">
        <v>1371</v>
      </c>
      <c r="L16" s="252">
        <v>0.53098373353989159</v>
      </c>
      <c r="M16" s="251">
        <v>622</v>
      </c>
      <c r="N16" s="253">
        <v>0.24089852827265684</v>
      </c>
    </row>
    <row r="17" spans="1:14" ht="14">
      <c r="A17" s="280">
        <v>9</v>
      </c>
      <c r="B17" s="292"/>
      <c r="C17" s="287" t="s">
        <v>343</v>
      </c>
      <c r="D17" s="288">
        <v>2791</v>
      </c>
      <c r="E17" s="249">
        <v>2721</v>
      </c>
      <c r="F17" s="250">
        <v>0.9749193837334289</v>
      </c>
      <c r="G17" s="251">
        <v>2615</v>
      </c>
      <c r="H17" s="252">
        <v>0.93694016481547837</v>
      </c>
      <c r="I17" s="251">
        <v>2141</v>
      </c>
      <c r="J17" s="252">
        <v>0.76710856323898247</v>
      </c>
      <c r="K17" s="251">
        <v>1661</v>
      </c>
      <c r="L17" s="252">
        <v>0.59512719455392338</v>
      </c>
      <c r="M17" s="251">
        <v>820</v>
      </c>
      <c r="N17" s="253">
        <v>0.29380150483697598</v>
      </c>
    </row>
    <row r="18" spans="1:14" ht="14">
      <c r="A18" s="280">
        <v>10</v>
      </c>
      <c r="B18" s="293" t="s">
        <v>281</v>
      </c>
      <c r="C18" s="287" t="s">
        <v>344</v>
      </c>
      <c r="D18" s="288">
        <v>4673</v>
      </c>
      <c r="E18" s="249">
        <v>4558</v>
      </c>
      <c r="F18" s="250">
        <v>0.97539054140808901</v>
      </c>
      <c r="G18" s="251">
        <v>4344</v>
      </c>
      <c r="H18" s="252">
        <v>0.92959554889792428</v>
      </c>
      <c r="I18" s="251">
        <v>3562</v>
      </c>
      <c r="J18" s="252">
        <v>0.76225123047292964</v>
      </c>
      <c r="K18" s="251">
        <v>2577</v>
      </c>
      <c r="L18" s="252">
        <v>0.55146586775090944</v>
      </c>
      <c r="M18" s="251">
        <v>1229</v>
      </c>
      <c r="N18" s="253">
        <v>0.26300021399529211</v>
      </c>
    </row>
    <row r="19" spans="1:14" ht="14.5" thickBot="1">
      <c r="B19" s="289"/>
      <c r="C19" s="290" t="s">
        <v>104</v>
      </c>
      <c r="D19" s="291">
        <v>20830</v>
      </c>
      <c r="E19" s="257">
        <v>20101</v>
      </c>
      <c r="F19" s="258">
        <v>0.96500240038406149</v>
      </c>
      <c r="G19" s="259">
        <v>18898</v>
      </c>
      <c r="H19" s="260">
        <v>0.90724915986557852</v>
      </c>
      <c r="I19" s="259">
        <v>14784</v>
      </c>
      <c r="J19" s="260">
        <v>0.70974555928948635</v>
      </c>
      <c r="K19" s="259">
        <v>10520</v>
      </c>
      <c r="L19" s="260">
        <v>0.50504080652904459</v>
      </c>
      <c r="M19" s="259">
        <v>4705</v>
      </c>
      <c r="N19" s="261">
        <v>0.22587614018242919</v>
      </c>
    </row>
    <row r="20" spans="1:14" ht="14.5" thickBot="1">
      <c r="A20" s="279">
        <v>11</v>
      </c>
      <c r="B20" s="294" t="s">
        <v>205</v>
      </c>
      <c r="C20" s="295"/>
      <c r="D20" s="296">
        <v>36864</v>
      </c>
      <c r="E20" s="267">
        <v>34569</v>
      </c>
      <c r="F20" s="268">
        <v>0.937744140625</v>
      </c>
      <c r="G20" s="244">
        <v>30444</v>
      </c>
      <c r="H20" s="269">
        <v>0.82584635416666663</v>
      </c>
      <c r="I20" s="244">
        <v>14908</v>
      </c>
      <c r="J20" s="269">
        <v>0.40440538194444442</v>
      </c>
      <c r="K20" s="244">
        <v>7463</v>
      </c>
      <c r="L20" s="269">
        <v>0.20244683159722221</v>
      </c>
      <c r="M20" s="244">
        <v>2153</v>
      </c>
      <c r="N20" s="270">
        <v>5.8403862847222224E-2</v>
      </c>
    </row>
    <row r="21" spans="1:14" ht="14">
      <c r="A21" s="279">
        <v>12</v>
      </c>
      <c r="B21" s="284"/>
      <c r="C21" s="285" t="s">
        <v>345</v>
      </c>
      <c r="D21" s="286">
        <v>4926</v>
      </c>
      <c r="E21" s="242">
        <v>4787</v>
      </c>
      <c r="F21" s="243">
        <v>0.97178237921234267</v>
      </c>
      <c r="G21" s="244">
        <v>4594</v>
      </c>
      <c r="H21" s="245">
        <v>0.93260251725537957</v>
      </c>
      <c r="I21" s="244">
        <v>3651</v>
      </c>
      <c r="J21" s="245">
        <v>0.74116930572472595</v>
      </c>
      <c r="K21" s="244">
        <v>2608</v>
      </c>
      <c r="L21" s="245">
        <v>0.52943564758424688</v>
      </c>
      <c r="M21" s="244">
        <v>1078</v>
      </c>
      <c r="N21" s="246">
        <v>0.21883881445391798</v>
      </c>
    </row>
    <row r="22" spans="1:14" ht="14">
      <c r="A22" s="279">
        <v>13</v>
      </c>
      <c r="B22" s="293"/>
      <c r="C22" s="287" t="s">
        <v>346</v>
      </c>
      <c r="D22" s="288">
        <v>5163</v>
      </c>
      <c r="E22" s="249">
        <v>5030</v>
      </c>
      <c r="F22" s="250">
        <v>0.97423978307185743</v>
      </c>
      <c r="G22" s="251">
        <v>4816</v>
      </c>
      <c r="H22" s="252">
        <v>0.93279101297695144</v>
      </c>
      <c r="I22" s="251">
        <v>3849</v>
      </c>
      <c r="J22" s="252">
        <v>0.74549680418361419</v>
      </c>
      <c r="K22" s="251">
        <v>2762</v>
      </c>
      <c r="L22" s="252">
        <v>0.53496029440247916</v>
      </c>
      <c r="M22" s="251">
        <v>1186</v>
      </c>
      <c r="N22" s="253">
        <v>0.22971140809606819</v>
      </c>
    </row>
    <row r="23" spans="1:14" ht="14">
      <c r="A23" s="279">
        <v>14</v>
      </c>
      <c r="B23" s="292" t="s">
        <v>208</v>
      </c>
      <c r="C23" s="287" t="s">
        <v>347</v>
      </c>
      <c r="D23" s="288">
        <v>4982</v>
      </c>
      <c r="E23" s="249">
        <v>4870</v>
      </c>
      <c r="F23" s="250">
        <v>0.97751906864712967</v>
      </c>
      <c r="G23" s="251">
        <v>4686</v>
      </c>
      <c r="H23" s="252">
        <v>0.94058610999598558</v>
      </c>
      <c r="I23" s="251">
        <v>3903</v>
      </c>
      <c r="J23" s="252">
        <v>0.78342031312725813</v>
      </c>
      <c r="K23" s="251">
        <v>2960</v>
      </c>
      <c r="L23" s="252">
        <v>0.59413890004014447</v>
      </c>
      <c r="M23" s="251">
        <v>1269</v>
      </c>
      <c r="N23" s="253">
        <v>0.25471698113207547</v>
      </c>
    </row>
    <row r="24" spans="1:14" ht="14">
      <c r="A24" s="279">
        <v>15</v>
      </c>
      <c r="B24" s="293"/>
      <c r="C24" s="287" t="s">
        <v>348</v>
      </c>
      <c r="D24" s="288">
        <v>23389</v>
      </c>
      <c r="E24" s="249">
        <v>22242</v>
      </c>
      <c r="F24" s="250">
        <v>0.95095985292231389</v>
      </c>
      <c r="G24" s="251">
        <v>20289</v>
      </c>
      <c r="H24" s="252">
        <v>0.86745906195219979</v>
      </c>
      <c r="I24" s="251">
        <v>13197</v>
      </c>
      <c r="J24" s="252">
        <v>0.56423959981187732</v>
      </c>
      <c r="K24" s="251">
        <v>8522</v>
      </c>
      <c r="L24" s="252">
        <v>0.36435931420753348</v>
      </c>
      <c r="M24" s="251">
        <v>2622</v>
      </c>
      <c r="N24" s="253">
        <v>0.11210398050365557</v>
      </c>
    </row>
    <row r="25" spans="1:14" ht="14">
      <c r="A25" s="279">
        <v>16</v>
      </c>
      <c r="B25" s="293"/>
      <c r="C25" s="287" t="s">
        <v>349</v>
      </c>
      <c r="D25" s="288">
        <v>17536</v>
      </c>
      <c r="E25" s="249">
        <v>16541</v>
      </c>
      <c r="F25" s="250">
        <v>0.94325958029197077</v>
      </c>
      <c r="G25" s="251">
        <v>15134</v>
      </c>
      <c r="H25" s="252">
        <v>0.8630246350364964</v>
      </c>
      <c r="I25" s="251">
        <v>10326</v>
      </c>
      <c r="J25" s="252">
        <v>0.58884580291970801</v>
      </c>
      <c r="K25" s="251">
        <v>6444</v>
      </c>
      <c r="L25" s="252">
        <v>0.36747262773722628</v>
      </c>
      <c r="M25" s="251">
        <v>2186</v>
      </c>
      <c r="N25" s="253">
        <v>0.12465784671532847</v>
      </c>
    </row>
    <row r="26" spans="1:14" ht="14">
      <c r="A26" s="279">
        <v>17</v>
      </c>
      <c r="B26" s="293"/>
      <c r="C26" s="287" t="s">
        <v>350</v>
      </c>
      <c r="D26" s="288">
        <v>21210</v>
      </c>
      <c r="E26" s="249">
        <v>19859</v>
      </c>
      <c r="F26" s="250">
        <v>0.93630363036303632</v>
      </c>
      <c r="G26" s="251">
        <v>17902</v>
      </c>
      <c r="H26" s="252">
        <v>0.84403583215464406</v>
      </c>
      <c r="I26" s="251">
        <v>10667</v>
      </c>
      <c r="J26" s="252">
        <v>0.50292314945780292</v>
      </c>
      <c r="K26" s="251">
        <v>6020</v>
      </c>
      <c r="L26" s="252">
        <v>0.28382838283828382</v>
      </c>
      <c r="M26" s="251">
        <v>1745</v>
      </c>
      <c r="N26" s="253">
        <v>8.2272512965582273E-2</v>
      </c>
    </row>
    <row r="27" spans="1:14" ht="14">
      <c r="A27" s="279">
        <v>18</v>
      </c>
      <c r="B27" s="293"/>
      <c r="C27" s="287" t="s">
        <v>351</v>
      </c>
      <c r="D27" s="288">
        <v>4180</v>
      </c>
      <c r="E27" s="249">
        <v>4061</v>
      </c>
      <c r="F27" s="250">
        <v>0.97153110047846891</v>
      </c>
      <c r="G27" s="251">
        <v>3802</v>
      </c>
      <c r="H27" s="252">
        <v>0.90956937799043058</v>
      </c>
      <c r="I27" s="251">
        <v>2962</v>
      </c>
      <c r="J27" s="252">
        <v>0.70861244019138758</v>
      </c>
      <c r="K27" s="251">
        <v>2163</v>
      </c>
      <c r="L27" s="252">
        <v>0.51746411483253585</v>
      </c>
      <c r="M27" s="251">
        <v>973</v>
      </c>
      <c r="N27" s="253">
        <v>0.23277511961722488</v>
      </c>
    </row>
    <row r="28" spans="1:14" ht="14">
      <c r="A28" s="279">
        <v>19</v>
      </c>
      <c r="B28" s="292"/>
      <c r="C28" s="287" t="s">
        <v>352</v>
      </c>
      <c r="D28" s="288">
        <v>2145</v>
      </c>
      <c r="E28" s="249">
        <v>2101</v>
      </c>
      <c r="F28" s="250">
        <v>0.97948717948717945</v>
      </c>
      <c r="G28" s="251">
        <v>2039</v>
      </c>
      <c r="H28" s="252">
        <v>0.95058275058275055</v>
      </c>
      <c r="I28" s="251">
        <v>1729</v>
      </c>
      <c r="J28" s="252">
        <v>0.80606060606060603</v>
      </c>
      <c r="K28" s="251">
        <v>1365</v>
      </c>
      <c r="L28" s="252">
        <v>0.63636363636363635</v>
      </c>
      <c r="M28" s="251">
        <v>675</v>
      </c>
      <c r="N28" s="253">
        <v>0.31468531468531469</v>
      </c>
    </row>
    <row r="29" spans="1:14" ht="14">
      <c r="A29" s="279">
        <v>20</v>
      </c>
      <c r="B29" s="293" t="s">
        <v>282</v>
      </c>
      <c r="C29" s="287" t="s">
        <v>353</v>
      </c>
      <c r="D29" s="288">
        <v>5525</v>
      </c>
      <c r="E29" s="249">
        <v>5391</v>
      </c>
      <c r="F29" s="250">
        <v>0.97574660633484167</v>
      </c>
      <c r="G29" s="251">
        <v>5236</v>
      </c>
      <c r="H29" s="252">
        <v>0.94769230769230772</v>
      </c>
      <c r="I29" s="251">
        <v>4495</v>
      </c>
      <c r="J29" s="252">
        <v>0.81357466063348416</v>
      </c>
      <c r="K29" s="251">
        <v>3537</v>
      </c>
      <c r="L29" s="252">
        <v>0.64018099547511309</v>
      </c>
      <c r="M29" s="251">
        <v>1777</v>
      </c>
      <c r="N29" s="253">
        <v>0.32162895927601809</v>
      </c>
    </row>
    <row r="30" spans="1:14" ht="14">
      <c r="A30" s="279">
        <v>21</v>
      </c>
      <c r="B30" s="293"/>
      <c r="C30" s="287" t="s">
        <v>354</v>
      </c>
      <c r="D30" s="288">
        <v>15457</v>
      </c>
      <c r="E30" s="249">
        <v>15030</v>
      </c>
      <c r="F30" s="250">
        <v>0.97237497573914733</v>
      </c>
      <c r="G30" s="251">
        <v>14200</v>
      </c>
      <c r="H30" s="252">
        <v>0.91867762178948054</v>
      </c>
      <c r="I30" s="251">
        <v>11193</v>
      </c>
      <c r="J30" s="252">
        <v>0.72413793103448276</v>
      </c>
      <c r="K30" s="251">
        <v>8081</v>
      </c>
      <c r="L30" s="252">
        <v>0.52280520152681631</v>
      </c>
      <c r="M30" s="251">
        <v>3317</v>
      </c>
      <c r="N30" s="253">
        <v>0.21459532897716246</v>
      </c>
    </row>
    <row r="31" spans="1:14" ht="14.5" thickBot="1">
      <c r="B31" s="289"/>
      <c r="C31" s="290" t="s">
        <v>104</v>
      </c>
      <c r="D31" s="291">
        <v>104513</v>
      </c>
      <c r="E31" s="257">
        <v>99912</v>
      </c>
      <c r="F31" s="258">
        <v>0.95597676844028967</v>
      </c>
      <c r="G31" s="259">
        <v>92698</v>
      </c>
      <c r="H31" s="260">
        <v>0.88695186244773383</v>
      </c>
      <c r="I31" s="259">
        <v>65972</v>
      </c>
      <c r="J31" s="260">
        <v>0.63123247825629347</v>
      </c>
      <c r="K31" s="259">
        <v>44462</v>
      </c>
      <c r="L31" s="260">
        <v>0.42542076105364884</v>
      </c>
      <c r="M31" s="259">
        <v>16828</v>
      </c>
      <c r="N31" s="261">
        <v>0.16101346244007922</v>
      </c>
    </row>
    <row r="32" spans="1:14" ht="14">
      <c r="A32" s="279">
        <v>22</v>
      </c>
      <c r="B32" s="284"/>
      <c r="C32" s="285" t="s">
        <v>355</v>
      </c>
      <c r="D32" s="286">
        <v>2309</v>
      </c>
      <c r="E32" s="242">
        <v>2249</v>
      </c>
      <c r="F32" s="243">
        <v>0.97401472498917285</v>
      </c>
      <c r="G32" s="244">
        <v>2173</v>
      </c>
      <c r="H32" s="245">
        <v>0.94110004330879171</v>
      </c>
      <c r="I32" s="244">
        <v>1860</v>
      </c>
      <c r="J32" s="245">
        <v>0.80554352533564311</v>
      </c>
      <c r="K32" s="244">
        <v>1390</v>
      </c>
      <c r="L32" s="245">
        <v>0.60199220441749679</v>
      </c>
      <c r="M32" s="244">
        <v>565</v>
      </c>
      <c r="N32" s="246">
        <v>0.24469467301862277</v>
      </c>
    </row>
    <row r="33" spans="1:14" ht="14">
      <c r="A33" s="279">
        <v>23</v>
      </c>
      <c r="B33" s="292" t="s">
        <v>218</v>
      </c>
      <c r="C33" s="287" t="s">
        <v>356</v>
      </c>
      <c r="D33" s="288">
        <v>1323</v>
      </c>
      <c r="E33" s="249">
        <v>1283</v>
      </c>
      <c r="F33" s="250">
        <v>0.96976568405139829</v>
      </c>
      <c r="G33" s="251">
        <v>1222</v>
      </c>
      <c r="H33" s="252">
        <v>0.92365835222978077</v>
      </c>
      <c r="I33" s="251">
        <v>952</v>
      </c>
      <c r="J33" s="252">
        <v>0.71957671957671954</v>
      </c>
      <c r="K33" s="251">
        <v>672</v>
      </c>
      <c r="L33" s="252">
        <v>0.50793650793650791</v>
      </c>
      <c r="M33" s="251">
        <v>276</v>
      </c>
      <c r="N33" s="253">
        <v>0.20861678004535147</v>
      </c>
    </row>
    <row r="34" spans="1:14" ht="14">
      <c r="A34" s="279">
        <v>24</v>
      </c>
      <c r="B34" s="293"/>
      <c r="C34" s="287" t="s">
        <v>357</v>
      </c>
      <c r="D34" s="288">
        <v>1521</v>
      </c>
      <c r="E34" s="249">
        <v>1484</v>
      </c>
      <c r="F34" s="250">
        <v>0.97567389875082178</v>
      </c>
      <c r="G34" s="251">
        <v>1424</v>
      </c>
      <c r="H34" s="252">
        <v>0.93622616699539773</v>
      </c>
      <c r="I34" s="251">
        <v>1199</v>
      </c>
      <c r="J34" s="252">
        <v>0.78829717291255752</v>
      </c>
      <c r="K34" s="251">
        <v>895</v>
      </c>
      <c r="L34" s="252">
        <v>0.58842866535174232</v>
      </c>
      <c r="M34" s="251">
        <v>407</v>
      </c>
      <c r="N34" s="253">
        <v>0.26758711374095989</v>
      </c>
    </row>
    <row r="35" spans="1:14" ht="14">
      <c r="A35" s="279">
        <v>25</v>
      </c>
      <c r="B35" s="293"/>
      <c r="C35" s="287" t="s">
        <v>358</v>
      </c>
      <c r="D35" s="288">
        <v>4500</v>
      </c>
      <c r="E35" s="249">
        <v>4390</v>
      </c>
      <c r="F35" s="250">
        <v>0.97555555555555551</v>
      </c>
      <c r="G35" s="251">
        <v>4197</v>
      </c>
      <c r="H35" s="252">
        <v>0.93266666666666664</v>
      </c>
      <c r="I35" s="251">
        <v>3486</v>
      </c>
      <c r="J35" s="252">
        <v>0.77466666666666661</v>
      </c>
      <c r="K35" s="251">
        <v>2576</v>
      </c>
      <c r="L35" s="252">
        <v>0.57244444444444442</v>
      </c>
      <c r="M35" s="251">
        <v>1106</v>
      </c>
      <c r="N35" s="253">
        <v>0.24577777777777779</v>
      </c>
    </row>
    <row r="36" spans="1:14" ht="14">
      <c r="A36" s="279">
        <v>26</v>
      </c>
      <c r="B36" s="292"/>
      <c r="C36" s="287" t="s">
        <v>359</v>
      </c>
      <c r="D36" s="288">
        <v>17820</v>
      </c>
      <c r="E36" s="249">
        <v>17141</v>
      </c>
      <c r="F36" s="250">
        <v>0.96189674523007851</v>
      </c>
      <c r="G36" s="251">
        <v>16026</v>
      </c>
      <c r="H36" s="252">
        <v>0.89932659932659931</v>
      </c>
      <c r="I36" s="251">
        <v>11841</v>
      </c>
      <c r="J36" s="252">
        <v>0.66447811447811445</v>
      </c>
      <c r="K36" s="251">
        <v>8301</v>
      </c>
      <c r="L36" s="252">
        <v>0.46582491582491581</v>
      </c>
      <c r="M36" s="251">
        <v>3151</v>
      </c>
      <c r="N36" s="253">
        <v>0.17682379349046015</v>
      </c>
    </row>
    <row r="37" spans="1:14" ht="14">
      <c r="A37" s="279">
        <v>27</v>
      </c>
      <c r="B37" s="293" t="s">
        <v>283</v>
      </c>
      <c r="C37" s="287" t="s">
        <v>360</v>
      </c>
      <c r="D37" s="288">
        <v>5620</v>
      </c>
      <c r="E37" s="249">
        <v>5445</v>
      </c>
      <c r="F37" s="250">
        <v>0.96886120996441283</v>
      </c>
      <c r="G37" s="251">
        <v>5167</v>
      </c>
      <c r="H37" s="252">
        <v>0.91939501779359434</v>
      </c>
      <c r="I37" s="251">
        <v>4162</v>
      </c>
      <c r="J37" s="252">
        <v>0.74056939501779362</v>
      </c>
      <c r="K37" s="251">
        <v>3052</v>
      </c>
      <c r="L37" s="252">
        <v>0.54306049822064062</v>
      </c>
      <c r="M37" s="251">
        <v>1192</v>
      </c>
      <c r="N37" s="253">
        <v>0.21209964412811388</v>
      </c>
    </row>
    <row r="38" spans="1:14" ht="14.5" thickBot="1">
      <c r="B38" s="289"/>
      <c r="C38" s="290" t="s">
        <v>104</v>
      </c>
      <c r="D38" s="291">
        <v>33093</v>
      </c>
      <c r="E38" s="257">
        <v>31992</v>
      </c>
      <c r="F38" s="258">
        <v>0.96673012419544924</v>
      </c>
      <c r="G38" s="259">
        <v>30209</v>
      </c>
      <c r="H38" s="260">
        <v>0.91285166047200317</v>
      </c>
      <c r="I38" s="259">
        <v>23500</v>
      </c>
      <c r="J38" s="260">
        <v>0.71011996494726981</v>
      </c>
      <c r="K38" s="259">
        <v>16886</v>
      </c>
      <c r="L38" s="260">
        <v>0.51025896715317443</v>
      </c>
      <c r="M38" s="259">
        <v>6697</v>
      </c>
      <c r="N38" s="261">
        <v>0.20236908107454749</v>
      </c>
    </row>
    <row r="39" spans="1:14" ht="14">
      <c r="A39" s="279">
        <v>28</v>
      </c>
      <c r="B39" s="284"/>
      <c r="C39" s="285" t="s">
        <v>361</v>
      </c>
      <c r="D39" s="286">
        <v>4166</v>
      </c>
      <c r="E39" s="242">
        <v>4069</v>
      </c>
      <c r="F39" s="243">
        <v>0.97671627460393662</v>
      </c>
      <c r="G39" s="244">
        <v>3827</v>
      </c>
      <c r="H39" s="245">
        <v>0.91862698031685075</v>
      </c>
      <c r="I39" s="244">
        <v>2997</v>
      </c>
      <c r="J39" s="245">
        <v>0.71939510321651468</v>
      </c>
      <c r="K39" s="244">
        <v>2104</v>
      </c>
      <c r="L39" s="245">
        <v>0.50504080652904459</v>
      </c>
      <c r="M39" s="244">
        <v>848</v>
      </c>
      <c r="N39" s="246">
        <v>0.20355256841094574</v>
      </c>
    </row>
    <row r="40" spans="1:14" ht="14">
      <c r="A40" s="279">
        <v>29</v>
      </c>
      <c r="B40" s="292" t="s">
        <v>226</v>
      </c>
      <c r="C40" s="287" t="s">
        <v>362</v>
      </c>
      <c r="D40" s="288">
        <v>5808</v>
      </c>
      <c r="E40" s="249">
        <v>5516</v>
      </c>
      <c r="F40" s="250">
        <v>0.94972451790633605</v>
      </c>
      <c r="G40" s="251">
        <v>4996</v>
      </c>
      <c r="H40" s="252">
        <v>0.86019283746556474</v>
      </c>
      <c r="I40" s="251">
        <v>3271</v>
      </c>
      <c r="J40" s="252">
        <v>0.56318870523415976</v>
      </c>
      <c r="K40" s="251">
        <v>1930</v>
      </c>
      <c r="L40" s="252">
        <v>0.33230027548209368</v>
      </c>
      <c r="M40" s="251">
        <v>615</v>
      </c>
      <c r="N40" s="253">
        <v>0.10588842975206611</v>
      </c>
    </row>
    <row r="41" spans="1:14" ht="14">
      <c r="A41" s="279">
        <v>30</v>
      </c>
      <c r="B41" s="293"/>
      <c r="C41" s="287" t="s">
        <v>363</v>
      </c>
      <c r="D41" s="288">
        <v>22139</v>
      </c>
      <c r="E41" s="249">
        <v>20301</v>
      </c>
      <c r="F41" s="250">
        <v>0.91697908667961514</v>
      </c>
      <c r="G41" s="251">
        <v>17816</v>
      </c>
      <c r="H41" s="252">
        <v>0.80473372781065089</v>
      </c>
      <c r="I41" s="251">
        <v>10742</v>
      </c>
      <c r="J41" s="252">
        <v>0.48520710059171596</v>
      </c>
      <c r="K41" s="251">
        <v>6164</v>
      </c>
      <c r="L41" s="252">
        <v>0.2784226929852297</v>
      </c>
      <c r="M41" s="251">
        <v>1763</v>
      </c>
      <c r="N41" s="253">
        <v>7.9633226432991547E-2</v>
      </c>
    </row>
    <row r="42" spans="1:14" ht="14">
      <c r="A42" s="279">
        <v>31</v>
      </c>
      <c r="B42" s="292"/>
      <c r="C42" s="287" t="s">
        <v>364</v>
      </c>
      <c r="D42" s="288">
        <v>16615</v>
      </c>
      <c r="E42" s="249">
        <v>15806</v>
      </c>
      <c r="F42" s="250">
        <v>0.95130905808004818</v>
      </c>
      <c r="G42" s="251">
        <v>14263</v>
      </c>
      <c r="H42" s="252">
        <v>0.85844116761962086</v>
      </c>
      <c r="I42" s="251">
        <v>9467</v>
      </c>
      <c r="J42" s="252">
        <v>0.56978633764670483</v>
      </c>
      <c r="K42" s="251">
        <v>5806</v>
      </c>
      <c r="L42" s="252">
        <v>0.34944327414986459</v>
      </c>
      <c r="M42" s="251">
        <v>2028</v>
      </c>
      <c r="N42" s="253">
        <v>0.12205838098104123</v>
      </c>
    </row>
    <row r="43" spans="1:14" ht="14">
      <c r="A43" s="279">
        <v>32</v>
      </c>
      <c r="B43" s="293"/>
      <c r="C43" s="287" t="s">
        <v>365</v>
      </c>
      <c r="D43" s="288">
        <v>4189</v>
      </c>
      <c r="E43" s="249">
        <v>4018</v>
      </c>
      <c r="F43" s="250">
        <v>0.95917880162329916</v>
      </c>
      <c r="G43" s="251">
        <v>3741</v>
      </c>
      <c r="H43" s="252">
        <v>0.89305323466221054</v>
      </c>
      <c r="I43" s="251">
        <v>2764</v>
      </c>
      <c r="J43" s="252">
        <v>0.659823346860826</v>
      </c>
      <c r="K43" s="251">
        <v>1857</v>
      </c>
      <c r="L43" s="252">
        <v>0.44330389114347102</v>
      </c>
      <c r="M43" s="251">
        <v>628</v>
      </c>
      <c r="N43" s="253">
        <v>0.14991644783957986</v>
      </c>
    </row>
    <row r="44" spans="1:14" ht="14">
      <c r="A44" s="279">
        <v>33</v>
      </c>
      <c r="B44" s="293" t="s">
        <v>230</v>
      </c>
      <c r="C44" s="287" t="s">
        <v>366</v>
      </c>
      <c r="D44" s="288">
        <v>1886</v>
      </c>
      <c r="E44" s="249">
        <v>1833</v>
      </c>
      <c r="F44" s="250">
        <v>0.97189819724284199</v>
      </c>
      <c r="G44" s="251">
        <v>1748</v>
      </c>
      <c r="H44" s="252">
        <v>0.92682926829268297</v>
      </c>
      <c r="I44" s="251">
        <v>1386</v>
      </c>
      <c r="J44" s="252">
        <v>0.73488865323435848</v>
      </c>
      <c r="K44" s="251">
        <v>1017</v>
      </c>
      <c r="L44" s="252">
        <v>0.53923647932131491</v>
      </c>
      <c r="M44" s="251">
        <v>405</v>
      </c>
      <c r="N44" s="253">
        <v>0.21474019088016968</v>
      </c>
    </row>
    <row r="45" spans="1:14" ht="14.5" thickBot="1">
      <c r="B45" s="289"/>
      <c r="C45" s="290" t="s">
        <v>104</v>
      </c>
      <c r="D45" s="291">
        <v>54803</v>
      </c>
      <c r="E45" s="257">
        <v>51543</v>
      </c>
      <c r="F45" s="258">
        <v>0.94051420542671027</v>
      </c>
      <c r="G45" s="259">
        <v>46391</v>
      </c>
      <c r="H45" s="260">
        <v>0.846504753389413</v>
      </c>
      <c r="I45" s="259">
        <v>30627</v>
      </c>
      <c r="J45" s="260">
        <v>0.55885626699268287</v>
      </c>
      <c r="K45" s="259">
        <v>18878</v>
      </c>
      <c r="L45" s="260">
        <v>0.34447019323759648</v>
      </c>
      <c r="M45" s="259">
        <v>6287</v>
      </c>
      <c r="N45" s="261">
        <v>0.1147199970804518</v>
      </c>
    </row>
    <row r="46" spans="1:14" ht="14">
      <c r="A46" s="279">
        <v>34</v>
      </c>
      <c r="B46" s="284"/>
      <c r="C46" s="285" t="s">
        <v>367</v>
      </c>
      <c r="D46" s="286">
        <v>1621</v>
      </c>
      <c r="E46" s="242">
        <v>1577</v>
      </c>
      <c r="F46" s="243">
        <v>0.97285626156693394</v>
      </c>
      <c r="G46" s="244">
        <v>1487</v>
      </c>
      <c r="H46" s="245">
        <v>0.91733497840838985</v>
      </c>
      <c r="I46" s="244">
        <v>1183</v>
      </c>
      <c r="J46" s="245">
        <v>0.72979642196175198</v>
      </c>
      <c r="K46" s="244">
        <v>882</v>
      </c>
      <c r="L46" s="245">
        <v>0.54410857495373222</v>
      </c>
      <c r="M46" s="244">
        <v>418</v>
      </c>
      <c r="N46" s="246">
        <v>0.25786551511412709</v>
      </c>
    </row>
    <row r="47" spans="1:14" ht="14">
      <c r="A47" s="279">
        <v>35</v>
      </c>
      <c r="B47" s="292" t="s">
        <v>218</v>
      </c>
      <c r="C47" s="287" t="s">
        <v>368</v>
      </c>
      <c r="D47" s="288">
        <v>1263</v>
      </c>
      <c r="E47" s="249">
        <v>1231</v>
      </c>
      <c r="F47" s="250">
        <v>0.97466349960411713</v>
      </c>
      <c r="G47" s="251">
        <v>1196</v>
      </c>
      <c r="H47" s="252">
        <v>0.94695170229612036</v>
      </c>
      <c r="I47" s="251">
        <v>1002</v>
      </c>
      <c r="J47" s="252">
        <v>0.79334916864608074</v>
      </c>
      <c r="K47" s="251">
        <v>758</v>
      </c>
      <c r="L47" s="252">
        <v>0.60015835312747423</v>
      </c>
      <c r="M47" s="251">
        <v>372</v>
      </c>
      <c r="N47" s="253">
        <v>0.29453681710213775</v>
      </c>
    </row>
    <row r="48" spans="1:14" ht="14">
      <c r="A48" s="279">
        <v>36</v>
      </c>
      <c r="B48" s="293"/>
      <c r="C48" s="287" t="s">
        <v>369</v>
      </c>
      <c r="D48" s="288">
        <v>4096</v>
      </c>
      <c r="E48" s="249">
        <v>4002</v>
      </c>
      <c r="F48" s="250">
        <v>0.97705078125</v>
      </c>
      <c r="G48" s="251">
        <v>3821</v>
      </c>
      <c r="H48" s="252">
        <v>0.932861328125</v>
      </c>
      <c r="I48" s="251">
        <v>3051</v>
      </c>
      <c r="J48" s="252">
        <v>0.744873046875</v>
      </c>
      <c r="K48" s="251">
        <v>2069</v>
      </c>
      <c r="L48" s="252">
        <v>0.505126953125</v>
      </c>
      <c r="M48" s="251">
        <v>921</v>
      </c>
      <c r="N48" s="253">
        <v>0.224853515625</v>
      </c>
    </row>
    <row r="49" spans="1:14" ht="14">
      <c r="A49" s="279">
        <v>37</v>
      </c>
      <c r="B49" s="292"/>
      <c r="C49" s="287" t="s">
        <v>370</v>
      </c>
      <c r="D49" s="288">
        <v>7317</v>
      </c>
      <c r="E49" s="249">
        <v>6919</v>
      </c>
      <c r="F49" s="250">
        <v>0.94560612272789391</v>
      </c>
      <c r="G49" s="251">
        <v>6413</v>
      </c>
      <c r="H49" s="252">
        <v>0.87645209785431188</v>
      </c>
      <c r="I49" s="251">
        <v>4678</v>
      </c>
      <c r="J49" s="252">
        <v>0.63933305999726664</v>
      </c>
      <c r="K49" s="251">
        <v>3189</v>
      </c>
      <c r="L49" s="252">
        <v>0.43583435834358342</v>
      </c>
      <c r="M49" s="251">
        <v>1239</v>
      </c>
      <c r="N49" s="253">
        <v>0.16933169331693318</v>
      </c>
    </row>
    <row r="50" spans="1:14" ht="14">
      <c r="A50" s="279">
        <v>38</v>
      </c>
      <c r="B50" s="293" t="s">
        <v>284</v>
      </c>
      <c r="C50" s="287" t="s">
        <v>371</v>
      </c>
      <c r="D50" s="288">
        <v>1513</v>
      </c>
      <c r="E50" s="249">
        <v>1471</v>
      </c>
      <c r="F50" s="250">
        <v>0.97224058162590876</v>
      </c>
      <c r="G50" s="251">
        <v>1383</v>
      </c>
      <c r="H50" s="252">
        <v>0.91407799074686058</v>
      </c>
      <c r="I50" s="251">
        <v>1056</v>
      </c>
      <c r="J50" s="252">
        <v>0.69795109054857896</v>
      </c>
      <c r="K50" s="251">
        <v>726</v>
      </c>
      <c r="L50" s="252">
        <v>0.47984137475214805</v>
      </c>
      <c r="M50" s="251">
        <v>309</v>
      </c>
      <c r="N50" s="253">
        <v>0.20423000660938534</v>
      </c>
    </row>
    <row r="51" spans="1:14" ht="14.5" thickBot="1">
      <c r="B51" s="289"/>
      <c r="C51" s="290" t="s">
        <v>104</v>
      </c>
      <c r="D51" s="291">
        <v>15810</v>
      </c>
      <c r="E51" s="257">
        <v>15200</v>
      </c>
      <c r="F51" s="258">
        <v>0.96141682479443391</v>
      </c>
      <c r="G51" s="259">
        <v>14300</v>
      </c>
      <c r="H51" s="260">
        <v>0.90449082858950036</v>
      </c>
      <c r="I51" s="259">
        <v>10970</v>
      </c>
      <c r="J51" s="260">
        <v>0.69386464263124603</v>
      </c>
      <c r="K51" s="259">
        <v>7624</v>
      </c>
      <c r="L51" s="260">
        <v>0.48222643896268186</v>
      </c>
      <c r="M51" s="259">
        <v>3259</v>
      </c>
      <c r="N51" s="261">
        <v>0.20613535736875396</v>
      </c>
    </row>
    <row r="52" spans="1:14" ht="14">
      <c r="A52" s="279">
        <v>39</v>
      </c>
      <c r="B52" s="284"/>
      <c r="C52" s="285" t="s">
        <v>372</v>
      </c>
      <c r="D52" s="286">
        <v>1902</v>
      </c>
      <c r="E52" s="242">
        <v>1841</v>
      </c>
      <c r="F52" s="243">
        <v>0.96792849631966349</v>
      </c>
      <c r="G52" s="244">
        <v>1754</v>
      </c>
      <c r="H52" s="245">
        <v>0.92218717139852791</v>
      </c>
      <c r="I52" s="244">
        <v>1416</v>
      </c>
      <c r="J52" s="245">
        <v>0.74447949526813884</v>
      </c>
      <c r="K52" s="244">
        <v>1018</v>
      </c>
      <c r="L52" s="245">
        <v>0.5352260778128286</v>
      </c>
      <c r="M52" s="244">
        <v>464</v>
      </c>
      <c r="N52" s="246">
        <v>0.24395373291272346</v>
      </c>
    </row>
    <row r="53" spans="1:14" ht="14">
      <c r="A53" s="279">
        <v>40</v>
      </c>
      <c r="B53" s="292" t="s">
        <v>240</v>
      </c>
      <c r="C53" s="287" t="s">
        <v>373</v>
      </c>
      <c r="D53" s="288">
        <v>3727</v>
      </c>
      <c r="E53" s="249">
        <v>3655</v>
      </c>
      <c r="F53" s="250">
        <v>0.98068151328145958</v>
      </c>
      <c r="G53" s="251">
        <v>3529</v>
      </c>
      <c r="H53" s="252">
        <v>0.94687416152401394</v>
      </c>
      <c r="I53" s="251">
        <v>2832</v>
      </c>
      <c r="J53" s="252">
        <v>0.75986047759592168</v>
      </c>
      <c r="K53" s="251">
        <v>2060</v>
      </c>
      <c r="L53" s="252">
        <v>0.55272337000268312</v>
      </c>
      <c r="M53" s="251">
        <v>960</v>
      </c>
      <c r="N53" s="253">
        <v>0.25757982291387177</v>
      </c>
    </row>
    <row r="54" spans="1:14" ht="14">
      <c r="A54" s="279">
        <v>41</v>
      </c>
      <c r="B54" s="292"/>
      <c r="C54" s="287" t="s">
        <v>374</v>
      </c>
      <c r="D54" s="288">
        <v>3778</v>
      </c>
      <c r="E54" s="249">
        <v>3657</v>
      </c>
      <c r="F54" s="250">
        <v>0.96797247220751725</v>
      </c>
      <c r="G54" s="251">
        <v>3425</v>
      </c>
      <c r="H54" s="252">
        <v>0.90656431974589735</v>
      </c>
      <c r="I54" s="251">
        <v>2592</v>
      </c>
      <c r="J54" s="252">
        <v>0.68607728957120173</v>
      </c>
      <c r="K54" s="251">
        <v>1835</v>
      </c>
      <c r="L54" s="252">
        <v>0.48570672313393332</v>
      </c>
      <c r="M54" s="251">
        <v>767</v>
      </c>
      <c r="N54" s="253">
        <v>0.20301746956061409</v>
      </c>
    </row>
    <row r="55" spans="1:14" ht="14">
      <c r="A55" s="279">
        <v>42</v>
      </c>
      <c r="B55" s="293" t="s">
        <v>284</v>
      </c>
      <c r="C55" s="287" t="s">
        <v>375</v>
      </c>
      <c r="D55" s="288">
        <v>1987</v>
      </c>
      <c r="E55" s="249">
        <v>1929</v>
      </c>
      <c r="F55" s="250">
        <v>0.97081026673376947</v>
      </c>
      <c r="G55" s="251">
        <v>1842</v>
      </c>
      <c r="H55" s="252">
        <v>0.92702566683442378</v>
      </c>
      <c r="I55" s="251">
        <v>1408</v>
      </c>
      <c r="J55" s="252">
        <v>0.70860593860090593</v>
      </c>
      <c r="K55" s="251">
        <v>1032</v>
      </c>
      <c r="L55" s="252">
        <v>0.5193759436336185</v>
      </c>
      <c r="M55" s="251">
        <v>503</v>
      </c>
      <c r="N55" s="253">
        <v>0.25314544539506795</v>
      </c>
    </row>
    <row r="56" spans="1:14" ht="14.5" thickBot="1">
      <c r="B56" s="289"/>
      <c r="C56" s="290" t="s">
        <v>104</v>
      </c>
      <c r="D56" s="291">
        <v>11394</v>
      </c>
      <c r="E56" s="257">
        <v>11082</v>
      </c>
      <c r="F56" s="258">
        <v>0.97261716692996314</v>
      </c>
      <c r="G56" s="259">
        <v>10550</v>
      </c>
      <c r="H56" s="260">
        <v>0.92592592592592593</v>
      </c>
      <c r="I56" s="259">
        <v>8248</v>
      </c>
      <c r="J56" s="260">
        <v>0.723889766543795</v>
      </c>
      <c r="K56" s="259">
        <v>5945</v>
      </c>
      <c r="L56" s="260">
        <v>0.52176584167105489</v>
      </c>
      <c r="M56" s="259">
        <v>2694</v>
      </c>
      <c r="N56" s="261">
        <v>0.2364402317008952</v>
      </c>
    </row>
    <row r="57" spans="1:14" ht="14">
      <c r="A57" s="279">
        <v>43</v>
      </c>
      <c r="B57" s="284"/>
      <c r="C57" s="285" t="s">
        <v>376</v>
      </c>
      <c r="D57" s="286">
        <v>9198</v>
      </c>
      <c r="E57" s="242">
        <v>8910</v>
      </c>
      <c r="F57" s="243">
        <v>0.96868884540117417</v>
      </c>
      <c r="G57" s="244">
        <v>8249</v>
      </c>
      <c r="H57" s="245">
        <v>0.89682539682539686</v>
      </c>
      <c r="I57" s="244">
        <v>5524</v>
      </c>
      <c r="J57" s="245">
        <v>0.60056534029136766</v>
      </c>
      <c r="K57" s="244">
        <v>3524</v>
      </c>
      <c r="L57" s="245">
        <v>0.3831267666884105</v>
      </c>
      <c r="M57" s="244">
        <v>1289</v>
      </c>
      <c r="N57" s="246">
        <v>0.14013916068710588</v>
      </c>
    </row>
    <row r="58" spans="1:14" ht="14">
      <c r="A58" s="279">
        <v>44</v>
      </c>
      <c r="B58" s="292"/>
      <c r="C58" s="287" t="s">
        <v>377</v>
      </c>
      <c r="D58" s="288">
        <v>3064</v>
      </c>
      <c r="E58" s="249">
        <v>2987</v>
      </c>
      <c r="F58" s="250">
        <v>0.97486945169712791</v>
      </c>
      <c r="G58" s="251">
        <v>2864</v>
      </c>
      <c r="H58" s="252">
        <v>0.93472584856396868</v>
      </c>
      <c r="I58" s="251">
        <v>2390</v>
      </c>
      <c r="J58" s="252">
        <v>0.7800261096605744</v>
      </c>
      <c r="K58" s="251">
        <v>1801</v>
      </c>
      <c r="L58" s="252">
        <v>0.58779373368146215</v>
      </c>
      <c r="M58" s="251">
        <v>812</v>
      </c>
      <c r="N58" s="253">
        <v>0.2650130548302872</v>
      </c>
    </row>
    <row r="59" spans="1:14" ht="14">
      <c r="A59" s="279">
        <v>45</v>
      </c>
      <c r="B59" s="293" t="s">
        <v>285</v>
      </c>
      <c r="C59" s="287" t="s">
        <v>378</v>
      </c>
      <c r="D59" s="288">
        <v>2717</v>
      </c>
      <c r="E59" s="249">
        <v>2589</v>
      </c>
      <c r="F59" s="250">
        <v>0.95288921604711074</v>
      </c>
      <c r="G59" s="251">
        <v>2394</v>
      </c>
      <c r="H59" s="252">
        <v>0.88111888111888115</v>
      </c>
      <c r="I59" s="251">
        <v>1687</v>
      </c>
      <c r="J59" s="252">
        <v>0.62090541037909464</v>
      </c>
      <c r="K59" s="251">
        <v>1126</v>
      </c>
      <c r="L59" s="252">
        <v>0.41442767758557231</v>
      </c>
      <c r="M59" s="251">
        <v>434</v>
      </c>
      <c r="N59" s="253">
        <v>0.15973500184026501</v>
      </c>
    </row>
    <row r="60" spans="1:14" ht="14">
      <c r="A60" s="279">
        <v>46</v>
      </c>
      <c r="B60" s="293"/>
      <c r="C60" s="287" t="s">
        <v>379</v>
      </c>
      <c r="D60" s="288">
        <v>2230</v>
      </c>
      <c r="E60" s="249">
        <v>2143</v>
      </c>
      <c r="F60" s="250">
        <v>0.96098654708520181</v>
      </c>
      <c r="G60" s="251">
        <v>1964</v>
      </c>
      <c r="H60" s="252">
        <v>0.88071748878923772</v>
      </c>
      <c r="I60" s="251">
        <v>1478</v>
      </c>
      <c r="J60" s="252">
        <v>0.66278026905829601</v>
      </c>
      <c r="K60" s="251">
        <v>1085</v>
      </c>
      <c r="L60" s="252">
        <v>0.48654708520179374</v>
      </c>
      <c r="M60" s="251">
        <v>531</v>
      </c>
      <c r="N60" s="253">
        <v>0.23811659192825113</v>
      </c>
    </row>
    <row r="61" spans="1:14" ht="14">
      <c r="A61" s="279">
        <v>47</v>
      </c>
      <c r="B61" s="293"/>
      <c r="C61" s="287" t="s">
        <v>380</v>
      </c>
      <c r="D61" s="288">
        <v>2253</v>
      </c>
      <c r="E61" s="249">
        <v>2196</v>
      </c>
      <c r="F61" s="250">
        <v>0.97470039946737685</v>
      </c>
      <c r="G61" s="251">
        <v>2114</v>
      </c>
      <c r="H61" s="252">
        <v>0.93830448291167334</v>
      </c>
      <c r="I61" s="251">
        <v>1661</v>
      </c>
      <c r="J61" s="252">
        <v>0.73723923657345758</v>
      </c>
      <c r="K61" s="251">
        <v>1154</v>
      </c>
      <c r="L61" s="252">
        <v>0.5122059476253884</v>
      </c>
      <c r="M61" s="251">
        <v>484</v>
      </c>
      <c r="N61" s="253">
        <v>0.21482467820683532</v>
      </c>
    </row>
    <row r="62" spans="1:14" ht="14">
      <c r="A62" s="279">
        <v>48</v>
      </c>
      <c r="B62" s="293"/>
      <c r="C62" s="287" t="s">
        <v>381</v>
      </c>
      <c r="D62" s="288">
        <v>1856</v>
      </c>
      <c r="E62" s="249">
        <v>1822</v>
      </c>
      <c r="F62" s="250">
        <v>0.98168103448275867</v>
      </c>
      <c r="G62" s="251">
        <v>1737</v>
      </c>
      <c r="H62" s="252">
        <v>0.93588362068965514</v>
      </c>
      <c r="I62" s="251">
        <v>1423</v>
      </c>
      <c r="J62" s="252">
        <v>0.76670258620689657</v>
      </c>
      <c r="K62" s="251">
        <v>1069</v>
      </c>
      <c r="L62" s="252">
        <v>0.57596982758620685</v>
      </c>
      <c r="M62" s="251">
        <v>502</v>
      </c>
      <c r="N62" s="253">
        <v>0.27047413793103448</v>
      </c>
    </row>
    <row r="63" spans="1:14" ht="14">
      <c r="A63" s="279">
        <v>49</v>
      </c>
      <c r="B63" s="292" t="s">
        <v>251</v>
      </c>
      <c r="C63" s="287" t="s">
        <v>382</v>
      </c>
      <c r="D63" s="288">
        <v>2621</v>
      </c>
      <c r="E63" s="249">
        <v>2520</v>
      </c>
      <c r="F63" s="250">
        <v>0.96146508966043498</v>
      </c>
      <c r="G63" s="251">
        <v>2328</v>
      </c>
      <c r="H63" s="252">
        <v>0.88821060663868756</v>
      </c>
      <c r="I63" s="251">
        <v>1791</v>
      </c>
      <c r="J63" s="252">
        <v>0.68332697443723767</v>
      </c>
      <c r="K63" s="251">
        <v>1286</v>
      </c>
      <c r="L63" s="252">
        <v>0.49065242273941245</v>
      </c>
      <c r="M63" s="251">
        <v>591</v>
      </c>
      <c r="N63" s="253">
        <v>0.2254864555513163</v>
      </c>
    </row>
    <row r="64" spans="1:14" ht="14">
      <c r="A64" s="279">
        <v>50</v>
      </c>
      <c r="B64" s="293"/>
      <c r="C64" s="287" t="s">
        <v>383</v>
      </c>
      <c r="D64" s="288">
        <v>3995</v>
      </c>
      <c r="E64" s="249">
        <v>3798</v>
      </c>
      <c r="F64" s="250">
        <v>0.95068836045056315</v>
      </c>
      <c r="G64" s="251">
        <v>3486</v>
      </c>
      <c r="H64" s="252">
        <v>0.87259073842302881</v>
      </c>
      <c r="I64" s="251">
        <v>2565</v>
      </c>
      <c r="J64" s="252">
        <v>0.64205256570713387</v>
      </c>
      <c r="K64" s="251">
        <v>1815</v>
      </c>
      <c r="L64" s="252">
        <v>0.45431789737171463</v>
      </c>
      <c r="M64" s="251">
        <v>725</v>
      </c>
      <c r="N64" s="253">
        <v>0.18147684605757197</v>
      </c>
    </row>
    <row r="65" spans="2:14" ht="14.5" thickBot="1">
      <c r="B65" s="289"/>
      <c r="C65" s="290" t="s">
        <v>104</v>
      </c>
      <c r="D65" s="291">
        <v>27934</v>
      </c>
      <c r="E65" s="257">
        <v>26965</v>
      </c>
      <c r="F65" s="258">
        <v>0.96531109042743612</v>
      </c>
      <c r="G65" s="259">
        <v>25136</v>
      </c>
      <c r="H65" s="260">
        <v>0.89983532612586814</v>
      </c>
      <c r="I65" s="259">
        <v>18519</v>
      </c>
      <c r="J65" s="260">
        <v>0.66295553805398444</v>
      </c>
      <c r="K65" s="259">
        <v>12860</v>
      </c>
      <c r="L65" s="260">
        <v>0.46037087420347961</v>
      </c>
      <c r="M65" s="259">
        <v>5368</v>
      </c>
      <c r="N65" s="261">
        <v>0.19216725137824872</v>
      </c>
    </row>
    <row r="66" spans="2:14" ht="14.5" thickBot="1">
      <c r="B66" s="297" t="s">
        <v>127</v>
      </c>
      <c r="C66" s="298"/>
      <c r="D66" s="299">
        <v>316005</v>
      </c>
      <c r="E66" s="300">
        <v>301551</v>
      </c>
      <c r="F66" s="273">
        <v>0.95426021740162337</v>
      </c>
      <c r="G66" s="301">
        <v>277771</v>
      </c>
      <c r="H66" s="275">
        <v>0.87900824354045026</v>
      </c>
      <c r="I66" s="301">
        <v>193324</v>
      </c>
      <c r="J66" s="275">
        <v>0.6117751301403459</v>
      </c>
      <c r="K66" s="301">
        <v>128040</v>
      </c>
      <c r="L66" s="275">
        <v>0.40518346228698915</v>
      </c>
      <c r="M66" s="301">
        <v>49217</v>
      </c>
      <c r="N66" s="276">
        <v>0.15574753564025887</v>
      </c>
    </row>
    <row r="67" spans="2:14" ht="14">
      <c r="B67" s="277" t="s">
        <v>386</v>
      </c>
    </row>
    <row r="68" spans="2:14" ht="14">
      <c r="B68" s="277"/>
    </row>
  </sheetData>
  <mergeCells count="10">
    <mergeCell ref="B8:B11"/>
    <mergeCell ref="B3:B6"/>
    <mergeCell ref="C3:C6"/>
    <mergeCell ref="D3:N4"/>
    <mergeCell ref="B1:K1"/>
    <mergeCell ref="E5:F5"/>
    <mergeCell ref="G5:H5"/>
    <mergeCell ref="I5:J5"/>
    <mergeCell ref="K5:L5"/>
    <mergeCell ref="M5:N5"/>
  </mergeCells>
  <phoneticPr fontId="1"/>
  <printOptions horizontalCentered="1"/>
  <pageMargins left="0.39370078740157483" right="0.39370078740157483" top="0.59055118110236227" bottom="0.39370078740157483" header="0.31496062992125984" footer="0.23622047244094491"/>
  <pageSetup paperSize="9" scale="71" firstPageNumber="9" fitToHeight="0" orientation="portrait" useFirstPageNumber="1" horizontalDpi="300" verticalDpi="300" r:id="rId1"/>
  <headerFooter scaleWithDoc="0" alignWithMargins="0">
    <firstFooter>&amp;C&amp;12８</first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D0046-F950-49C0-A6A5-0CAA976A93A0}">
  <dimension ref="A1:I47"/>
  <sheetViews>
    <sheetView view="pageBreakPreview" zoomScale="70" zoomScaleNormal="100" zoomScaleSheetLayoutView="70" zoomScalePageLayoutView="85" workbookViewId="0">
      <selection activeCell="B3" sqref="B3"/>
    </sheetView>
  </sheetViews>
  <sheetFormatPr defaultColWidth="8.25" defaultRowHeight="14"/>
  <cols>
    <col min="1" max="2" width="2.4140625" style="575" customWidth="1"/>
    <col min="3" max="3" width="7" style="575" customWidth="1"/>
    <col min="4" max="4" width="8.58203125" style="575" customWidth="1"/>
    <col min="5" max="7" width="22.33203125" style="587" customWidth="1"/>
    <col min="8" max="16384" width="8.25" style="575"/>
  </cols>
  <sheetData>
    <row r="1" spans="1:9" ht="37.5" customHeight="1">
      <c r="A1" s="949" t="s">
        <v>387</v>
      </c>
      <c r="B1" s="949"/>
      <c r="C1" s="949"/>
      <c r="D1" s="949"/>
      <c r="E1" s="949"/>
      <c r="F1" s="949"/>
      <c r="G1" s="949"/>
      <c r="H1" s="574"/>
    </row>
    <row r="2" spans="1:9" ht="30" customHeight="1">
      <c r="A2" s="949" t="s">
        <v>388</v>
      </c>
      <c r="B2" s="949"/>
      <c r="C2" s="949"/>
      <c r="D2" s="949"/>
      <c r="E2" s="949"/>
      <c r="F2" s="949"/>
      <c r="G2" s="949"/>
      <c r="H2" s="574"/>
    </row>
    <row r="3" spans="1:9" ht="18.75" customHeight="1">
      <c r="A3" s="574"/>
      <c r="B3" s="574"/>
      <c r="C3" s="576"/>
      <c r="D3" s="577" t="s">
        <v>389</v>
      </c>
      <c r="E3" s="950" t="s">
        <v>390</v>
      </c>
      <c r="F3" s="950" t="s">
        <v>391</v>
      </c>
      <c r="G3" s="950" t="s">
        <v>392</v>
      </c>
      <c r="H3" s="574"/>
    </row>
    <row r="4" spans="1:9" ht="18.75" customHeight="1">
      <c r="A4" s="574"/>
      <c r="B4" s="574"/>
      <c r="C4" s="578"/>
      <c r="D4" s="579"/>
      <c r="E4" s="951"/>
      <c r="F4" s="951"/>
      <c r="G4" s="951"/>
      <c r="H4" s="574"/>
    </row>
    <row r="5" spans="1:9" ht="18.75" customHeight="1">
      <c r="A5" s="574"/>
      <c r="B5" s="574"/>
      <c r="C5" s="578"/>
      <c r="D5" s="579"/>
      <c r="E5" s="951"/>
      <c r="F5" s="951"/>
      <c r="G5" s="951"/>
      <c r="H5" s="574"/>
    </row>
    <row r="6" spans="1:9" ht="18.75" customHeight="1">
      <c r="A6" s="574"/>
      <c r="B6" s="574"/>
      <c r="C6" s="580" t="s">
        <v>393</v>
      </c>
      <c r="D6" s="581"/>
      <c r="E6" s="952"/>
      <c r="F6" s="952"/>
      <c r="G6" s="952"/>
      <c r="H6" s="574"/>
    </row>
    <row r="7" spans="1:9" ht="18.75" customHeight="1">
      <c r="A7" s="574"/>
      <c r="B7" s="574"/>
      <c r="C7" s="943" t="s">
        <v>394</v>
      </c>
      <c r="D7" s="944"/>
      <c r="E7" s="302"/>
      <c r="F7" s="302"/>
      <c r="G7" s="582"/>
      <c r="H7" s="574"/>
      <c r="I7" s="583"/>
    </row>
    <row r="8" spans="1:9" ht="18.75" customHeight="1">
      <c r="A8" s="574"/>
      <c r="B8" s="574"/>
      <c r="C8" s="945"/>
      <c r="D8" s="946"/>
      <c r="E8" s="303">
        <v>2742245</v>
      </c>
      <c r="F8" s="303">
        <v>2062269</v>
      </c>
      <c r="G8" s="304">
        <v>75.203674361699996</v>
      </c>
      <c r="H8" s="574"/>
      <c r="I8" s="583"/>
    </row>
    <row r="9" spans="1:9" ht="18.75" customHeight="1">
      <c r="A9" s="574"/>
      <c r="B9" s="574"/>
      <c r="C9" s="945"/>
      <c r="D9" s="946"/>
      <c r="E9" s="302">
        <v>1664634</v>
      </c>
      <c r="F9" s="302">
        <v>1292164</v>
      </c>
      <c r="G9" s="584">
        <v>77.62451085343686</v>
      </c>
      <c r="H9" s="574"/>
      <c r="I9" s="583"/>
    </row>
    <row r="10" spans="1:9" ht="18.75" customHeight="1">
      <c r="A10" s="574"/>
      <c r="B10" s="574"/>
      <c r="C10" s="947"/>
      <c r="D10" s="948"/>
      <c r="E10" s="305"/>
      <c r="F10" s="305"/>
      <c r="G10" s="585"/>
      <c r="H10" s="574"/>
      <c r="I10" s="583"/>
    </row>
    <row r="11" spans="1:9" ht="18.75" customHeight="1">
      <c r="A11" s="574"/>
      <c r="B11" s="574"/>
      <c r="C11" s="943" t="s">
        <v>395</v>
      </c>
      <c r="D11" s="944"/>
      <c r="E11" s="302"/>
      <c r="F11" s="302"/>
      <c r="G11" s="582"/>
      <c r="H11" s="574"/>
      <c r="I11" s="583"/>
    </row>
    <row r="12" spans="1:9" ht="18.75" customHeight="1">
      <c r="A12" s="574"/>
      <c r="B12" s="574"/>
      <c r="C12" s="945"/>
      <c r="D12" s="946"/>
      <c r="E12" s="303">
        <v>2688903</v>
      </c>
      <c r="F12" s="303">
        <v>2033657</v>
      </c>
      <c r="G12" s="304">
        <v>75.631474991846119</v>
      </c>
      <c r="H12" s="574"/>
      <c r="I12" s="583"/>
    </row>
    <row r="13" spans="1:9" ht="18.75" customHeight="1">
      <c r="A13" s="574"/>
      <c r="B13" s="574"/>
      <c r="C13" s="945"/>
      <c r="D13" s="946"/>
      <c r="E13" s="302">
        <v>1642005</v>
      </c>
      <c r="F13" s="302">
        <v>1292851</v>
      </c>
      <c r="G13" s="584">
        <v>78.736118343123195</v>
      </c>
      <c r="H13" s="574"/>
      <c r="I13" s="583"/>
    </row>
    <row r="14" spans="1:9" ht="18.75" customHeight="1">
      <c r="A14" s="574"/>
      <c r="B14" s="574"/>
      <c r="C14" s="947"/>
      <c r="D14" s="948"/>
      <c r="E14" s="305"/>
      <c r="F14" s="305"/>
      <c r="G14" s="585"/>
      <c r="H14" s="574"/>
      <c r="I14" s="583"/>
    </row>
    <row r="15" spans="1:9" ht="18.75" customHeight="1">
      <c r="A15" s="574"/>
      <c r="B15" s="574"/>
      <c r="C15" s="943" t="s">
        <v>396</v>
      </c>
      <c r="D15" s="944"/>
      <c r="E15" s="302"/>
      <c r="F15" s="302"/>
      <c r="G15" s="582"/>
      <c r="H15" s="574"/>
      <c r="I15" s="583"/>
    </row>
    <row r="16" spans="1:9" ht="18.75" customHeight="1">
      <c r="A16" s="574"/>
      <c r="B16" s="574"/>
      <c r="C16" s="945"/>
      <c r="D16" s="946"/>
      <c r="E16" s="303">
        <v>2654286</v>
      </c>
      <c r="F16" s="303">
        <v>2008301</v>
      </c>
      <c r="G16" s="304">
        <v>75.662569896386444</v>
      </c>
      <c r="H16" s="574"/>
      <c r="I16" s="583"/>
    </row>
    <row r="17" spans="1:9" ht="18.75" customHeight="1">
      <c r="A17" s="574"/>
      <c r="B17" s="574"/>
      <c r="C17" s="945"/>
      <c r="D17" s="946"/>
      <c r="E17" s="302">
        <v>1643861</v>
      </c>
      <c r="F17" s="302">
        <v>1308725</v>
      </c>
      <c r="G17" s="584">
        <v>79.61287481119146</v>
      </c>
      <c r="H17" s="574"/>
      <c r="I17" s="583"/>
    </row>
    <row r="18" spans="1:9" ht="18.75" customHeight="1">
      <c r="A18" s="574"/>
      <c r="B18" s="574"/>
      <c r="C18" s="947"/>
      <c r="D18" s="948"/>
      <c r="E18" s="305"/>
      <c r="F18" s="305"/>
      <c r="G18" s="585"/>
      <c r="H18" s="574"/>
      <c r="I18" s="583"/>
    </row>
    <row r="19" spans="1:9" ht="18.75" customHeight="1">
      <c r="A19" s="574"/>
      <c r="B19" s="574"/>
      <c r="C19" s="943" t="s">
        <v>397</v>
      </c>
      <c r="D19" s="944"/>
      <c r="E19" s="302"/>
      <c r="F19" s="302"/>
      <c r="G19" s="582"/>
      <c r="H19" s="574"/>
      <c r="I19" s="583"/>
    </row>
    <row r="20" spans="1:9" ht="18.75" customHeight="1">
      <c r="A20" s="574"/>
      <c r="B20" s="574"/>
      <c r="C20" s="945"/>
      <c r="D20" s="946"/>
      <c r="E20" s="303">
        <v>2606179</v>
      </c>
      <c r="F20" s="303">
        <v>1977902</v>
      </c>
      <c r="G20" s="304">
        <v>75.892791707706948</v>
      </c>
      <c r="H20" s="574"/>
      <c r="I20" s="583"/>
    </row>
    <row r="21" spans="1:9" ht="18.75" customHeight="1">
      <c r="A21" s="574"/>
      <c r="B21" s="574"/>
      <c r="C21" s="945"/>
      <c r="D21" s="946"/>
      <c r="E21" s="302">
        <v>1572278</v>
      </c>
      <c r="F21" s="302">
        <v>1256421</v>
      </c>
      <c r="G21" s="584">
        <v>79.910868179800261</v>
      </c>
      <c r="H21" s="574"/>
      <c r="I21" s="583"/>
    </row>
    <row r="22" spans="1:9" ht="18.75" customHeight="1">
      <c r="A22" s="574"/>
      <c r="B22" s="574"/>
      <c r="C22" s="947"/>
      <c r="D22" s="948"/>
      <c r="E22" s="305"/>
      <c r="F22" s="305"/>
      <c r="G22" s="585"/>
      <c r="H22" s="574"/>
      <c r="I22" s="583"/>
    </row>
    <row r="23" spans="1:9" ht="18.75" customHeight="1">
      <c r="A23" s="574"/>
      <c r="B23" s="574"/>
      <c r="C23" s="943" t="s">
        <v>885</v>
      </c>
      <c r="D23" s="944"/>
      <c r="E23" s="302"/>
      <c r="F23" s="302"/>
      <c r="G23" s="582"/>
      <c r="H23" s="574"/>
      <c r="I23" s="583"/>
    </row>
    <row r="24" spans="1:9" ht="18.75" customHeight="1">
      <c r="A24" s="574"/>
      <c r="B24" s="574"/>
      <c r="C24" s="945"/>
      <c r="D24" s="946"/>
      <c r="E24" s="303">
        <v>2609625</v>
      </c>
      <c r="F24" s="303">
        <v>1959218</v>
      </c>
      <c r="G24" s="304">
        <v>75.076610624131817</v>
      </c>
      <c r="H24" s="574"/>
      <c r="I24" s="583"/>
    </row>
    <row r="25" spans="1:9" ht="18.75" customHeight="1">
      <c r="A25" s="574"/>
      <c r="B25" s="574"/>
      <c r="C25" s="945"/>
      <c r="D25" s="946"/>
      <c r="E25" s="302">
        <v>1598669</v>
      </c>
      <c r="F25" s="302">
        <v>1285430</v>
      </c>
      <c r="G25" s="584">
        <v>80.40626295999985</v>
      </c>
      <c r="H25" s="574"/>
      <c r="I25" s="583"/>
    </row>
    <row r="26" spans="1:9" ht="18.75" customHeight="1">
      <c r="A26" s="574"/>
      <c r="B26" s="574"/>
      <c r="C26" s="947"/>
      <c r="D26" s="948"/>
      <c r="E26" s="305"/>
      <c r="F26" s="305"/>
      <c r="G26" s="585"/>
      <c r="H26" s="574"/>
      <c r="I26" s="583"/>
    </row>
    <row r="27" spans="1:9" ht="18.75" customHeight="1">
      <c r="A27" s="574"/>
      <c r="B27" s="574"/>
      <c r="C27" s="943" t="s">
        <v>398</v>
      </c>
      <c r="D27" s="944"/>
      <c r="E27" s="302"/>
      <c r="F27" s="302"/>
      <c r="G27" s="582"/>
      <c r="H27" s="574"/>
      <c r="I27" s="583"/>
    </row>
    <row r="28" spans="1:9" ht="18.75" customHeight="1">
      <c r="A28" s="574"/>
      <c r="B28" s="574"/>
      <c r="C28" s="945"/>
      <c r="D28" s="946"/>
      <c r="E28" s="303">
        <v>2631408</v>
      </c>
      <c r="F28" s="303">
        <v>2044994</v>
      </c>
      <c r="G28" s="304">
        <v>77.714820354730236</v>
      </c>
      <c r="H28" s="574"/>
      <c r="I28" s="583"/>
    </row>
    <row r="29" spans="1:9" ht="18.75" customHeight="1">
      <c r="A29" s="574"/>
      <c r="B29" s="574"/>
      <c r="C29" s="945"/>
      <c r="D29" s="946"/>
      <c r="E29" s="302">
        <v>1596204</v>
      </c>
      <c r="F29" s="302">
        <v>1284547</v>
      </c>
      <c r="G29" s="584">
        <v>80.475114709648636</v>
      </c>
      <c r="H29" s="574"/>
      <c r="I29" s="583"/>
    </row>
    <row r="30" spans="1:9" ht="18.75" customHeight="1">
      <c r="A30" s="574"/>
      <c r="B30" s="574"/>
      <c r="C30" s="947"/>
      <c r="D30" s="948"/>
      <c r="E30" s="305"/>
      <c r="F30" s="305"/>
      <c r="G30" s="585"/>
      <c r="H30" s="574"/>
      <c r="I30" s="583"/>
    </row>
    <row r="31" spans="1:9" ht="18.75" customHeight="1">
      <c r="A31" s="574"/>
      <c r="B31" s="574"/>
      <c r="C31" s="943" t="s">
        <v>399</v>
      </c>
      <c r="D31" s="944"/>
      <c r="E31" s="302"/>
      <c r="F31" s="302"/>
      <c r="G31" s="582"/>
      <c r="H31" s="574"/>
      <c r="I31" s="583"/>
    </row>
    <row r="32" spans="1:9" ht="18.75" customHeight="1">
      <c r="A32" s="574"/>
      <c r="B32" s="574"/>
      <c r="C32" s="945"/>
      <c r="D32" s="946"/>
      <c r="E32" s="303">
        <v>2742833</v>
      </c>
      <c r="F32" s="303">
        <v>2115672</v>
      </c>
      <c r="G32" s="304">
        <v>77.134553944771696</v>
      </c>
      <c r="H32" s="574"/>
      <c r="I32" s="583"/>
    </row>
    <row r="33" spans="1:9" ht="18.75" customHeight="1">
      <c r="A33" s="574"/>
      <c r="B33" s="574"/>
      <c r="C33" s="945"/>
      <c r="D33" s="946"/>
      <c r="E33" s="302">
        <v>1653204</v>
      </c>
      <c r="F33" s="302">
        <v>1320076</v>
      </c>
      <c r="G33" s="584">
        <v>79.84955274727136</v>
      </c>
      <c r="H33" s="574"/>
      <c r="I33" s="583"/>
    </row>
    <row r="34" spans="1:9" ht="18.75" customHeight="1">
      <c r="A34" s="574"/>
      <c r="B34" s="574"/>
      <c r="C34" s="947"/>
      <c r="D34" s="948"/>
      <c r="E34" s="305"/>
      <c r="F34" s="305"/>
      <c r="G34" s="585"/>
      <c r="H34" s="574"/>
      <c r="I34" s="583"/>
    </row>
    <row r="35" spans="1:9" ht="18.75" customHeight="1">
      <c r="A35" s="574"/>
      <c r="B35" s="574"/>
      <c r="C35" s="943" t="s">
        <v>400</v>
      </c>
      <c r="D35" s="944"/>
      <c r="E35" s="302"/>
      <c r="F35" s="302"/>
      <c r="G35" s="582"/>
      <c r="H35" s="574"/>
      <c r="I35" s="583"/>
    </row>
    <row r="36" spans="1:9" ht="18.75" customHeight="1">
      <c r="A36" s="574"/>
      <c r="B36" s="574"/>
      <c r="C36" s="945"/>
      <c r="D36" s="946"/>
      <c r="E36" s="303">
        <v>2652718</v>
      </c>
      <c r="F36" s="303">
        <v>2087081</v>
      </c>
      <c r="G36" s="304">
        <v>78.67707762378059</v>
      </c>
      <c r="H36" s="574"/>
      <c r="I36" s="583"/>
    </row>
    <row r="37" spans="1:9" ht="18.75" customHeight="1">
      <c r="A37" s="574"/>
      <c r="B37" s="574"/>
      <c r="C37" s="945"/>
      <c r="D37" s="946"/>
      <c r="E37" s="302">
        <v>1560177</v>
      </c>
      <c r="F37" s="302">
        <v>1253089</v>
      </c>
      <c r="G37" s="584">
        <v>80.317105046414611</v>
      </c>
      <c r="H37" s="574"/>
      <c r="I37" s="583"/>
    </row>
    <row r="38" spans="1:9" ht="18.75" customHeight="1">
      <c r="A38" s="574"/>
      <c r="B38" s="574"/>
      <c r="C38" s="947"/>
      <c r="D38" s="948"/>
      <c r="E38" s="305"/>
      <c r="F38" s="305"/>
      <c r="G38" s="585"/>
      <c r="H38" s="574"/>
      <c r="I38" s="583"/>
    </row>
    <row r="39" spans="1:9" ht="18.75" customHeight="1">
      <c r="A39" s="574"/>
      <c r="B39" s="574"/>
      <c r="C39" s="943" t="s">
        <v>777</v>
      </c>
      <c r="D39" s="944"/>
      <c r="E39" s="302"/>
      <c r="F39" s="302"/>
      <c r="G39" s="582"/>
      <c r="H39" s="574"/>
      <c r="I39" s="583"/>
    </row>
    <row r="40" spans="1:9" ht="18.75" customHeight="1">
      <c r="A40" s="574"/>
      <c r="B40" s="574"/>
      <c r="C40" s="945"/>
      <c r="D40" s="946"/>
      <c r="E40" s="303">
        <v>2603151</v>
      </c>
      <c r="F40" s="303">
        <v>1999892</v>
      </c>
      <c r="G40" s="304">
        <v>76.825816097491085</v>
      </c>
      <c r="H40" s="574"/>
      <c r="I40" s="583"/>
    </row>
    <row r="41" spans="1:9" ht="18.75" customHeight="1">
      <c r="A41" s="574"/>
      <c r="B41" s="574"/>
      <c r="C41" s="945"/>
      <c r="D41" s="946"/>
      <c r="E41" s="302">
        <v>1478936</v>
      </c>
      <c r="F41" s="302">
        <v>1190165</v>
      </c>
      <c r="G41" s="584">
        <v>80.47440862890619</v>
      </c>
      <c r="H41" s="574"/>
      <c r="I41" s="583"/>
    </row>
    <row r="42" spans="1:9" ht="18.75" customHeight="1">
      <c r="A42" s="574"/>
      <c r="B42" s="574"/>
      <c r="C42" s="947"/>
      <c r="D42" s="948"/>
      <c r="E42" s="305"/>
      <c r="F42" s="305"/>
      <c r="G42" s="585"/>
      <c r="H42" s="574"/>
      <c r="I42" s="583"/>
    </row>
    <row r="43" spans="1:9" ht="18.75" customHeight="1">
      <c r="A43" s="574"/>
      <c r="B43" s="574"/>
      <c r="C43" s="943" t="s">
        <v>886</v>
      </c>
      <c r="D43" s="944"/>
      <c r="E43" s="302"/>
      <c r="F43" s="302"/>
      <c r="G43" s="582"/>
      <c r="H43" s="574"/>
    </row>
    <row r="44" spans="1:9" ht="18.75" customHeight="1">
      <c r="A44" s="574"/>
      <c r="B44" s="574"/>
      <c r="C44" s="945"/>
      <c r="D44" s="946"/>
      <c r="E44" s="303">
        <f>'[2]3(2)_22'!G39</f>
        <v>2591605</v>
      </c>
      <c r="F44" s="303">
        <f>'[2]3(2)_22'!H39</f>
        <v>1896798</v>
      </c>
      <c r="G44" s="304">
        <f>F44/E44*100</f>
        <v>73.190088767385461</v>
      </c>
      <c r="H44" s="574"/>
    </row>
    <row r="45" spans="1:9" ht="18.75" customHeight="1">
      <c r="A45" s="574"/>
      <c r="B45" s="574"/>
      <c r="C45" s="945"/>
      <c r="D45" s="946"/>
      <c r="E45" s="302">
        <f>'[2]3(2)_22'!G46</f>
        <v>1448931</v>
      </c>
      <c r="F45" s="302">
        <f>'[2]3(2)_22'!H46</f>
        <v>1163898</v>
      </c>
      <c r="G45" s="584">
        <f>F45/E45*100</f>
        <v>80.328048747662933</v>
      </c>
      <c r="H45" s="574"/>
    </row>
    <row r="46" spans="1:9" ht="18.75" customHeight="1">
      <c r="A46" s="574"/>
      <c r="B46" s="574"/>
      <c r="C46" s="947"/>
      <c r="D46" s="948"/>
      <c r="E46" s="305"/>
      <c r="F46" s="305"/>
      <c r="G46" s="585"/>
      <c r="H46" s="574"/>
    </row>
    <row r="47" spans="1:9" ht="25" customHeight="1">
      <c r="A47" s="574"/>
      <c r="B47" s="574"/>
      <c r="C47" s="574" t="s">
        <v>401</v>
      </c>
      <c r="D47" s="574"/>
      <c r="E47" s="586"/>
      <c r="F47" s="586"/>
      <c r="G47" s="586"/>
      <c r="H47" s="574"/>
    </row>
  </sheetData>
  <mergeCells count="15">
    <mergeCell ref="C7:D10"/>
    <mergeCell ref="A1:G1"/>
    <mergeCell ref="A2:G2"/>
    <mergeCell ref="E3:E6"/>
    <mergeCell ref="F3:F6"/>
    <mergeCell ref="G3:G6"/>
    <mergeCell ref="C35:D38"/>
    <mergeCell ref="C39:D42"/>
    <mergeCell ref="C43:D46"/>
    <mergeCell ref="C11:D14"/>
    <mergeCell ref="C15:D18"/>
    <mergeCell ref="C19:D22"/>
    <mergeCell ref="C23:D26"/>
    <mergeCell ref="C27:D30"/>
    <mergeCell ref="C31:D34"/>
  </mergeCells>
  <phoneticPr fontId="1"/>
  <pageMargins left="0.98425196850393704" right="0.59055118110236227" top="0.78740157480314965" bottom="0.39370078740157483" header="0.51181102362204722" footer="0.39370078740157483"/>
  <pageSetup paperSize="9" scale="75" orientation="portrait" verticalDpi="3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3F2D2-6367-40C8-B17C-F4DE6B626864}">
  <sheetPr>
    <pageSetUpPr fitToPage="1"/>
  </sheetPr>
  <dimension ref="A1:P58"/>
  <sheetViews>
    <sheetView view="pageBreakPreview" zoomScale="85" zoomScaleNormal="100" zoomScaleSheetLayoutView="85" zoomScalePageLayoutView="85" workbookViewId="0">
      <selection activeCell="G41" sqref="G41"/>
    </sheetView>
  </sheetViews>
  <sheetFormatPr defaultColWidth="5.1640625" defaultRowHeight="14"/>
  <cols>
    <col min="1" max="1" width="3.75" style="575" customWidth="1"/>
    <col min="2" max="2" width="5" style="575" customWidth="1"/>
    <col min="3" max="4" width="2.83203125" style="575" customWidth="1"/>
    <col min="5" max="5" width="8.6640625" style="575" customWidth="1"/>
    <col min="6" max="6" width="10.1640625" style="575" customWidth="1"/>
    <col min="7" max="9" width="22.08203125" style="575" customWidth="1"/>
    <col min="10" max="16384" width="5.1640625" style="575"/>
  </cols>
  <sheetData>
    <row r="1" spans="1:10" ht="21.75" customHeight="1">
      <c r="A1" s="588"/>
      <c r="B1" s="588" t="s">
        <v>887</v>
      </c>
      <c r="C1" s="588"/>
      <c r="D1" s="588"/>
      <c r="E1" s="588"/>
      <c r="F1" s="588"/>
      <c r="G1" s="588"/>
      <c r="H1" s="588"/>
      <c r="I1" s="588"/>
      <c r="J1" s="574"/>
    </row>
    <row r="2" spans="1:10" ht="22.5" customHeight="1">
      <c r="A2" s="306"/>
      <c r="B2" s="307"/>
      <c r="C2" s="308"/>
      <c r="D2" s="308"/>
      <c r="E2" s="308"/>
      <c r="F2" s="572" t="s">
        <v>402</v>
      </c>
      <c r="G2" s="976" t="s">
        <v>403</v>
      </c>
      <c r="H2" s="976" t="s">
        <v>404</v>
      </c>
      <c r="I2" s="976" t="s">
        <v>405</v>
      </c>
      <c r="J2" s="574"/>
    </row>
    <row r="3" spans="1:10" ht="22.5" customHeight="1">
      <c r="A3" s="306"/>
      <c r="B3" s="309" t="s">
        <v>406</v>
      </c>
      <c r="C3" s="310"/>
      <c r="D3" s="310"/>
      <c r="E3" s="310"/>
      <c r="F3" s="311"/>
      <c r="G3" s="977"/>
      <c r="H3" s="977"/>
      <c r="I3" s="978"/>
      <c r="J3" s="574"/>
    </row>
    <row r="4" spans="1:10" ht="24" customHeight="1">
      <c r="A4" s="306"/>
      <c r="B4" s="959" t="s">
        <v>407</v>
      </c>
      <c r="C4" s="955" t="s">
        <v>408</v>
      </c>
      <c r="D4" s="958"/>
      <c r="E4" s="958"/>
      <c r="F4" s="962"/>
      <c r="G4" s="312">
        <f>'[2]表１（R06）'!F6</f>
        <v>16165</v>
      </c>
      <c r="H4" s="312">
        <f>'[2]表１（R06）'!G6</f>
        <v>10183</v>
      </c>
      <c r="I4" s="313">
        <f>H4/G4*100</f>
        <v>62.994123105474785</v>
      </c>
      <c r="J4" s="574"/>
    </row>
    <row r="5" spans="1:10" ht="24" customHeight="1">
      <c r="A5" s="306"/>
      <c r="B5" s="960"/>
      <c r="C5" s="963" t="s">
        <v>409</v>
      </c>
      <c r="D5" s="958"/>
      <c r="E5" s="958"/>
      <c r="F5" s="957"/>
      <c r="G5" s="312">
        <f>'[2]表１（R06）'!F7</f>
        <v>2267</v>
      </c>
      <c r="H5" s="312">
        <f>'[2]表１（R06）'!G7</f>
        <v>1304</v>
      </c>
      <c r="I5" s="313">
        <f t="shared" ref="I5:I12" si="0">H5/G5*100</f>
        <v>57.520952801058669</v>
      </c>
      <c r="J5" s="574"/>
    </row>
    <row r="6" spans="1:10" ht="24" customHeight="1">
      <c r="A6" s="306"/>
      <c r="B6" s="960"/>
      <c r="C6" s="314"/>
      <c r="D6" s="971" t="s">
        <v>410</v>
      </c>
      <c r="E6" s="972"/>
      <c r="F6" s="973"/>
      <c r="G6" s="312">
        <f>'[2]表１（R06）'!F8</f>
        <v>312</v>
      </c>
      <c r="H6" s="312">
        <f>'[2]表１（R06）'!G8</f>
        <v>311</v>
      </c>
      <c r="I6" s="313">
        <f t="shared" si="0"/>
        <v>99.679487179487182</v>
      </c>
      <c r="J6" s="574"/>
    </row>
    <row r="7" spans="1:10" ht="24" customHeight="1">
      <c r="A7" s="306"/>
      <c r="B7" s="960"/>
      <c r="C7" s="315"/>
      <c r="D7" s="316"/>
      <c r="E7" s="974" t="s">
        <v>411</v>
      </c>
      <c r="F7" s="975"/>
      <c r="G7" s="312">
        <f>'[2]表１（R06）'!F9</f>
        <v>56</v>
      </c>
      <c r="H7" s="312">
        <f>'[2]表１（R06）'!G9</f>
        <v>56</v>
      </c>
      <c r="I7" s="313">
        <f t="shared" si="0"/>
        <v>100</v>
      </c>
      <c r="J7" s="574"/>
    </row>
    <row r="8" spans="1:10" ht="24" customHeight="1">
      <c r="A8" s="306"/>
      <c r="B8" s="960"/>
      <c r="C8" s="314"/>
      <c r="D8" s="971" t="s">
        <v>412</v>
      </c>
      <c r="E8" s="972"/>
      <c r="F8" s="973"/>
      <c r="G8" s="312">
        <f>'[2]表１（R06）'!F10</f>
        <v>121</v>
      </c>
      <c r="H8" s="312">
        <f>'[2]表１（R06）'!G10</f>
        <v>121</v>
      </c>
      <c r="I8" s="313">
        <f t="shared" si="0"/>
        <v>100</v>
      </c>
      <c r="J8" s="574"/>
    </row>
    <row r="9" spans="1:10" ht="24" customHeight="1">
      <c r="A9" s="306"/>
      <c r="B9" s="960"/>
      <c r="C9" s="317"/>
      <c r="D9" s="316"/>
      <c r="E9" s="974" t="s">
        <v>413</v>
      </c>
      <c r="F9" s="975"/>
      <c r="G9" s="312">
        <f>'[2]表１（R06）'!G11</f>
        <v>60</v>
      </c>
      <c r="H9" s="312">
        <f>'[2]表１（R06）'!G11</f>
        <v>60</v>
      </c>
      <c r="I9" s="313">
        <f t="shared" si="0"/>
        <v>100</v>
      </c>
      <c r="J9" s="574"/>
    </row>
    <row r="10" spans="1:10" ht="24" customHeight="1">
      <c r="A10" s="306"/>
      <c r="B10" s="960"/>
      <c r="C10" s="963" t="s">
        <v>414</v>
      </c>
      <c r="D10" s="964"/>
      <c r="E10" s="964"/>
      <c r="F10" s="965"/>
      <c r="G10" s="312">
        <f>'[2]表１（R06）'!F12</f>
        <v>58224</v>
      </c>
      <c r="H10" s="312">
        <f>'[2]表１（R06）'!G12</f>
        <v>34834</v>
      </c>
      <c r="I10" s="313">
        <f t="shared" si="0"/>
        <v>59.827562517175046</v>
      </c>
      <c r="J10" s="574"/>
    </row>
    <row r="11" spans="1:10" ht="24" customHeight="1">
      <c r="A11" s="306"/>
      <c r="B11" s="960"/>
      <c r="C11" s="317"/>
      <c r="D11" s="953" t="s">
        <v>415</v>
      </c>
      <c r="E11" s="966"/>
      <c r="F11" s="954"/>
      <c r="G11" s="312">
        <f>'[2]表１（R06）'!F13</f>
        <v>43518</v>
      </c>
      <c r="H11" s="312">
        <f>'[2]表１（R06）'!G13</f>
        <v>23862</v>
      </c>
      <c r="I11" s="313">
        <f>H11/G11*100</f>
        <v>54.83248311043706</v>
      </c>
      <c r="J11" s="574"/>
    </row>
    <row r="12" spans="1:10" ht="24" customHeight="1">
      <c r="A12" s="306"/>
      <c r="B12" s="960"/>
      <c r="C12" s="963" t="s">
        <v>416</v>
      </c>
      <c r="D12" s="958"/>
      <c r="E12" s="958"/>
      <c r="F12" s="957"/>
      <c r="G12" s="312">
        <f>'[2]表１（R06）'!F14</f>
        <v>1148</v>
      </c>
      <c r="H12" s="312">
        <f>'[2]表１（R06）'!G14</f>
        <v>424</v>
      </c>
      <c r="I12" s="313">
        <f t="shared" si="0"/>
        <v>36.933797909407666</v>
      </c>
      <c r="J12" s="574"/>
    </row>
    <row r="13" spans="1:10" ht="24" customHeight="1">
      <c r="A13" s="306"/>
      <c r="B13" s="960"/>
      <c r="C13" s="318"/>
      <c r="D13" s="953" t="s">
        <v>417</v>
      </c>
      <c r="E13" s="966"/>
      <c r="F13" s="954"/>
      <c r="G13" s="312">
        <f>'[2]表１（R06）'!F15</f>
        <v>0</v>
      </c>
      <c r="H13" s="312">
        <f>'[2]表１（R06）'!G15</f>
        <v>0</v>
      </c>
      <c r="I13" s="319" t="s">
        <v>418</v>
      </c>
      <c r="J13" s="574"/>
    </row>
    <row r="14" spans="1:10" ht="24" customHeight="1">
      <c r="A14" s="306"/>
      <c r="B14" s="960"/>
      <c r="C14" s="963" t="s">
        <v>419</v>
      </c>
      <c r="D14" s="964"/>
      <c r="E14" s="964"/>
      <c r="F14" s="967"/>
      <c r="G14" s="312">
        <f>'[2]表１（R06）'!F16</f>
        <v>1548</v>
      </c>
      <c r="H14" s="312">
        <f>'[2]表１（R06）'!G16</f>
        <v>319</v>
      </c>
      <c r="I14" s="313">
        <f>H14/G14*100</f>
        <v>20.607235142118864</v>
      </c>
      <c r="J14" s="574"/>
    </row>
    <row r="15" spans="1:10" ht="24" customHeight="1">
      <c r="A15" s="306"/>
      <c r="B15" s="960"/>
      <c r="C15" s="320"/>
      <c r="D15" s="953" t="s">
        <v>417</v>
      </c>
      <c r="E15" s="966"/>
      <c r="F15" s="954"/>
      <c r="G15" s="312">
        <f>'[2]表１（R06）'!F17</f>
        <v>0</v>
      </c>
      <c r="H15" s="312">
        <f>'[2]表１（R06）'!G17</f>
        <v>0</v>
      </c>
      <c r="I15" s="319" t="s">
        <v>418</v>
      </c>
      <c r="J15" s="574"/>
    </row>
    <row r="16" spans="1:10" ht="24" customHeight="1">
      <c r="A16" s="306"/>
      <c r="B16" s="961"/>
      <c r="C16" s="955" t="s">
        <v>420</v>
      </c>
      <c r="D16" s="958"/>
      <c r="E16" s="958"/>
      <c r="F16" s="957"/>
      <c r="G16" s="312">
        <f>'[2]表１（R06）'!F18</f>
        <v>79352</v>
      </c>
      <c r="H16" s="312">
        <f>'[2]表１（R06）'!G18</f>
        <v>47064</v>
      </c>
      <c r="I16" s="313">
        <f t="shared" ref="I16:I39" si="1">H16/G16*100</f>
        <v>59.310414356285911</v>
      </c>
      <c r="J16" s="574"/>
    </row>
    <row r="17" spans="1:10" ht="24" customHeight="1">
      <c r="A17" s="306"/>
      <c r="B17" s="960" t="s">
        <v>421</v>
      </c>
      <c r="C17" s="955" t="s">
        <v>408</v>
      </c>
      <c r="D17" s="958"/>
      <c r="E17" s="958"/>
      <c r="F17" s="962"/>
      <c r="G17" s="312">
        <f>'[2]表１（R06）'!F19</f>
        <v>60620</v>
      </c>
      <c r="H17" s="312">
        <f>'[2]表１（R06）'!G19</f>
        <v>54927</v>
      </c>
      <c r="I17" s="313">
        <f>H17/G17*100</f>
        <v>90.608709996700753</v>
      </c>
      <c r="J17" s="574"/>
    </row>
    <row r="18" spans="1:10" ht="24" customHeight="1">
      <c r="A18" s="306"/>
      <c r="B18" s="960"/>
      <c r="C18" s="963" t="s">
        <v>409</v>
      </c>
      <c r="D18" s="958"/>
      <c r="E18" s="958"/>
      <c r="F18" s="957"/>
      <c r="G18" s="312">
        <f>'[2]表１（R06）'!F20</f>
        <v>134091</v>
      </c>
      <c r="H18" s="312">
        <f>'[2]表１（R06）'!G20</f>
        <v>130338</v>
      </c>
      <c r="I18" s="313">
        <f>H18/G18*100</f>
        <v>97.201154439895305</v>
      </c>
      <c r="J18" s="574"/>
    </row>
    <row r="19" spans="1:10" ht="24" customHeight="1">
      <c r="A19" s="306"/>
      <c r="B19" s="960"/>
      <c r="C19" s="314"/>
      <c r="D19" s="971" t="s">
        <v>410</v>
      </c>
      <c r="E19" s="972"/>
      <c r="F19" s="973"/>
      <c r="G19" s="312">
        <f>'[2]表１（R06）'!F21</f>
        <v>80771</v>
      </c>
      <c r="H19" s="312">
        <f>'[2]表１（R06）'!G21</f>
        <v>80546</v>
      </c>
      <c r="I19" s="313">
        <f t="shared" si="1"/>
        <v>99.721434673335736</v>
      </c>
      <c r="J19" s="574"/>
    </row>
    <row r="20" spans="1:10" ht="24" customHeight="1">
      <c r="A20" s="306"/>
      <c r="B20" s="960"/>
      <c r="C20" s="317"/>
      <c r="D20" s="316"/>
      <c r="E20" s="974" t="s">
        <v>411</v>
      </c>
      <c r="F20" s="975"/>
      <c r="G20" s="312">
        <f>'[2]表１（R06）'!F22</f>
        <v>14027</v>
      </c>
      <c r="H20" s="312">
        <f>'[2]表１（R06）'!G22</f>
        <v>14000</v>
      </c>
      <c r="I20" s="313">
        <f>H20/G20*100</f>
        <v>99.807514079988593</v>
      </c>
      <c r="J20" s="574"/>
    </row>
    <row r="21" spans="1:10" ht="24" customHeight="1">
      <c r="A21" s="306"/>
      <c r="B21" s="960"/>
      <c r="C21" s="963" t="s">
        <v>422</v>
      </c>
      <c r="D21" s="958"/>
      <c r="E21" s="958"/>
      <c r="F21" s="957"/>
      <c r="G21" s="312">
        <f>'[2]表１（R06）'!F23</f>
        <v>101678</v>
      </c>
      <c r="H21" s="312">
        <f>'[2]表１（R06）'!G23</f>
        <v>86549</v>
      </c>
      <c r="I21" s="313">
        <f>H21/G21*100</f>
        <v>85.120675072287028</v>
      </c>
      <c r="J21" s="574"/>
    </row>
    <row r="22" spans="1:10" ht="24" customHeight="1">
      <c r="A22" s="306"/>
      <c r="B22" s="960"/>
      <c r="C22" s="314"/>
      <c r="D22" s="971" t="s">
        <v>412</v>
      </c>
      <c r="E22" s="972"/>
      <c r="F22" s="973"/>
      <c r="G22" s="312">
        <f>'[2]表１（R06）'!F24</f>
        <v>48569</v>
      </c>
      <c r="H22" s="312">
        <f>'[2]表１（R06）'!G24</f>
        <v>48471</v>
      </c>
      <c r="I22" s="313">
        <f t="shared" ref="I22" si="2">H22/G22*100</f>
        <v>99.798225205377918</v>
      </c>
      <c r="J22" s="574"/>
    </row>
    <row r="23" spans="1:10" ht="24" customHeight="1">
      <c r="A23" s="306"/>
      <c r="B23" s="960"/>
      <c r="C23" s="317"/>
      <c r="D23" s="316"/>
      <c r="E23" s="974" t="s">
        <v>413</v>
      </c>
      <c r="F23" s="975"/>
      <c r="G23" s="312">
        <f>'[2]表１（R06）'!F25</f>
        <v>23945</v>
      </c>
      <c r="H23" s="312">
        <f>'[2]表１（R06）'!G25</f>
        <v>23907</v>
      </c>
      <c r="I23" s="313">
        <f>H23/G23*100</f>
        <v>99.841302986009609</v>
      </c>
      <c r="J23" s="574"/>
    </row>
    <row r="24" spans="1:10" ht="24" customHeight="1">
      <c r="A24" s="306"/>
      <c r="B24" s="960"/>
      <c r="C24" s="963" t="s">
        <v>414</v>
      </c>
      <c r="D24" s="964"/>
      <c r="E24" s="964"/>
      <c r="F24" s="965"/>
      <c r="G24" s="312">
        <f>'[2]表１（R06）'!F26</f>
        <v>1639270</v>
      </c>
      <c r="H24" s="312">
        <f>'[2]表１（R06）'!G26</f>
        <v>1141345</v>
      </c>
      <c r="I24" s="313">
        <f>H24/G24*100</f>
        <v>69.62519902151567</v>
      </c>
      <c r="J24" s="574"/>
    </row>
    <row r="25" spans="1:10" ht="24" customHeight="1">
      <c r="A25" s="306"/>
      <c r="B25" s="960"/>
      <c r="C25" s="317"/>
      <c r="D25" s="953" t="s">
        <v>415</v>
      </c>
      <c r="E25" s="966"/>
      <c r="F25" s="954"/>
      <c r="G25" s="312">
        <f>'[2]表１（R06）'!F27</f>
        <v>1146072</v>
      </c>
      <c r="H25" s="312">
        <f>'[2]表１（R06）'!G27</f>
        <v>774305</v>
      </c>
      <c r="I25" s="313">
        <f>H25/G25*100</f>
        <v>67.561636616198626</v>
      </c>
      <c r="J25" s="574"/>
    </row>
    <row r="26" spans="1:10" ht="24" customHeight="1">
      <c r="A26" s="306"/>
      <c r="B26" s="960"/>
      <c r="C26" s="963" t="s">
        <v>416</v>
      </c>
      <c r="D26" s="958"/>
      <c r="E26" s="958"/>
      <c r="F26" s="957"/>
      <c r="G26" s="312">
        <f>'[2]表１（R06）'!F28</f>
        <v>54548</v>
      </c>
      <c r="H26" s="312">
        <f>'[2]表１（R06）'!G28</f>
        <v>46525</v>
      </c>
      <c r="I26" s="313">
        <f t="shared" si="1"/>
        <v>85.29185304685781</v>
      </c>
      <c r="J26" s="574"/>
    </row>
    <row r="27" spans="1:10" ht="24" customHeight="1">
      <c r="A27" s="306"/>
      <c r="B27" s="960"/>
      <c r="C27" s="318"/>
      <c r="D27" s="953" t="s">
        <v>417</v>
      </c>
      <c r="E27" s="966"/>
      <c r="F27" s="954"/>
      <c r="G27" s="312">
        <f>'[2]表１（R06）'!F29</f>
        <v>7674</v>
      </c>
      <c r="H27" s="312">
        <f>'[2]表１（R06）'!G29</f>
        <v>6839</v>
      </c>
      <c r="I27" s="313">
        <f>H27/G27*100</f>
        <v>89.119103466249669</v>
      </c>
      <c r="J27" s="574"/>
    </row>
    <row r="28" spans="1:10" ht="24" customHeight="1">
      <c r="A28" s="306"/>
      <c r="B28" s="960"/>
      <c r="C28" s="963" t="s">
        <v>419</v>
      </c>
      <c r="D28" s="964"/>
      <c r="E28" s="964"/>
      <c r="F28" s="967"/>
      <c r="G28" s="312">
        <f>'[2]表１（R06）'!F30</f>
        <v>26014</v>
      </c>
      <c r="H28" s="312">
        <f>'[2]表１（R06）'!G30</f>
        <v>21099</v>
      </c>
      <c r="I28" s="313">
        <f t="shared" si="1"/>
        <v>81.106327362189589</v>
      </c>
      <c r="J28" s="574"/>
    </row>
    <row r="29" spans="1:10" ht="24" customHeight="1">
      <c r="A29" s="306"/>
      <c r="B29" s="960"/>
      <c r="C29" s="320"/>
      <c r="D29" s="953" t="s">
        <v>417</v>
      </c>
      <c r="E29" s="966"/>
      <c r="F29" s="954"/>
      <c r="G29" s="312">
        <f>'[2]表１（R06）'!F31</f>
        <v>2163</v>
      </c>
      <c r="H29" s="312">
        <f>'[2]表１（R06）'!G31</f>
        <v>1846</v>
      </c>
      <c r="I29" s="313">
        <f t="shared" si="1"/>
        <v>85.344429033749421</v>
      </c>
      <c r="J29" s="574"/>
    </row>
    <row r="30" spans="1:10" ht="24" customHeight="1">
      <c r="A30" s="306"/>
      <c r="B30" s="960"/>
      <c r="C30" s="963" t="s">
        <v>423</v>
      </c>
      <c r="D30" s="964"/>
      <c r="E30" s="964"/>
      <c r="F30" s="957"/>
      <c r="G30" s="312">
        <f>'[2]表１（R06）'!F32</f>
        <v>87980</v>
      </c>
      <c r="H30" s="312">
        <f>'[2]表１（R06）'!G32</f>
        <v>75254</v>
      </c>
      <c r="I30" s="313">
        <f t="shared" si="1"/>
        <v>85.535348942941582</v>
      </c>
      <c r="J30" s="574"/>
    </row>
    <row r="31" spans="1:10" ht="24" customHeight="1">
      <c r="A31" s="306"/>
      <c r="B31" s="960"/>
      <c r="C31" s="321"/>
      <c r="D31" s="953" t="s">
        <v>415</v>
      </c>
      <c r="E31" s="966"/>
      <c r="F31" s="954"/>
      <c r="G31" s="312">
        <f>'[2]表１（R06）'!F33</f>
        <v>352</v>
      </c>
      <c r="H31" s="312">
        <f>'[2]表１（R06）'!G33</f>
        <v>143</v>
      </c>
      <c r="I31" s="313">
        <f t="shared" si="1"/>
        <v>40.625</v>
      </c>
      <c r="J31" s="574"/>
    </row>
    <row r="32" spans="1:10" ht="24" customHeight="1">
      <c r="A32" s="306"/>
      <c r="B32" s="960"/>
      <c r="C32" s="963" t="s">
        <v>424</v>
      </c>
      <c r="D32" s="964"/>
      <c r="E32" s="964"/>
      <c r="F32" s="967"/>
      <c r="G32" s="312">
        <f>'[2]表１（R06）'!F34</f>
        <v>240910</v>
      </c>
      <c r="H32" s="312">
        <f>'[2]表１（R06）'!G34</f>
        <v>193627</v>
      </c>
      <c r="I32" s="313">
        <f t="shared" si="1"/>
        <v>80.373168403138109</v>
      </c>
      <c r="J32" s="574"/>
    </row>
    <row r="33" spans="1:10" ht="24" customHeight="1">
      <c r="A33" s="306"/>
      <c r="B33" s="960"/>
      <c r="C33" s="322"/>
      <c r="D33" s="953" t="s">
        <v>415</v>
      </c>
      <c r="E33" s="966"/>
      <c r="F33" s="954"/>
      <c r="G33" s="312">
        <f>'[2]表１（R06）'!F35</f>
        <v>6893</v>
      </c>
      <c r="H33" s="312">
        <f>'[2]表１（R06）'!G35</f>
        <v>3554</v>
      </c>
      <c r="I33" s="313">
        <f t="shared" si="1"/>
        <v>51.559553169882491</v>
      </c>
      <c r="J33" s="574"/>
    </row>
    <row r="34" spans="1:10" ht="24" customHeight="1">
      <c r="A34" s="306"/>
      <c r="B34" s="960"/>
      <c r="C34" s="323"/>
      <c r="D34" s="968" t="s">
        <v>425</v>
      </c>
      <c r="E34" s="969"/>
      <c r="F34" s="970"/>
      <c r="G34" s="312">
        <f>'[2]表１（R06）'!F36</f>
        <v>46152</v>
      </c>
      <c r="H34" s="312">
        <f>'[2]表１（R06）'!G36</f>
        <v>30802</v>
      </c>
      <c r="I34" s="313">
        <f t="shared" si="1"/>
        <v>66.740336280117873</v>
      </c>
      <c r="J34" s="574"/>
    </row>
    <row r="35" spans="1:10" ht="24" customHeight="1">
      <c r="A35" s="306"/>
      <c r="B35" s="960"/>
      <c r="C35" s="323"/>
      <c r="D35" s="324"/>
      <c r="E35" s="953" t="s">
        <v>426</v>
      </c>
      <c r="F35" s="954"/>
      <c r="G35" s="312">
        <f>'[2]表１（R06）'!F37</f>
        <v>32828</v>
      </c>
      <c r="H35" s="312">
        <f>'[2]表１（R06）'!G37</f>
        <v>17095</v>
      </c>
      <c r="I35" s="313">
        <f t="shared" si="1"/>
        <v>52.074448641403684</v>
      </c>
      <c r="J35" s="574"/>
    </row>
    <row r="36" spans="1:10" ht="24" customHeight="1">
      <c r="A36" s="306"/>
      <c r="B36" s="960"/>
      <c r="C36" s="955" t="s">
        <v>427</v>
      </c>
      <c r="D36" s="958"/>
      <c r="E36" s="958"/>
      <c r="F36" s="957"/>
      <c r="G36" s="312">
        <f>'[2]表１（R06）'!F38</f>
        <v>1739</v>
      </c>
      <c r="H36" s="312">
        <f>'[2]表１（R06）'!G38</f>
        <v>1131</v>
      </c>
      <c r="I36" s="313">
        <f t="shared" si="1"/>
        <v>65.037377803335247</v>
      </c>
      <c r="J36" s="574"/>
    </row>
    <row r="37" spans="1:10" ht="24" customHeight="1">
      <c r="A37" s="306"/>
      <c r="B37" s="960"/>
      <c r="C37" s="955" t="s">
        <v>428</v>
      </c>
      <c r="D37" s="958"/>
      <c r="E37" s="958"/>
      <c r="F37" s="957"/>
      <c r="G37" s="312">
        <f>'[2]表１（R06）'!F39</f>
        <v>165403</v>
      </c>
      <c r="H37" s="312">
        <f>'[2]表１（R06）'!G39</f>
        <v>98939</v>
      </c>
      <c r="I37" s="313">
        <f t="shared" si="1"/>
        <v>59.816931978259156</v>
      </c>
      <c r="J37" s="574"/>
    </row>
    <row r="38" spans="1:10" ht="24" customHeight="1">
      <c r="A38" s="306"/>
      <c r="B38" s="961"/>
      <c r="C38" s="955" t="s">
        <v>420</v>
      </c>
      <c r="D38" s="958"/>
      <c r="E38" s="958"/>
      <c r="F38" s="957"/>
      <c r="G38" s="312">
        <f>'[2]表１（R06）'!F40</f>
        <v>2512253</v>
      </c>
      <c r="H38" s="312">
        <f>'[2]表１（R06）'!G40</f>
        <v>1849734</v>
      </c>
      <c r="I38" s="313">
        <f t="shared" si="1"/>
        <v>73.628492034838843</v>
      </c>
      <c r="J38" s="574"/>
    </row>
    <row r="39" spans="1:10" ht="24" customHeight="1">
      <c r="A39" s="306"/>
      <c r="B39" s="955" t="s">
        <v>429</v>
      </c>
      <c r="C39" s="956"/>
      <c r="D39" s="956"/>
      <c r="E39" s="956"/>
      <c r="F39" s="957"/>
      <c r="G39" s="312">
        <f>'[2]表１（R06）'!F41</f>
        <v>2591605</v>
      </c>
      <c r="H39" s="312">
        <f>'[2]表１（R06）'!G41</f>
        <v>1896798</v>
      </c>
      <c r="I39" s="313">
        <f t="shared" si="1"/>
        <v>73.190088767385461</v>
      </c>
      <c r="J39" s="574"/>
    </row>
    <row r="40" spans="1:10" ht="14.25" customHeight="1">
      <c r="A40" s="306"/>
      <c r="B40" s="325"/>
      <c r="C40" s="326"/>
      <c r="D40" s="326"/>
      <c r="E40" s="326"/>
      <c r="F40" s="327"/>
      <c r="G40" s="328"/>
      <c r="H40" s="328"/>
      <c r="I40" s="329"/>
      <c r="J40" s="574"/>
    </row>
    <row r="41" spans="1:10" ht="24" customHeight="1">
      <c r="A41" s="306"/>
      <c r="B41" s="959" t="s">
        <v>430</v>
      </c>
      <c r="C41" s="955" t="s">
        <v>408</v>
      </c>
      <c r="D41" s="958"/>
      <c r="E41" s="958"/>
      <c r="F41" s="962"/>
      <c r="G41" s="312">
        <f>'[2]表１（R06）'!F43+'[2]表１（R06）'!F48+'[2]表１（R06）'!F53</f>
        <v>63461</v>
      </c>
      <c r="H41" s="312">
        <f>'[2]表１（R06）'!G43+'[2]表１（R06）'!G48+'[2]表１（R06）'!G53</f>
        <v>57154</v>
      </c>
      <c r="I41" s="313">
        <f t="shared" ref="I41:I45" si="3">H41/G41*100</f>
        <v>90.061612643986066</v>
      </c>
      <c r="J41" s="574"/>
    </row>
    <row r="42" spans="1:10" ht="24" customHeight="1">
      <c r="A42" s="306"/>
      <c r="B42" s="960"/>
      <c r="C42" s="963" t="s">
        <v>409</v>
      </c>
      <c r="D42" s="958"/>
      <c r="E42" s="958"/>
      <c r="F42" s="957"/>
      <c r="G42" s="312">
        <f>'[2]表１（R06）'!F44+'[2]表１（R06）'!F49+'[2]表１（R06）'!F54</f>
        <v>53889</v>
      </c>
      <c r="H42" s="312">
        <f>'[2]表１（R06）'!G44+'[2]表１（R06）'!G49+'[2]表１（R06）'!G54</f>
        <v>50004</v>
      </c>
      <c r="I42" s="313">
        <f t="shared" si="3"/>
        <v>92.790736513945333</v>
      </c>
      <c r="J42" s="574"/>
    </row>
    <row r="43" spans="1:10" ht="24" customHeight="1">
      <c r="A43" s="306"/>
      <c r="B43" s="960"/>
      <c r="C43" s="963" t="s">
        <v>422</v>
      </c>
      <c r="D43" s="958"/>
      <c r="E43" s="958"/>
      <c r="F43" s="957"/>
      <c r="G43" s="312">
        <f>'[2]表１（R06）'!F45+'[2]表１（R06）'!F50+'[2]表１（R06）'!F57</f>
        <v>46517</v>
      </c>
      <c r="H43" s="312">
        <f>'[2]表１（R06）'!G45+'[2]表１（R06）'!G50+'[2]表１（R06）'!G57</f>
        <v>34909</v>
      </c>
      <c r="I43" s="313">
        <f t="shared" si="3"/>
        <v>75.045682223703153</v>
      </c>
      <c r="J43" s="574"/>
    </row>
    <row r="44" spans="1:10" ht="24" customHeight="1">
      <c r="A44" s="306"/>
      <c r="B44" s="960"/>
      <c r="C44" s="963" t="s">
        <v>414</v>
      </c>
      <c r="D44" s="964"/>
      <c r="E44" s="964"/>
      <c r="F44" s="965"/>
      <c r="G44" s="312">
        <f>'[2]表１（R06）'!F46+'[2]表１（R06）'!F51+'[2]表１（R06）'!F60</f>
        <v>1285064</v>
      </c>
      <c r="H44" s="312">
        <f>'[2]表１（R06）'!G46+'[2]表１（R06）'!G51+'[2]表１（R06）'!G60</f>
        <v>1021831</v>
      </c>
      <c r="I44" s="313">
        <f t="shared" si="3"/>
        <v>79.515961850927269</v>
      </c>
      <c r="J44" s="574"/>
    </row>
    <row r="45" spans="1:10" ht="24" customHeight="1">
      <c r="A45" s="306"/>
      <c r="B45" s="961"/>
      <c r="C45" s="317"/>
      <c r="D45" s="955" t="s">
        <v>415</v>
      </c>
      <c r="E45" s="958"/>
      <c r="F45" s="962"/>
      <c r="G45" s="312">
        <f>'[2]表１（R06）'!F47+'[2]表１（R06）'!F52+'[2]表１（R06）'!F61</f>
        <v>913068</v>
      </c>
      <c r="H45" s="312">
        <f>'[2]表１（R06）'!G47+'[2]表１（R06）'!G52+'[2]表１（R06）'!G61</f>
        <v>719851</v>
      </c>
      <c r="I45" s="313">
        <f t="shared" si="3"/>
        <v>78.838706427122631</v>
      </c>
      <c r="J45" s="574"/>
    </row>
    <row r="46" spans="1:10" ht="24" customHeight="1">
      <c r="A46" s="306"/>
      <c r="B46" s="955" t="s">
        <v>429</v>
      </c>
      <c r="C46" s="956"/>
      <c r="D46" s="956"/>
      <c r="E46" s="956"/>
      <c r="F46" s="957"/>
      <c r="G46" s="312">
        <f>SUM(G41,G42,G43,G44)</f>
        <v>1448931</v>
      </c>
      <c r="H46" s="312">
        <f>SUM(H41,H42,H43,H44)</f>
        <v>1163898</v>
      </c>
      <c r="I46" s="313">
        <f>H46/G46*100</f>
        <v>80.328048747662933</v>
      </c>
      <c r="J46" s="574"/>
    </row>
    <row r="47" spans="1:10" ht="9" customHeight="1">
      <c r="A47" s="574"/>
      <c r="B47" s="574"/>
      <c r="C47" s="574"/>
      <c r="D47" s="574"/>
      <c r="E47" s="574"/>
      <c r="F47" s="574"/>
      <c r="G47" s="574"/>
      <c r="H47" s="574"/>
      <c r="I47" s="574"/>
      <c r="J47" s="574"/>
    </row>
    <row r="48" spans="1:10">
      <c r="B48" s="589" t="s">
        <v>431</v>
      </c>
    </row>
    <row r="49" spans="2:16">
      <c r="B49" s="589" t="s">
        <v>432</v>
      </c>
    </row>
    <row r="50" spans="2:16">
      <c r="B50" s="589" t="s">
        <v>433</v>
      </c>
    </row>
    <row r="51" spans="2:16">
      <c r="B51" s="589" t="s">
        <v>434</v>
      </c>
    </row>
    <row r="52" spans="2:16">
      <c r="B52" s="589" t="s">
        <v>435</v>
      </c>
    </row>
    <row r="53" spans="2:16">
      <c r="B53" s="589" t="s">
        <v>436</v>
      </c>
    </row>
    <row r="54" spans="2:16">
      <c r="B54" s="589" t="s">
        <v>437</v>
      </c>
    </row>
    <row r="55" spans="2:16">
      <c r="B55" s="590"/>
      <c r="C55" s="591"/>
      <c r="D55" s="591"/>
      <c r="E55" s="591"/>
      <c r="F55" s="591"/>
      <c r="G55" s="591"/>
      <c r="H55" s="591"/>
      <c r="I55" s="591"/>
      <c r="J55" s="592"/>
      <c r="K55" s="592"/>
      <c r="L55" s="592"/>
      <c r="M55" s="592"/>
      <c r="N55" s="592"/>
      <c r="O55" s="593"/>
      <c r="P55" s="593"/>
    </row>
    <row r="56" spans="2:16">
      <c r="B56" s="594"/>
      <c r="C56" s="592"/>
      <c r="D56" s="592"/>
      <c r="E56" s="592"/>
      <c r="F56" s="592"/>
      <c r="G56" s="592"/>
      <c r="H56" s="592"/>
      <c r="I56" s="592"/>
      <c r="J56" s="592"/>
      <c r="K56" s="592"/>
      <c r="L56" s="592"/>
      <c r="M56" s="592"/>
      <c r="N56" s="592"/>
      <c r="O56" s="593"/>
      <c r="P56" s="593"/>
    </row>
    <row r="57" spans="2:16">
      <c r="B57" s="594"/>
      <c r="C57" s="592"/>
      <c r="D57" s="592"/>
      <c r="E57" s="592"/>
      <c r="F57" s="592"/>
      <c r="G57" s="592"/>
      <c r="H57" s="592"/>
      <c r="I57" s="592"/>
      <c r="J57" s="592"/>
      <c r="K57" s="592"/>
      <c r="L57" s="592"/>
      <c r="M57" s="592"/>
      <c r="N57" s="592"/>
      <c r="O57" s="593"/>
      <c r="P57" s="593"/>
    </row>
    <row r="58" spans="2:16">
      <c r="B58" s="594"/>
      <c r="C58" s="592"/>
      <c r="D58" s="592"/>
      <c r="E58" s="592"/>
      <c r="F58" s="592"/>
      <c r="G58" s="592"/>
      <c r="H58" s="592"/>
      <c r="I58" s="592"/>
      <c r="J58" s="592"/>
      <c r="K58" s="592"/>
      <c r="L58" s="592"/>
      <c r="M58" s="592"/>
      <c r="N58" s="592"/>
      <c r="O58" s="593"/>
      <c r="P58" s="593"/>
    </row>
  </sheetData>
  <mergeCells count="48">
    <mergeCell ref="D15:F15"/>
    <mergeCell ref="G2:G3"/>
    <mergeCell ref="H2:H3"/>
    <mergeCell ref="I2:I3"/>
    <mergeCell ref="B4:B16"/>
    <mergeCell ref="C4:F4"/>
    <mergeCell ref="C5:F5"/>
    <mergeCell ref="D6:F6"/>
    <mergeCell ref="E7:F7"/>
    <mergeCell ref="D8:F8"/>
    <mergeCell ref="E9:F9"/>
    <mergeCell ref="C10:F10"/>
    <mergeCell ref="D11:F11"/>
    <mergeCell ref="C12:F12"/>
    <mergeCell ref="D13:F13"/>
    <mergeCell ref="C14:F14"/>
    <mergeCell ref="C16:F16"/>
    <mergeCell ref="B17:B38"/>
    <mergeCell ref="C17:F17"/>
    <mergeCell ref="C18:F18"/>
    <mergeCell ref="D19:F19"/>
    <mergeCell ref="E20:F20"/>
    <mergeCell ref="C21:F21"/>
    <mergeCell ref="D22:F22"/>
    <mergeCell ref="E23:F23"/>
    <mergeCell ref="C24:F24"/>
    <mergeCell ref="C36:F36"/>
    <mergeCell ref="D25:F25"/>
    <mergeCell ref="C26:F26"/>
    <mergeCell ref="D27:F27"/>
    <mergeCell ref="C28:F28"/>
    <mergeCell ref="D29:F29"/>
    <mergeCell ref="C30:F30"/>
    <mergeCell ref="D31:F31"/>
    <mergeCell ref="C32:F32"/>
    <mergeCell ref="D33:F33"/>
    <mergeCell ref="D34:F34"/>
    <mergeCell ref="E35:F35"/>
    <mergeCell ref="B46:F46"/>
    <mergeCell ref="C37:F37"/>
    <mergeCell ref="C38:F38"/>
    <mergeCell ref="B39:F39"/>
    <mergeCell ref="B41:B45"/>
    <mergeCell ref="C41:F41"/>
    <mergeCell ref="C42:F42"/>
    <mergeCell ref="C43:F43"/>
    <mergeCell ref="C44:F44"/>
    <mergeCell ref="D45:F45"/>
  </mergeCells>
  <phoneticPr fontId="1"/>
  <dataValidations count="1">
    <dataValidation imeMode="halfAlpha" allowBlank="1" showInputMessage="1" showErrorMessage="1" sqref="C55:P58 B48:B58" xr:uid="{4AAA7BCC-B5F3-49A0-8E17-706DB3DCBB27}"/>
  </dataValidations>
  <pageMargins left="0.6692913385826772" right="0.39370078740157483" top="0.78740157480314965" bottom="0.39370078740157483" header="0.51181102362204722" footer="0.39370078740157483"/>
  <pageSetup paperSize="9" scale="61" orientation="portrait"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1DAEA-26C6-4C0D-B971-963ED171C253}">
  <dimension ref="A1:P55"/>
  <sheetViews>
    <sheetView view="pageBreakPreview" zoomScale="70" zoomScaleNormal="70" zoomScaleSheetLayoutView="70" workbookViewId="0">
      <selection activeCell="K1" sqref="K1"/>
    </sheetView>
  </sheetViews>
  <sheetFormatPr defaultColWidth="8.25" defaultRowHeight="14"/>
  <cols>
    <col min="1" max="1" width="3.33203125" style="575" customWidth="1"/>
    <col min="2" max="2" width="4.25" style="575" customWidth="1"/>
    <col min="3" max="4" width="2.25" style="575" customWidth="1"/>
    <col min="5" max="6" width="7.9140625" style="575" customWidth="1"/>
    <col min="7" max="9" width="12.5" style="575" customWidth="1"/>
    <col min="10" max="11" width="12.5" style="337" customWidth="1"/>
    <col min="12" max="12" width="12.5" style="575" customWidth="1"/>
    <col min="13" max="14" width="11.58203125" style="575" customWidth="1"/>
    <col min="15" max="16384" width="8.25" style="575"/>
  </cols>
  <sheetData>
    <row r="1" spans="1:16" ht="21.75" customHeight="1">
      <c r="A1" s="595"/>
      <c r="B1" s="596" t="s">
        <v>438</v>
      </c>
      <c r="C1" s="574"/>
      <c r="D1" s="574"/>
      <c r="E1" s="574"/>
      <c r="F1" s="574"/>
      <c r="G1" s="574"/>
      <c r="H1" s="574"/>
      <c r="I1" s="574"/>
      <c r="J1" s="306"/>
      <c r="K1" s="306"/>
      <c r="L1" s="574"/>
      <c r="M1" s="574"/>
      <c r="N1" s="574"/>
    </row>
    <row r="2" spans="1:16" ht="16" customHeight="1">
      <c r="A2" s="574"/>
      <c r="B2" s="597"/>
      <c r="C2" s="598"/>
      <c r="D2" s="598"/>
      <c r="E2" s="598"/>
      <c r="F2" s="598" t="s">
        <v>389</v>
      </c>
      <c r="G2" s="599" t="s">
        <v>390</v>
      </c>
      <c r="H2" s="600"/>
      <c r="I2" s="601"/>
      <c r="J2" s="330" t="s">
        <v>391</v>
      </c>
      <c r="K2" s="600"/>
      <c r="L2" s="600"/>
      <c r="M2" s="599" t="s">
        <v>392</v>
      </c>
      <c r="N2" s="601"/>
    </row>
    <row r="3" spans="1:16" ht="16" customHeight="1">
      <c r="A3" s="574"/>
      <c r="B3" s="602" t="s">
        <v>439</v>
      </c>
      <c r="C3" s="603"/>
      <c r="D3" s="603"/>
      <c r="E3" s="603"/>
      <c r="F3" s="603"/>
      <c r="G3" s="604" t="s">
        <v>886</v>
      </c>
      <c r="H3" s="604" t="s">
        <v>777</v>
      </c>
      <c r="I3" s="604" t="s">
        <v>440</v>
      </c>
      <c r="J3" s="604" t="s">
        <v>886</v>
      </c>
      <c r="K3" s="604" t="s">
        <v>777</v>
      </c>
      <c r="L3" s="604" t="s">
        <v>440</v>
      </c>
      <c r="M3" s="604" t="s">
        <v>886</v>
      </c>
      <c r="N3" s="604" t="s">
        <v>777</v>
      </c>
    </row>
    <row r="4" spans="1:16" ht="18" customHeight="1">
      <c r="A4" s="574"/>
      <c r="B4" s="986" t="s">
        <v>441</v>
      </c>
      <c r="C4" s="953" t="s">
        <v>408</v>
      </c>
      <c r="D4" s="966"/>
      <c r="E4" s="966"/>
      <c r="F4" s="954"/>
      <c r="G4" s="331">
        <f>'[2]3(2)_22'!G4</f>
        <v>16165</v>
      </c>
      <c r="H4" s="331">
        <v>13100</v>
      </c>
      <c r="I4" s="332">
        <f>(G4-H4)/H4*100</f>
        <v>23.396946564885496</v>
      </c>
      <c r="J4" s="331">
        <f>'[2]3(2)_22'!H4</f>
        <v>10183</v>
      </c>
      <c r="K4" s="331">
        <v>8042</v>
      </c>
      <c r="L4" s="332">
        <f>(J4-K4)/K4*100</f>
        <v>26.622730664013929</v>
      </c>
      <c r="M4" s="332">
        <f>J4/G4*100</f>
        <v>62.994123105474785</v>
      </c>
      <c r="N4" s="332">
        <v>61.389312977099202</v>
      </c>
      <c r="P4" s="605"/>
    </row>
    <row r="5" spans="1:16" ht="18" customHeight="1">
      <c r="A5" s="574"/>
      <c r="B5" s="987"/>
      <c r="C5" s="968" t="s">
        <v>409</v>
      </c>
      <c r="D5" s="966"/>
      <c r="E5" s="966"/>
      <c r="F5" s="957"/>
      <c r="G5" s="331">
        <f>'[2]3(2)_22'!G5</f>
        <v>2267</v>
      </c>
      <c r="H5" s="331">
        <v>1985</v>
      </c>
      <c r="I5" s="332">
        <f t="shared" ref="I5:I44" si="0">(G5-H5)/H5*100</f>
        <v>14.20654911838791</v>
      </c>
      <c r="J5" s="331">
        <f>'[2]3(2)_22'!H5</f>
        <v>1304</v>
      </c>
      <c r="K5" s="331">
        <v>1228</v>
      </c>
      <c r="L5" s="332">
        <f t="shared" ref="L5:L43" si="1">(J5-K5)/K5*100</f>
        <v>6.1889250814332248</v>
      </c>
      <c r="M5" s="332">
        <f>J5/G5*100</f>
        <v>57.520952801058669</v>
      </c>
      <c r="N5" s="332">
        <v>61.863979848866499</v>
      </c>
      <c r="P5" s="605"/>
    </row>
    <row r="6" spans="1:16" ht="18" customHeight="1">
      <c r="A6" s="574"/>
      <c r="B6" s="987"/>
      <c r="C6" s="333"/>
      <c r="D6" s="971" t="s">
        <v>410</v>
      </c>
      <c r="E6" s="972"/>
      <c r="F6" s="973"/>
      <c r="G6" s="331">
        <f>'[2]3(2)_22'!G6</f>
        <v>312</v>
      </c>
      <c r="H6" s="331">
        <v>410</v>
      </c>
      <c r="I6" s="332">
        <f t="shared" si="0"/>
        <v>-23.902439024390244</v>
      </c>
      <c r="J6" s="331">
        <f>'[2]3(2)_22'!H6</f>
        <v>311</v>
      </c>
      <c r="K6" s="331">
        <v>409</v>
      </c>
      <c r="L6" s="332">
        <f t="shared" si="1"/>
        <v>-23.960880195599021</v>
      </c>
      <c r="M6" s="332">
        <f t="shared" ref="M6:M13" si="2">J6/G6*100</f>
        <v>99.679487179487182</v>
      </c>
      <c r="N6" s="332">
        <v>99.756097560975604</v>
      </c>
      <c r="P6" s="605"/>
    </row>
    <row r="7" spans="1:16" ht="18" customHeight="1">
      <c r="A7" s="574"/>
      <c r="B7" s="987"/>
      <c r="C7" s="334"/>
      <c r="D7" s="316"/>
      <c r="E7" s="974" t="s">
        <v>442</v>
      </c>
      <c r="F7" s="975"/>
      <c r="G7" s="331">
        <f>'[2]3(2)_22'!G7</f>
        <v>56</v>
      </c>
      <c r="H7" s="331">
        <v>85</v>
      </c>
      <c r="I7" s="332">
        <f t="shared" si="0"/>
        <v>-34.117647058823529</v>
      </c>
      <c r="J7" s="331">
        <f>'[2]3(2)_22'!H7</f>
        <v>56</v>
      </c>
      <c r="K7" s="331">
        <v>85</v>
      </c>
      <c r="L7" s="332">
        <f t="shared" si="1"/>
        <v>-34.117647058823529</v>
      </c>
      <c r="M7" s="332">
        <f t="shared" si="2"/>
        <v>100</v>
      </c>
      <c r="N7" s="332">
        <v>100</v>
      </c>
      <c r="P7" s="605"/>
    </row>
    <row r="8" spans="1:16" ht="18" customHeight="1">
      <c r="A8" s="574"/>
      <c r="B8" s="987"/>
      <c r="C8" s="333"/>
      <c r="D8" s="971" t="s">
        <v>412</v>
      </c>
      <c r="E8" s="972"/>
      <c r="F8" s="973"/>
      <c r="G8" s="331">
        <f>'[2]3(2)_22'!G8</f>
        <v>121</v>
      </c>
      <c r="H8" s="331">
        <v>129</v>
      </c>
      <c r="I8" s="332">
        <f t="shared" si="0"/>
        <v>-6.2015503875968996</v>
      </c>
      <c r="J8" s="331">
        <f>'[2]3(2)_22'!H8</f>
        <v>121</v>
      </c>
      <c r="K8" s="331">
        <v>129</v>
      </c>
      <c r="L8" s="332">
        <f t="shared" si="1"/>
        <v>-6.2015503875968996</v>
      </c>
      <c r="M8" s="332">
        <f t="shared" si="2"/>
        <v>100</v>
      </c>
      <c r="N8" s="332">
        <v>100</v>
      </c>
      <c r="P8" s="605"/>
    </row>
    <row r="9" spans="1:16" ht="18" customHeight="1">
      <c r="A9" s="574"/>
      <c r="B9" s="987"/>
      <c r="C9" s="335"/>
      <c r="D9" s="316"/>
      <c r="E9" s="974" t="s">
        <v>413</v>
      </c>
      <c r="F9" s="975"/>
      <c r="G9" s="331">
        <f>'[2]3(2)_22'!G9</f>
        <v>60</v>
      </c>
      <c r="H9" s="331">
        <v>58</v>
      </c>
      <c r="I9" s="332">
        <f t="shared" si="0"/>
        <v>3.4482758620689653</v>
      </c>
      <c r="J9" s="331">
        <f>'[2]3(2)_22'!H9</f>
        <v>60</v>
      </c>
      <c r="K9" s="331">
        <v>58</v>
      </c>
      <c r="L9" s="332">
        <f t="shared" si="1"/>
        <v>3.4482758620689653</v>
      </c>
      <c r="M9" s="332">
        <f t="shared" si="2"/>
        <v>100</v>
      </c>
      <c r="N9" s="332">
        <v>100</v>
      </c>
      <c r="P9" s="605"/>
    </row>
    <row r="10" spans="1:16" ht="18" customHeight="1">
      <c r="A10" s="574"/>
      <c r="B10" s="987"/>
      <c r="C10" s="968" t="s">
        <v>414</v>
      </c>
      <c r="D10" s="969"/>
      <c r="E10" s="969"/>
      <c r="F10" s="970"/>
      <c r="G10" s="331">
        <f>'[2]3(2)_22'!G10</f>
        <v>58224</v>
      </c>
      <c r="H10" s="331">
        <v>40995</v>
      </c>
      <c r="I10" s="332">
        <f t="shared" si="0"/>
        <v>42.027076472740575</v>
      </c>
      <c r="J10" s="331">
        <f>'[2]3(2)_22'!H10</f>
        <v>34834</v>
      </c>
      <c r="K10" s="331">
        <v>23463</v>
      </c>
      <c r="L10" s="332">
        <f t="shared" si="1"/>
        <v>48.463538336956056</v>
      </c>
      <c r="M10" s="332">
        <f t="shared" si="2"/>
        <v>59.827562517175046</v>
      </c>
      <c r="N10" s="332">
        <v>57.23380900109769</v>
      </c>
      <c r="P10" s="605"/>
    </row>
    <row r="11" spans="1:16" ht="18" customHeight="1">
      <c r="A11" s="574"/>
      <c r="B11" s="987"/>
      <c r="C11" s="335"/>
      <c r="D11" s="953" t="s">
        <v>415</v>
      </c>
      <c r="E11" s="966"/>
      <c r="F11" s="954"/>
      <c r="G11" s="331">
        <f>'[2]3(2)_22'!G11</f>
        <v>43518</v>
      </c>
      <c r="H11" s="331">
        <v>26633</v>
      </c>
      <c r="I11" s="332">
        <f t="shared" si="0"/>
        <v>63.398790973604179</v>
      </c>
      <c r="J11" s="331">
        <f>'[2]3(2)_22'!H11</f>
        <v>23862</v>
      </c>
      <c r="K11" s="331">
        <v>15741</v>
      </c>
      <c r="L11" s="332">
        <f t="shared" si="1"/>
        <v>51.591385553649701</v>
      </c>
      <c r="M11" s="332">
        <f t="shared" si="2"/>
        <v>54.83248311043706</v>
      </c>
      <c r="N11" s="332">
        <v>59.103368002102656</v>
      </c>
      <c r="P11" s="605"/>
    </row>
    <row r="12" spans="1:16" ht="18" customHeight="1">
      <c r="A12" s="574"/>
      <c r="B12" s="987"/>
      <c r="C12" s="979" t="s">
        <v>416</v>
      </c>
      <c r="D12" s="956"/>
      <c r="E12" s="956"/>
      <c r="F12" s="957"/>
      <c r="G12" s="331">
        <f>'[2]3(2)_22'!G12</f>
        <v>1148</v>
      </c>
      <c r="H12" s="331">
        <v>1303</v>
      </c>
      <c r="I12" s="332">
        <f t="shared" si="0"/>
        <v>-11.895625479662318</v>
      </c>
      <c r="J12" s="331">
        <f>'[2]3(2)_22'!H12</f>
        <v>424</v>
      </c>
      <c r="K12" s="331">
        <v>428</v>
      </c>
      <c r="L12" s="332">
        <f t="shared" si="1"/>
        <v>-0.93457943925233633</v>
      </c>
      <c r="M12" s="332">
        <f t="shared" si="2"/>
        <v>36.933797909407666</v>
      </c>
      <c r="N12" s="332">
        <v>32.847275518035303</v>
      </c>
      <c r="P12" s="605"/>
    </row>
    <row r="13" spans="1:16" ht="18" customHeight="1">
      <c r="A13" s="574"/>
      <c r="B13" s="987"/>
      <c r="C13" s="979" t="s">
        <v>443</v>
      </c>
      <c r="D13" s="980"/>
      <c r="E13" s="980"/>
      <c r="F13" s="967"/>
      <c r="G13" s="331">
        <f>'[2]3(2)_22'!G14</f>
        <v>1548</v>
      </c>
      <c r="H13" s="331">
        <v>1830</v>
      </c>
      <c r="I13" s="332">
        <f t="shared" si="0"/>
        <v>-15.409836065573771</v>
      </c>
      <c r="J13" s="331">
        <f>'[2]3(2)_22'!H14</f>
        <v>319</v>
      </c>
      <c r="K13" s="331">
        <v>378</v>
      </c>
      <c r="L13" s="332">
        <f t="shared" si="1"/>
        <v>-15.608465608465607</v>
      </c>
      <c r="M13" s="332">
        <f t="shared" si="2"/>
        <v>20.607235142118864</v>
      </c>
      <c r="N13" s="332">
        <v>20.655737704918035</v>
      </c>
      <c r="P13" s="605"/>
    </row>
    <row r="14" spans="1:16" ht="18" customHeight="1">
      <c r="A14" s="574"/>
      <c r="B14" s="987"/>
      <c r="C14" s="606"/>
      <c r="D14" s="981" t="s">
        <v>444</v>
      </c>
      <c r="E14" s="956"/>
      <c r="F14" s="957"/>
      <c r="G14" s="331">
        <f>'[2]3(2)_22'!G15</f>
        <v>0</v>
      </c>
      <c r="H14" s="331">
        <v>0</v>
      </c>
      <c r="I14" s="336" t="s">
        <v>418</v>
      </c>
      <c r="J14" s="331">
        <f>'[2]3(2)_22'!H15</f>
        <v>0</v>
      </c>
      <c r="K14" s="331">
        <v>0</v>
      </c>
      <c r="L14" s="336" t="s">
        <v>418</v>
      </c>
      <c r="M14" s="336" t="s">
        <v>418</v>
      </c>
      <c r="N14" s="336" t="s">
        <v>8</v>
      </c>
      <c r="P14" s="605"/>
    </row>
    <row r="15" spans="1:16" ht="18" customHeight="1">
      <c r="A15" s="574"/>
      <c r="B15" s="988"/>
      <c r="C15" s="981" t="s">
        <v>445</v>
      </c>
      <c r="D15" s="956"/>
      <c r="E15" s="956"/>
      <c r="F15" s="957"/>
      <c r="G15" s="331">
        <f>'[2]3(2)_22'!G16</f>
        <v>79352</v>
      </c>
      <c r="H15" s="331">
        <v>59213</v>
      </c>
      <c r="I15" s="332">
        <f>(G15-H15)/H15*100</f>
        <v>34.01111242463648</v>
      </c>
      <c r="J15" s="331">
        <f>'[2]3(2)_22'!H16</f>
        <v>47064</v>
      </c>
      <c r="K15" s="331">
        <v>33539</v>
      </c>
      <c r="L15" s="332">
        <f t="shared" si="1"/>
        <v>40.326187423596409</v>
      </c>
      <c r="M15" s="332">
        <f t="shared" ref="M15:M43" si="3">J15/G15*100</f>
        <v>59.310414356285911</v>
      </c>
      <c r="N15" s="332">
        <v>56.641278097715031</v>
      </c>
      <c r="P15" s="605"/>
    </row>
    <row r="16" spans="1:16" ht="18" customHeight="1">
      <c r="A16" s="574"/>
      <c r="B16" s="986" t="s">
        <v>446</v>
      </c>
      <c r="C16" s="953" t="s">
        <v>408</v>
      </c>
      <c r="D16" s="966"/>
      <c r="E16" s="966"/>
      <c r="F16" s="954"/>
      <c r="G16" s="331">
        <f>'[2]3(2)_22'!G17</f>
        <v>60620</v>
      </c>
      <c r="H16" s="331">
        <v>63504</v>
      </c>
      <c r="I16" s="332">
        <f t="shared" si="0"/>
        <v>-4.5414462081128741</v>
      </c>
      <c r="J16" s="331">
        <f>'[2]3(2)_22'!H17</f>
        <v>54927</v>
      </c>
      <c r="K16" s="331">
        <v>57850</v>
      </c>
      <c r="L16" s="332">
        <f t="shared" si="1"/>
        <v>-5.0527225583405357</v>
      </c>
      <c r="M16" s="332">
        <f t="shared" si="3"/>
        <v>90.608709996700753</v>
      </c>
      <c r="N16" s="332">
        <v>91.096623834719068</v>
      </c>
      <c r="P16" s="605"/>
    </row>
    <row r="17" spans="1:16" ht="18" customHeight="1">
      <c r="A17" s="574"/>
      <c r="B17" s="987"/>
      <c r="C17" s="968" t="s">
        <v>409</v>
      </c>
      <c r="D17" s="966"/>
      <c r="E17" s="966"/>
      <c r="F17" s="957"/>
      <c r="G17" s="331">
        <f>'[2]3(2)_22'!G18</f>
        <v>134091</v>
      </c>
      <c r="H17" s="331">
        <v>167460</v>
      </c>
      <c r="I17" s="332">
        <f t="shared" si="0"/>
        <v>-19.926549623790756</v>
      </c>
      <c r="J17" s="331">
        <f>'[2]3(2)_22'!H18</f>
        <v>130338</v>
      </c>
      <c r="K17" s="331">
        <v>164011</v>
      </c>
      <c r="L17" s="332">
        <f t="shared" si="1"/>
        <v>-20.530939997926971</v>
      </c>
      <c r="M17" s="332">
        <f t="shared" si="3"/>
        <v>97.201154439895305</v>
      </c>
      <c r="N17" s="332">
        <v>97.940403678490384</v>
      </c>
      <c r="P17" s="605"/>
    </row>
    <row r="18" spans="1:16" ht="18" customHeight="1">
      <c r="A18" s="574"/>
      <c r="B18" s="987"/>
      <c r="C18" s="333"/>
      <c r="D18" s="971" t="s">
        <v>410</v>
      </c>
      <c r="E18" s="972"/>
      <c r="F18" s="973"/>
      <c r="G18" s="331">
        <f>'[2]3(2)_22'!G19</f>
        <v>80771</v>
      </c>
      <c r="H18" s="331">
        <v>107065</v>
      </c>
      <c r="I18" s="332">
        <f t="shared" si="0"/>
        <v>-24.558912809975247</v>
      </c>
      <c r="J18" s="331">
        <f>'[2]3(2)_22'!H19</f>
        <v>80546</v>
      </c>
      <c r="K18" s="331">
        <v>106749</v>
      </c>
      <c r="L18" s="332">
        <f t="shared" si="1"/>
        <v>-24.546365773918257</v>
      </c>
      <c r="M18" s="332">
        <f t="shared" si="3"/>
        <v>99.721434673335736</v>
      </c>
      <c r="N18" s="332">
        <v>99.704852192593279</v>
      </c>
      <c r="P18" s="605"/>
    </row>
    <row r="19" spans="1:16" ht="18" customHeight="1">
      <c r="A19" s="574"/>
      <c r="B19" s="987"/>
      <c r="C19" s="335"/>
      <c r="D19" s="316"/>
      <c r="E19" s="974" t="s">
        <v>411</v>
      </c>
      <c r="F19" s="975"/>
      <c r="G19" s="331">
        <f>'[2]3(2)_22'!G20</f>
        <v>14027</v>
      </c>
      <c r="H19" s="331">
        <v>18801</v>
      </c>
      <c r="I19" s="332">
        <f t="shared" si="0"/>
        <v>-25.392266368810169</v>
      </c>
      <c r="J19" s="331">
        <f>'[2]3(2)_22'!H20</f>
        <v>14000</v>
      </c>
      <c r="K19" s="331">
        <v>18795</v>
      </c>
      <c r="L19" s="332">
        <f t="shared" si="1"/>
        <v>-25.512104283054004</v>
      </c>
      <c r="M19" s="332">
        <f t="shared" si="3"/>
        <v>99.807514079988593</v>
      </c>
      <c r="N19" s="332">
        <v>99.968086803893414</v>
      </c>
      <c r="P19" s="605"/>
    </row>
    <row r="20" spans="1:16" ht="18" customHeight="1">
      <c r="A20" s="574"/>
      <c r="B20" s="987"/>
      <c r="C20" s="968" t="s">
        <v>447</v>
      </c>
      <c r="D20" s="966"/>
      <c r="E20" s="966"/>
      <c r="F20" s="957"/>
      <c r="G20" s="331">
        <f>'[2]3(2)_22'!G21</f>
        <v>101678</v>
      </c>
      <c r="H20" s="331">
        <v>110745</v>
      </c>
      <c r="I20" s="332">
        <f t="shared" si="0"/>
        <v>-8.1872770779719168</v>
      </c>
      <c r="J20" s="331">
        <f>'[2]3(2)_22'!H21</f>
        <v>86549</v>
      </c>
      <c r="K20" s="331">
        <v>96891</v>
      </c>
      <c r="L20" s="332">
        <f t="shared" si="1"/>
        <v>-10.673849996387693</v>
      </c>
      <c r="M20" s="332">
        <f t="shared" si="3"/>
        <v>85.120675072287028</v>
      </c>
      <c r="N20" s="332">
        <v>87.49018014357307</v>
      </c>
      <c r="P20" s="605"/>
    </row>
    <row r="21" spans="1:16" ht="18" customHeight="1">
      <c r="A21" s="574"/>
      <c r="B21" s="987"/>
      <c r="C21" s="333"/>
      <c r="D21" s="971" t="s">
        <v>412</v>
      </c>
      <c r="E21" s="972"/>
      <c r="F21" s="973"/>
      <c r="G21" s="331">
        <f>'[2]3(2)_22'!G22</f>
        <v>48569</v>
      </c>
      <c r="H21" s="331">
        <v>54596</v>
      </c>
      <c r="I21" s="332">
        <f t="shared" si="0"/>
        <v>-11.039270276210711</v>
      </c>
      <c r="J21" s="331">
        <f>'[2]3(2)_22'!H22</f>
        <v>48471</v>
      </c>
      <c r="K21" s="331">
        <v>54332</v>
      </c>
      <c r="L21" s="332">
        <f t="shared" si="1"/>
        <v>-10.787381285430317</v>
      </c>
      <c r="M21" s="332">
        <f t="shared" si="3"/>
        <v>99.798225205377918</v>
      </c>
      <c r="N21" s="332">
        <v>99.516448091435279</v>
      </c>
      <c r="P21" s="605"/>
    </row>
    <row r="22" spans="1:16" ht="18" customHeight="1">
      <c r="A22" s="574"/>
      <c r="B22" s="987"/>
      <c r="C22" s="335"/>
      <c r="D22" s="316"/>
      <c r="E22" s="974" t="s">
        <v>413</v>
      </c>
      <c r="F22" s="975"/>
      <c r="G22" s="331">
        <f>'[2]3(2)_22'!G23</f>
        <v>23945</v>
      </c>
      <c r="H22" s="331">
        <v>25491</v>
      </c>
      <c r="I22" s="332">
        <f t="shared" si="0"/>
        <v>-6.0648856459142442</v>
      </c>
      <c r="J22" s="331">
        <f>'[2]3(2)_22'!H23</f>
        <v>23907</v>
      </c>
      <c r="K22" s="331">
        <v>25485</v>
      </c>
      <c r="L22" s="332">
        <f t="shared" si="1"/>
        <v>-6.1918775750441437</v>
      </c>
      <c r="M22" s="332">
        <f t="shared" si="3"/>
        <v>99.841302986009609</v>
      </c>
      <c r="N22" s="332">
        <v>99.976462280804995</v>
      </c>
      <c r="P22" s="605"/>
    </row>
    <row r="23" spans="1:16" ht="18" customHeight="1">
      <c r="A23" s="574"/>
      <c r="B23" s="987"/>
      <c r="C23" s="968" t="s">
        <v>414</v>
      </c>
      <c r="D23" s="969"/>
      <c r="E23" s="969"/>
      <c r="F23" s="970"/>
      <c r="G23" s="331">
        <f>'[2]3(2)_22'!G24</f>
        <v>1639270</v>
      </c>
      <c r="H23" s="331">
        <v>1582228</v>
      </c>
      <c r="I23" s="332">
        <f t="shared" si="0"/>
        <v>3.6051694193251542</v>
      </c>
      <c r="J23" s="331">
        <f>'[2]3(2)_22'!H24</f>
        <v>1141345</v>
      </c>
      <c r="K23" s="331">
        <v>1164801</v>
      </c>
      <c r="L23" s="332">
        <f t="shared" si="1"/>
        <v>-2.013734534911972</v>
      </c>
      <c r="M23" s="332">
        <f t="shared" si="3"/>
        <v>69.62519902151567</v>
      </c>
      <c r="N23" s="332">
        <v>73.617771901394747</v>
      </c>
      <c r="P23" s="605"/>
    </row>
    <row r="24" spans="1:16" ht="18" customHeight="1">
      <c r="A24" s="574"/>
      <c r="B24" s="987"/>
      <c r="C24" s="335"/>
      <c r="D24" s="953" t="s">
        <v>415</v>
      </c>
      <c r="E24" s="966"/>
      <c r="F24" s="954"/>
      <c r="G24" s="331">
        <f>'[2]3(2)_22'!G25</f>
        <v>1146072</v>
      </c>
      <c r="H24" s="331">
        <v>1087795</v>
      </c>
      <c r="I24" s="332">
        <f t="shared" si="0"/>
        <v>5.3573513391769589</v>
      </c>
      <c r="J24" s="331">
        <f>'[2]3(2)_22'!H25</f>
        <v>774305</v>
      </c>
      <c r="K24" s="331">
        <v>789713</v>
      </c>
      <c r="L24" s="332">
        <f t="shared" si="1"/>
        <v>-1.9510885600211723</v>
      </c>
      <c r="M24" s="332">
        <f t="shared" si="3"/>
        <v>67.561636616198626</v>
      </c>
      <c r="N24" s="332">
        <v>72.597594215821914</v>
      </c>
      <c r="P24" s="605"/>
    </row>
    <row r="25" spans="1:16" ht="18" customHeight="1">
      <c r="A25" s="574"/>
      <c r="B25" s="987"/>
      <c r="C25" s="979" t="s">
        <v>416</v>
      </c>
      <c r="D25" s="956"/>
      <c r="E25" s="956"/>
      <c r="F25" s="957"/>
      <c r="G25" s="331">
        <f>'[2]3(2)_22'!G26</f>
        <v>54548</v>
      </c>
      <c r="H25" s="331">
        <v>60855</v>
      </c>
      <c r="I25" s="332">
        <f t="shared" si="0"/>
        <v>-10.363979952345739</v>
      </c>
      <c r="J25" s="331">
        <f>'[2]3(2)_22'!H26</f>
        <v>46525</v>
      </c>
      <c r="K25" s="331">
        <v>51988</v>
      </c>
      <c r="L25" s="332">
        <f t="shared" si="1"/>
        <v>-10.508194198661229</v>
      </c>
      <c r="M25" s="332">
        <f t="shared" si="3"/>
        <v>85.29185304685781</v>
      </c>
      <c r="N25" s="332">
        <v>85.429299153726063</v>
      </c>
      <c r="P25" s="605"/>
    </row>
    <row r="26" spans="1:16" ht="18" customHeight="1">
      <c r="A26" s="574"/>
      <c r="B26" s="987"/>
      <c r="C26" s="979" t="s">
        <v>443</v>
      </c>
      <c r="D26" s="980"/>
      <c r="E26" s="980"/>
      <c r="F26" s="967"/>
      <c r="G26" s="331">
        <f>'[2]3(2)_22'!G28</f>
        <v>26014</v>
      </c>
      <c r="H26" s="331">
        <v>28271</v>
      </c>
      <c r="I26" s="332">
        <f t="shared" si="0"/>
        <v>-7.9834459339959682</v>
      </c>
      <c r="J26" s="331">
        <f>'[2]3(2)_22'!H28</f>
        <v>21099</v>
      </c>
      <c r="K26" s="331">
        <v>23159</v>
      </c>
      <c r="L26" s="332">
        <f t="shared" si="1"/>
        <v>-8.8950300099313448</v>
      </c>
      <c r="M26" s="332">
        <f t="shared" si="3"/>
        <v>81.106327362189589</v>
      </c>
      <c r="N26" s="332">
        <v>81.917866364826139</v>
      </c>
      <c r="P26" s="605"/>
    </row>
    <row r="27" spans="1:16" ht="18" customHeight="1">
      <c r="A27" s="574"/>
      <c r="B27" s="987"/>
      <c r="C27" s="606"/>
      <c r="D27" s="981" t="s">
        <v>444</v>
      </c>
      <c r="E27" s="956"/>
      <c r="F27" s="957"/>
      <c r="G27" s="331">
        <f>'[2]3(2)_22'!G29</f>
        <v>2163</v>
      </c>
      <c r="H27" s="331">
        <v>2458</v>
      </c>
      <c r="I27" s="332">
        <f t="shared" si="0"/>
        <v>-12.001627339300244</v>
      </c>
      <c r="J27" s="331">
        <f>'[2]3(2)_22'!H29</f>
        <v>1846</v>
      </c>
      <c r="K27" s="331">
        <v>2132</v>
      </c>
      <c r="L27" s="332">
        <f t="shared" si="1"/>
        <v>-13.414634146341465</v>
      </c>
      <c r="M27" s="332">
        <f t="shared" si="3"/>
        <v>85.344429033749421</v>
      </c>
      <c r="N27" s="332">
        <v>86.73718470301057</v>
      </c>
      <c r="P27" s="605"/>
    </row>
    <row r="28" spans="1:16" ht="18" customHeight="1">
      <c r="A28" s="574"/>
      <c r="B28" s="987"/>
      <c r="C28" s="979" t="s">
        <v>448</v>
      </c>
      <c r="D28" s="980"/>
      <c r="E28" s="956"/>
      <c r="F28" s="957"/>
      <c r="G28" s="331">
        <f>'[2]3(2)_22'!G30</f>
        <v>87980</v>
      </c>
      <c r="H28" s="331">
        <v>121122</v>
      </c>
      <c r="I28" s="332">
        <f t="shared" si="0"/>
        <v>-27.362494014299632</v>
      </c>
      <c r="J28" s="331">
        <f>'[2]3(2)_22'!H30</f>
        <v>75254</v>
      </c>
      <c r="K28" s="331">
        <v>107860</v>
      </c>
      <c r="L28" s="332">
        <f>(J28-K28)/K28*100</f>
        <v>-30.229927684034859</v>
      </c>
      <c r="M28" s="332">
        <f t="shared" si="3"/>
        <v>85.535348942941582</v>
      </c>
      <c r="N28" s="332">
        <v>89.050709202291898</v>
      </c>
      <c r="P28" s="605"/>
    </row>
    <row r="29" spans="1:16" ht="18" customHeight="1">
      <c r="A29" s="574"/>
      <c r="B29" s="987"/>
      <c r="C29" s="607"/>
      <c r="D29" s="981" t="s">
        <v>415</v>
      </c>
      <c r="E29" s="956"/>
      <c r="F29" s="957"/>
      <c r="G29" s="331">
        <f>'[2]3(2)_22'!G31</f>
        <v>352</v>
      </c>
      <c r="H29" s="331">
        <v>182</v>
      </c>
      <c r="I29" s="332">
        <f t="shared" si="0"/>
        <v>93.406593406593402</v>
      </c>
      <c r="J29" s="331">
        <f>'[2]3(2)_22'!H31</f>
        <v>143</v>
      </c>
      <c r="K29" s="331">
        <v>128</v>
      </c>
      <c r="L29" s="332">
        <f t="shared" si="1"/>
        <v>11.71875</v>
      </c>
      <c r="M29" s="332">
        <f t="shared" si="3"/>
        <v>40.625</v>
      </c>
      <c r="N29" s="332">
        <v>70.329670329670336</v>
      </c>
      <c r="P29" s="605"/>
    </row>
    <row r="30" spans="1:16" ht="18" customHeight="1">
      <c r="A30" s="574"/>
      <c r="B30" s="987"/>
      <c r="C30" s="979" t="s">
        <v>449</v>
      </c>
      <c r="D30" s="980"/>
      <c r="E30" s="980"/>
      <c r="F30" s="967"/>
      <c r="G30" s="331">
        <f>'[2]3(2)_22'!G32</f>
        <v>240910</v>
      </c>
      <c r="H30" s="331">
        <v>244397</v>
      </c>
      <c r="I30" s="332">
        <f t="shared" si="0"/>
        <v>-1.4267769244303325</v>
      </c>
      <c r="J30" s="331">
        <f>'[2]3(2)_22'!H32</f>
        <v>193627</v>
      </c>
      <c r="K30" s="331">
        <v>199629</v>
      </c>
      <c r="L30" s="332">
        <f t="shared" si="1"/>
        <v>-3.0065772007073122</v>
      </c>
      <c r="M30" s="332">
        <f t="shared" si="3"/>
        <v>80.373168403138109</v>
      </c>
      <c r="N30" s="332">
        <v>81.682262875567218</v>
      </c>
      <c r="P30" s="605"/>
    </row>
    <row r="31" spans="1:16" ht="18" customHeight="1">
      <c r="A31" s="574"/>
      <c r="B31" s="987"/>
      <c r="C31" s="608"/>
      <c r="D31" s="981" t="s">
        <v>450</v>
      </c>
      <c r="E31" s="956"/>
      <c r="F31" s="957"/>
      <c r="G31" s="331">
        <f>'[2]3(2)_22'!G33</f>
        <v>6893</v>
      </c>
      <c r="H31" s="331">
        <v>5079</v>
      </c>
      <c r="I31" s="332">
        <f t="shared" si="0"/>
        <v>35.7156920653672</v>
      </c>
      <c r="J31" s="331">
        <f>'[2]3(2)_22'!H33</f>
        <v>3554</v>
      </c>
      <c r="K31" s="331">
        <v>4118</v>
      </c>
      <c r="L31" s="332">
        <f t="shared" si="1"/>
        <v>-13.695968916949978</v>
      </c>
      <c r="M31" s="332">
        <f t="shared" si="3"/>
        <v>51.559553169882491</v>
      </c>
      <c r="N31" s="332">
        <v>81.078952549714515</v>
      </c>
      <c r="P31" s="605"/>
    </row>
    <row r="32" spans="1:16" ht="18" customHeight="1">
      <c r="A32" s="574"/>
      <c r="B32" s="987"/>
      <c r="C32" s="609"/>
      <c r="D32" s="979" t="s">
        <v>451</v>
      </c>
      <c r="E32" s="980"/>
      <c r="F32" s="967"/>
      <c r="G32" s="331">
        <f>'[2]3(2)_22'!G34</f>
        <v>46152</v>
      </c>
      <c r="H32" s="331">
        <v>42260</v>
      </c>
      <c r="I32" s="332">
        <f t="shared" si="0"/>
        <v>9.2096545196403223</v>
      </c>
      <c r="J32" s="331">
        <f>'[2]3(2)_22'!H34</f>
        <v>30802</v>
      </c>
      <c r="K32" s="331">
        <v>28192</v>
      </c>
      <c r="L32" s="332">
        <f t="shared" si="1"/>
        <v>9.2579455164585696</v>
      </c>
      <c r="M32" s="332">
        <f t="shared" si="3"/>
        <v>66.740336280117873</v>
      </c>
      <c r="N32" s="332">
        <v>66.71083767155703</v>
      </c>
      <c r="P32" s="605"/>
    </row>
    <row r="33" spans="1:16" ht="18" customHeight="1">
      <c r="A33" s="574"/>
      <c r="B33" s="987"/>
      <c r="C33" s="609"/>
      <c r="D33" s="610"/>
      <c r="E33" s="956" t="s">
        <v>452</v>
      </c>
      <c r="F33" s="957"/>
      <c r="G33" s="331">
        <f>'[2]3(2)_22'!G35</f>
        <v>32828</v>
      </c>
      <c r="H33" s="331">
        <v>31325</v>
      </c>
      <c r="I33" s="332">
        <f t="shared" si="0"/>
        <v>4.7980845969672785</v>
      </c>
      <c r="J33" s="331">
        <f>'[2]3(2)_22'!H35</f>
        <v>17095</v>
      </c>
      <c r="K33" s="331">
        <v>19871</v>
      </c>
      <c r="L33" s="332">
        <f t="shared" si="1"/>
        <v>-13.970107191384429</v>
      </c>
      <c r="M33" s="332">
        <f t="shared" si="3"/>
        <v>52.074448641403684</v>
      </c>
      <c r="N33" s="332">
        <v>63.434956105347162</v>
      </c>
      <c r="P33" s="605"/>
    </row>
    <row r="34" spans="1:16" ht="18" customHeight="1">
      <c r="A34" s="574"/>
      <c r="B34" s="987"/>
      <c r="C34" s="981" t="s">
        <v>427</v>
      </c>
      <c r="D34" s="956"/>
      <c r="E34" s="956"/>
      <c r="F34" s="957"/>
      <c r="G34" s="331">
        <f>'[2]3(2)_22'!G36</f>
        <v>1739</v>
      </c>
      <c r="H34" s="331">
        <v>1696</v>
      </c>
      <c r="I34" s="332">
        <f t="shared" si="0"/>
        <v>2.5353773584905661</v>
      </c>
      <c r="J34" s="331">
        <f>'[2]3(2)_22'!H36</f>
        <v>1131</v>
      </c>
      <c r="K34" s="331">
        <v>1050</v>
      </c>
      <c r="L34" s="332">
        <f t="shared" si="1"/>
        <v>7.7142857142857135</v>
      </c>
      <c r="M34" s="332">
        <f t="shared" si="3"/>
        <v>65.037377803335247</v>
      </c>
      <c r="N34" s="332">
        <v>61.910377358490564</v>
      </c>
      <c r="P34" s="605"/>
    </row>
    <row r="35" spans="1:16" ht="18" customHeight="1">
      <c r="A35" s="574"/>
      <c r="B35" s="987"/>
      <c r="C35" s="981" t="s">
        <v>453</v>
      </c>
      <c r="D35" s="956"/>
      <c r="E35" s="956"/>
      <c r="F35" s="957"/>
      <c r="G35" s="331">
        <f>'[2]3(2)_22'!G37</f>
        <v>165403</v>
      </c>
      <c r="H35" s="331">
        <v>163660</v>
      </c>
      <c r="I35" s="332">
        <f t="shared" si="0"/>
        <v>1.0650128314798972</v>
      </c>
      <c r="J35" s="331">
        <f>'[2]3(2)_22'!H37</f>
        <v>98939</v>
      </c>
      <c r="K35" s="331">
        <v>99114</v>
      </c>
      <c r="L35" s="332">
        <f t="shared" si="1"/>
        <v>-0.17656436023165245</v>
      </c>
      <c r="M35" s="332">
        <f t="shared" si="3"/>
        <v>59.816931978259156</v>
      </c>
      <c r="N35" s="332">
        <v>60.560918978369791</v>
      </c>
      <c r="P35" s="605"/>
    </row>
    <row r="36" spans="1:16" ht="18" customHeight="1">
      <c r="A36" s="574"/>
      <c r="B36" s="988"/>
      <c r="C36" s="981" t="s">
        <v>445</v>
      </c>
      <c r="D36" s="956"/>
      <c r="E36" s="956"/>
      <c r="F36" s="957"/>
      <c r="G36" s="331">
        <f>'[2]3(2)_22'!G38</f>
        <v>2512253</v>
      </c>
      <c r="H36" s="331">
        <v>2543938</v>
      </c>
      <c r="I36" s="332">
        <f t="shared" si="0"/>
        <v>-1.2455099141567127</v>
      </c>
      <c r="J36" s="331">
        <f>'[2]3(2)_22'!H38</f>
        <v>1849734</v>
      </c>
      <c r="K36" s="331">
        <v>1966353</v>
      </c>
      <c r="L36" s="332">
        <f t="shared" si="1"/>
        <v>-5.9307255614836203</v>
      </c>
      <c r="M36" s="332">
        <f t="shared" si="3"/>
        <v>73.628492034838843</v>
      </c>
      <c r="N36" s="332">
        <v>77.29563377723828</v>
      </c>
      <c r="P36" s="605"/>
    </row>
    <row r="37" spans="1:16" ht="18" customHeight="1">
      <c r="A37" s="574"/>
      <c r="B37" s="981" t="s">
        <v>454</v>
      </c>
      <c r="C37" s="956"/>
      <c r="D37" s="956"/>
      <c r="E37" s="956"/>
      <c r="F37" s="957"/>
      <c r="G37" s="331">
        <f>'[2]3(2)_22'!G39</f>
        <v>2591605</v>
      </c>
      <c r="H37" s="331">
        <v>2603151</v>
      </c>
      <c r="I37" s="332">
        <f t="shared" si="0"/>
        <v>-0.44353938745773874</v>
      </c>
      <c r="J37" s="331">
        <f>'[2]3(2)_22'!H39</f>
        <v>1896798</v>
      </c>
      <c r="K37" s="331">
        <v>1999892</v>
      </c>
      <c r="L37" s="332">
        <f t="shared" si="1"/>
        <v>-5.1549783688319168</v>
      </c>
      <c r="M37" s="332">
        <f t="shared" si="3"/>
        <v>73.190088767385461</v>
      </c>
      <c r="N37" s="332">
        <v>76.825816097491085</v>
      </c>
      <c r="P37" s="605"/>
    </row>
    <row r="38" spans="1:16" ht="18" customHeight="1">
      <c r="A38" s="574"/>
      <c r="B38" s="986" t="s">
        <v>455</v>
      </c>
      <c r="C38" s="953" t="s">
        <v>408</v>
      </c>
      <c r="D38" s="966"/>
      <c r="E38" s="966"/>
      <c r="F38" s="954"/>
      <c r="G38" s="331">
        <f>'[2]3(2)_22'!G41</f>
        <v>63461</v>
      </c>
      <c r="H38" s="331">
        <v>66471</v>
      </c>
      <c r="I38" s="332">
        <f t="shared" si="0"/>
        <v>-4.5282905327135143</v>
      </c>
      <c r="J38" s="331">
        <f>'[2]3(2)_22'!H41</f>
        <v>57154</v>
      </c>
      <c r="K38" s="331">
        <v>59974</v>
      </c>
      <c r="L38" s="332">
        <f t="shared" si="1"/>
        <v>-4.702037549604829</v>
      </c>
      <c r="M38" s="332">
        <f t="shared" si="3"/>
        <v>90.061612643986066</v>
      </c>
      <c r="N38" s="332">
        <v>90.22581276045193</v>
      </c>
      <c r="P38" s="605"/>
    </row>
    <row r="39" spans="1:16" ht="18" customHeight="1">
      <c r="A39" s="574"/>
      <c r="B39" s="987"/>
      <c r="C39" s="953" t="s">
        <v>409</v>
      </c>
      <c r="D39" s="982"/>
      <c r="E39" s="982"/>
      <c r="F39" s="983"/>
      <c r="G39" s="331">
        <f>'[2]3(2)_22'!G42</f>
        <v>53889</v>
      </c>
      <c r="H39" s="331">
        <v>55019</v>
      </c>
      <c r="I39" s="332">
        <f t="shared" si="0"/>
        <v>-2.0538359475817445</v>
      </c>
      <c r="J39" s="331">
        <f>'[2]3(2)_22'!H42</f>
        <v>50004</v>
      </c>
      <c r="K39" s="331">
        <v>51383</v>
      </c>
      <c r="L39" s="332">
        <f t="shared" si="1"/>
        <v>-2.6837670046513438</v>
      </c>
      <c r="M39" s="332">
        <f t="shared" si="3"/>
        <v>92.790736513945333</v>
      </c>
      <c r="N39" s="332">
        <v>93.391373889020159</v>
      </c>
      <c r="P39" s="605"/>
    </row>
    <row r="40" spans="1:16" ht="18" customHeight="1">
      <c r="A40" s="574"/>
      <c r="B40" s="987"/>
      <c r="C40" s="953" t="s">
        <v>456</v>
      </c>
      <c r="D40" s="982"/>
      <c r="E40" s="982"/>
      <c r="F40" s="983"/>
      <c r="G40" s="331">
        <f>'[2]3(2)_22'!G43</f>
        <v>46517</v>
      </c>
      <c r="H40" s="331">
        <v>47568</v>
      </c>
      <c r="I40" s="332">
        <f t="shared" si="0"/>
        <v>-2.2094685502859068</v>
      </c>
      <c r="J40" s="331">
        <f>'[2]3(2)_22'!H43</f>
        <v>34909</v>
      </c>
      <c r="K40" s="331">
        <v>36625</v>
      </c>
      <c r="L40" s="332">
        <f t="shared" si="1"/>
        <v>-4.6853242320819106</v>
      </c>
      <c r="M40" s="332">
        <f t="shared" si="3"/>
        <v>75.045682223703153</v>
      </c>
      <c r="N40" s="332">
        <v>76.995038681466525</v>
      </c>
      <c r="P40" s="605"/>
    </row>
    <row r="41" spans="1:16" ht="18" customHeight="1">
      <c r="A41" s="574"/>
      <c r="B41" s="987"/>
      <c r="C41" s="968" t="s">
        <v>414</v>
      </c>
      <c r="D41" s="969"/>
      <c r="E41" s="969"/>
      <c r="F41" s="970"/>
      <c r="G41" s="331">
        <f>'[2]3(2)_22'!G44</f>
        <v>1285064</v>
      </c>
      <c r="H41" s="331">
        <v>1309878</v>
      </c>
      <c r="I41" s="332">
        <f t="shared" si="0"/>
        <v>-1.8943748959826794</v>
      </c>
      <c r="J41" s="331">
        <f>'[2]3(2)_22'!H44</f>
        <v>1021831</v>
      </c>
      <c r="K41" s="331">
        <v>1042183</v>
      </c>
      <c r="L41" s="332">
        <f t="shared" si="1"/>
        <v>-1.9528240241876906</v>
      </c>
      <c r="M41" s="332">
        <f t="shared" si="3"/>
        <v>79.515961850927269</v>
      </c>
      <c r="N41" s="332">
        <v>79.563363916334197</v>
      </c>
      <c r="P41" s="605"/>
    </row>
    <row r="42" spans="1:16" ht="18" customHeight="1">
      <c r="A42" s="574"/>
      <c r="B42" s="987"/>
      <c r="C42" s="335"/>
      <c r="D42" s="953" t="s">
        <v>415</v>
      </c>
      <c r="E42" s="966"/>
      <c r="F42" s="954"/>
      <c r="G42" s="331">
        <f>'[2]3(2)_22'!G45</f>
        <v>913068</v>
      </c>
      <c r="H42" s="331">
        <v>920519</v>
      </c>
      <c r="I42" s="332">
        <f t="shared" si="0"/>
        <v>-0.80943467761121712</v>
      </c>
      <c r="J42" s="331">
        <f>'[2]3(2)_22'!H45</f>
        <v>719851</v>
      </c>
      <c r="K42" s="331">
        <v>732093</v>
      </c>
      <c r="L42" s="332">
        <f t="shared" si="1"/>
        <v>-1.672191920971789</v>
      </c>
      <c r="M42" s="332">
        <f t="shared" si="3"/>
        <v>78.838706427122631</v>
      </c>
      <c r="N42" s="332">
        <v>79.5304605336772</v>
      </c>
      <c r="P42" s="605"/>
    </row>
    <row r="43" spans="1:16" ht="18" customHeight="1">
      <c r="A43" s="574"/>
      <c r="B43" s="988"/>
      <c r="C43" s="981" t="s">
        <v>445</v>
      </c>
      <c r="D43" s="982"/>
      <c r="E43" s="982"/>
      <c r="F43" s="983"/>
      <c r="G43" s="331">
        <f>'[2]3(2)_22'!G46</f>
        <v>1448931</v>
      </c>
      <c r="H43" s="331">
        <v>1478936</v>
      </c>
      <c r="I43" s="332">
        <f t="shared" si="0"/>
        <v>-2.0288234244078178</v>
      </c>
      <c r="J43" s="331">
        <f>'[2]3(2)_22'!H46</f>
        <v>1163898</v>
      </c>
      <c r="K43" s="331">
        <v>1190165</v>
      </c>
      <c r="L43" s="332">
        <f t="shared" si="1"/>
        <v>-2.2070049110837573</v>
      </c>
      <c r="M43" s="332">
        <f t="shared" si="3"/>
        <v>80.328048747662933</v>
      </c>
      <c r="N43" s="332">
        <v>80.47440862890619</v>
      </c>
      <c r="P43" s="605"/>
    </row>
    <row r="44" spans="1:16" ht="18" customHeight="1">
      <c r="A44" s="574"/>
      <c r="B44" s="981" t="s">
        <v>457</v>
      </c>
      <c r="C44" s="956"/>
      <c r="D44" s="956"/>
      <c r="E44" s="956"/>
      <c r="F44" s="957"/>
      <c r="G44" s="331">
        <f>G37+G43</f>
        <v>4040536</v>
      </c>
      <c r="H44" s="331">
        <v>4082087</v>
      </c>
      <c r="I44" s="332">
        <f t="shared" si="0"/>
        <v>-1.017886193998315</v>
      </c>
      <c r="J44" s="331">
        <f>J37+J43</f>
        <v>3060696</v>
      </c>
      <c r="K44" s="331">
        <v>3190057</v>
      </c>
      <c r="L44" s="332">
        <f>(J44-K44)/K44*100</f>
        <v>-4.055131303296462</v>
      </c>
      <c r="M44" s="332">
        <f>J44/G44*100</f>
        <v>75.749752013099254</v>
      </c>
      <c r="N44" s="332">
        <v>78.147697489053996</v>
      </c>
      <c r="P44" s="605"/>
    </row>
    <row r="45" spans="1:16" ht="9" customHeight="1">
      <c r="A45" s="574"/>
      <c r="B45" s="574"/>
      <c r="C45" s="574"/>
      <c r="D45" s="574"/>
      <c r="E45" s="574"/>
      <c r="F45" s="574"/>
      <c r="G45" s="574"/>
      <c r="H45" s="574"/>
      <c r="I45" s="574"/>
      <c r="J45" s="306"/>
      <c r="K45" s="306"/>
      <c r="L45" s="574"/>
      <c r="M45" s="574"/>
      <c r="N45" s="574"/>
    </row>
    <row r="46" spans="1:16" ht="14.25" customHeight="1">
      <c r="A46" s="574"/>
      <c r="B46" s="589" t="s">
        <v>458</v>
      </c>
      <c r="C46" s="574"/>
      <c r="D46" s="574"/>
      <c r="E46" s="574"/>
      <c r="F46" s="574"/>
      <c r="G46" s="574"/>
      <c r="H46" s="574"/>
      <c r="I46" s="574"/>
      <c r="J46" s="306"/>
      <c r="K46" s="306"/>
      <c r="L46" s="574"/>
      <c r="M46" s="574"/>
      <c r="N46" s="574"/>
    </row>
    <row r="47" spans="1:16">
      <c r="B47" s="589" t="s">
        <v>459</v>
      </c>
    </row>
    <row r="48" spans="1:16">
      <c r="B48" s="589" t="s">
        <v>435</v>
      </c>
    </row>
    <row r="49" spans="2:6">
      <c r="B49" s="589" t="s">
        <v>460</v>
      </c>
    </row>
    <row r="50" spans="2:6">
      <c r="B50" s="590"/>
    </row>
    <row r="55" spans="2:6">
      <c r="E55" s="984"/>
      <c r="F55" s="985"/>
    </row>
  </sheetData>
  <mergeCells count="45">
    <mergeCell ref="E9:F9"/>
    <mergeCell ref="C10:F10"/>
    <mergeCell ref="D11:F11"/>
    <mergeCell ref="C12:F12"/>
    <mergeCell ref="C13:F13"/>
    <mergeCell ref="D14:F14"/>
    <mergeCell ref="C15:F15"/>
    <mergeCell ref="B16:B36"/>
    <mergeCell ref="C16:F16"/>
    <mergeCell ref="C17:F17"/>
    <mergeCell ref="D18:F18"/>
    <mergeCell ref="E19:F19"/>
    <mergeCell ref="C20:F20"/>
    <mergeCell ref="D21:F21"/>
    <mergeCell ref="B4:B15"/>
    <mergeCell ref="C4:F4"/>
    <mergeCell ref="C5:F5"/>
    <mergeCell ref="D6:F6"/>
    <mergeCell ref="E7:F7"/>
    <mergeCell ref="D8:F8"/>
    <mergeCell ref="E33:F33"/>
    <mergeCell ref="E22:F22"/>
    <mergeCell ref="C23:F23"/>
    <mergeCell ref="D24:F24"/>
    <mergeCell ref="C25:F25"/>
    <mergeCell ref="C26:F26"/>
    <mergeCell ref="D27:F27"/>
    <mergeCell ref="C28:F28"/>
    <mergeCell ref="D29:F29"/>
    <mergeCell ref="C30:F30"/>
    <mergeCell ref="D31:F31"/>
    <mergeCell ref="D32:F32"/>
    <mergeCell ref="C43:F43"/>
    <mergeCell ref="B44:F44"/>
    <mergeCell ref="E55:F55"/>
    <mergeCell ref="C34:F34"/>
    <mergeCell ref="C35:F35"/>
    <mergeCell ref="C36:F36"/>
    <mergeCell ref="B37:F37"/>
    <mergeCell ref="B38:B43"/>
    <mergeCell ref="C38:F38"/>
    <mergeCell ref="C39:F39"/>
    <mergeCell ref="C40:F40"/>
    <mergeCell ref="C41:F41"/>
    <mergeCell ref="D42:F42"/>
  </mergeCells>
  <phoneticPr fontId="1"/>
  <dataValidations count="1">
    <dataValidation imeMode="halfAlpha" allowBlank="1" showInputMessage="1" showErrorMessage="1" sqref="B46:B50" xr:uid="{2CEAF6EA-6588-4B4A-BC6D-FA2161B4DC66}"/>
  </dataValidations>
  <pageMargins left="0.78740157480314965" right="0.19685039370078741" top="0.78740157480314965" bottom="0.39370078740157483" header="0.35433070866141736" footer="0.39370078740157483"/>
  <pageSetup paperSize="9" scale="68" orientation="portrait" errors="dash" verticalDpi="300" r:id="rId1"/>
  <headerFooter scaleWithDoc="0"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71BB1-34D7-4946-A83B-90C539931370}">
  <sheetPr>
    <pageSetUpPr fitToPage="1"/>
  </sheetPr>
  <dimension ref="A1:P47"/>
  <sheetViews>
    <sheetView view="pageBreakPreview" zoomScale="70" zoomScaleNormal="70" zoomScaleSheetLayoutView="70" workbookViewId="0">
      <selection activeCell="B1" sqref="B1"/>
    </sheetView>
  </sheetViews>
  <sheetFormatPr defaultColWidth="8.25" defaultRowHeight="14"/>
  <cols>
    <col min="1" max="1" width="3.58203125" style="575" customWidth="1"/>
    <col min="2" max="2" width="4.25" style="575" customWidth="1"/>
    <col min="3" max="4" width="2.25" style="575" customWidth="1"/>
    <col min="5" max="5" width="5.1640625" style="575" customWidth="1"/>
    <col min="6" max="6" width="4.58203125" style="575" customWidth="1"/>
    <col min="7" max="16" width="12.9140625" style="575" customWidth="1"/>
    <col min="17" max="16384" width="8.25" style="575"/>
  </cols>
  <sheetData>
    <row r="1" spans="1:16" ht="21.75" customHeight="1">
      <c r="A1" s="588"/>
      <c r="B1" s="588" t="s">
        <v>461</v>
      </c>
      <c r="C1" s="588"/>
      <c r="D1" s="588"/>
      <c r="E1" s="588"/>
      <c r="F1" s="588"/>
      <c r="G1" s="588"/>
      <c r="H1" s="588"/>
      <c r="I1" s="588"/>
      <c r="J1" s="588"/>
      <c r="K1" s="588"/>
      <c r="L1" s="588"/>
      <c r="M1" s="588"/>
      <c r="N1" s="588"/>
      <c r="O1" s="588"/>
      <c r="P1" s="588"/>
    </row>
    <row r="2" spans="1:16" ht="16" customHeight="1">
      <c r="A2" s="574"/>
      <c r="B2" s="576"/>
      <c r="C2" s="611"/>
      <c r="D2" s="611"/>
      <c r="E2" s="611"/>
      <c r="F2" s="612" t="s">
        <v>462</v>
      </c>
      <c r="G2" s="1000" t="s">
        <v>463</v>
      </c>
      <c r="H2" s="1000" t="s">
        <v>464</v>
      </c>
      <c r="I2" s="613" t="s">
        <v>465</v>
      </c>
      <c r="J2" s="614"/>
      <c r="K2" s="614"/>
      <c r="L2" s="615"/>
      <c r="M2" s="600"/>
      <c r="N2" s="600"/>
      <c r="O2" s="601"/>
      <c r="P2" s="950" t="s">
        <v>429</v>
      </c>
    </row>
    <row r="3" spans="1:16" ht="16" customHeight="1">
      <c r="A3" s="574"/>
      <c r="B3" s="578"/>
      <c r="C3" s="574"/>
      <c r="D3" s="574"/>
      <c r="E3" s="574"/>
      <c r="F3" s="616"/>
      <c r="G3" s="1001"/>
      <c r="H3" s="1001"/>
      <c r="I3" s="1000" t="s">
        <v>466</v>
      </c>
      <c r="J3" s="1000" t="s">
        <v>467</v>
      </c>
      <c r="K3" s="1000" t="s">
        <v>468</v>
      </c>
      <c r="L3" s="994" t="s">
        <v>469</v>
      </c>
      <c r="M3" s="990"/>
      <c r="N3" s="990"/>
      <c r="O3" s="991"/>
      <c r="P3" s="951"/>
    </row>
    <row r="4" spans="1:16" ht="16" customHeight="1">
      <c r="A4" s="574"/>
      <c r="B4" s="578"/>
      <c r="C4" s="574"/>
      <c r="D4" s="574"/>
      <c r="E4" s="574"/>
      <c r="F4" s="579"/>
      <c r="G4" s="987"/>
      <c r="H4" s="987"/>
      <c r="I4" s="987"/>
      <c r="J4" s="987"/>
      <c r="K4" s="987"/>
      <c r="L4" s="617" t="s">
        <v>470</v>
      </c>
      <c r="M4" s="601"/>
      <c r="N4" s="1000" t="s">
        <v>471</v>
      </c>
      <c r="O4" s="1000" t="s">
        <v>472</v>
      </c>
      <c r="P4" s="951"/>
    </row>
    <row r="5" spans="1:16" ht="16" customHeight="1">
      <c r="A5" s="574"/>
      <c r="B5" s="578"/>
      <c r="C5" s="574"/>
      <c r="D5" s="574"/>
      <c r="E5" s="574"/>
      <c r="F5" s="579"/>
      <c r="G5" s="987"/>
      <c r="H5" s="987"/>
      <c r="I5" s="987"/>
      <c r="J5" s="987"/>
      <c r="K5" s="987"/>
      <c r="L5" s="1000" t="s">
        <v>473</v>
      </c>
      <c r="M5" s="1003" t="s">
        <v>474</v>
      </c>
      <c r="N5" s="1001"/>
      <c r="O5" s="1001"/>
      <c r="P5" s="951"/>
    </row>
    <row r="6" spans="1:16" ht="16" customHeight="1">
      <c r="A6" s="574"/>
      <c r="B6" s="618" t="s">
        <v>475</v>
      </c>
      <c r="C6" s="574"/>
      <c r="D6" s="574"/>
      <c r="E6" s="574"/>
      <c r="F6" s="579"/>
      <c r="G6" s="988"/>
      <c r="H6" s="988"/>
      <c r="I6" s="988"/>
      <c r="J6" s="988"/>
      <c r="K6" s="988"/>
      <c r="L6" s="988"/>
      <c r="M6" s="1004"/>
      <c r="N6" s="1002"/>
      <c r="O6" s="1002"/>
      <c r="P6" s="952"/>
    </row>
    <row r="7" spans="1:16" ht="18.75" customHeight="1">
      <c r="A7" s="574"/>
      <c r="B7" s="997" t="s">
        <v>407</v>
      </c>
      <c r="C7" s="955" t="s">
        <v>408</v>
      </c>
      <c r="D7" s="958"/>
      <c r="E7" s="958"/>
      <c r="F7" s="962"/>
      <c r="G7" s="312">
        <f>'[2]表２（R06）'!F9</f>
        <v>9313</v>
      </c>
      <c r="H7" s="338" t="str">
        <f>'[2]表２（R06）'!G9</f>
        <v>－</v>
      </c>
      <c r="I7" s="312">
        <f>'[2]表２（R06）'!H9+'[2]表２（R06）'!K9</f>
        <v>218</v>
      </c>
      <c r="J7" s="312">
        <f>'[2]表２（R06）'!I9</f>
        <v>212</v>
      </c>
      <c r="K7" s="312">
        <f>'[2]表２（R06）'!J9</f>
        <v>0</v>
      </c>
      <c r="L7" s="312">
        <f>'[2]表２（R06）'!L9</f>
        <v>366</v>
      </c>
      <c r="M7" s="312">
        <f>'[2]表２（R06）'!M9</f>
        <v>65</v>
      </c>
      <c r="N7" s="312">
        <f>'[2]表２（R06）'!N9</f>
        <v>9</v>
      </c>
      <c r="O7" s="338" t="str">
        <f>'[2]表２（R06）'!O9</f>
        <v>－</v>
      </c>
      <c r="P7" s="312">
        <f>'[2]表２（R06）'!P9</f>
        <v>10183</v>
      </c>
    </row>
    <row r="8" spans="1:16" ht="18.75" customHeight="1">
      <c r="A8" s="574"/>
      <c r="B8" s="998"/>
      <c r="C8" s="963" t="s">
        <v>409</v>
      </c>
      <c r="D8" s="958"/>
      <c r="E8" s="958"/>
      <c r="F8" s="957"/>
      <c r="G8" s="312">
        <f>'[2]表２（R06）'!F10</f>
        <v>629</v>
      </c>
      <c r="H8" s="338" t="str">
        <f>'[2]表２（R06）'!G10</f>
        <v>－</v>
      </c>
      <c r="I8" s="312">
        <f>'[2]表２（R06）'!H10+'[2]表２（R06）'!K10</f>
        <v>12</v>
      </c>
      <c r="J8" s="312">
        <f>'[2]表２（R06）'!I10</f>
        <v>31</v>
      </c>
      <c r="K8" s="312">
        <f>'[2]表２（R06）'!J10</f>
        <v>0</v>
      </c>
      <c r="L8" s="312">
        <f>'[2]表２（R06）'!L10</f>
        <v>515</v>
      </c>
      <c r="M8" s="312">
        <f>'[2]表２（R06）'!M10</f>
        <v>104</v>
      </c>
      <c r="N8" s="312">
        <f>'[2]表２（R06）'!N10</f>
        <v>13</v>
      </c>
      <c r="O8" s="338" t="str">
        <f>'[2]表２（R06）'!O10</f>
        <v>－</v>
      </c>
      <c r="P8" s="312">
        <f>'[2]表２（R06）'!P10</f>
        <v>1304</v>
      </c>
    </row>
    <row r="9" spans="1:16" ht="18.75" customHeight="1">
      <c r="A9" s="574"/>
      <c r="B9" s="998"/>
      <c r="C9" s="314"/>
      <c r="D9" s="971" t="s">
        <v>410</v>
      </c>
      <c r="E9" s="972"/>
      <c r="F9" s="973"/>
      <c r="G9" s="338" t="str">
        <f>'[2]表２（R06）'!F11</f>
        <v>－</v>
      </c>
      <c r="H9" s="338" t="str">
        <f>'[2]表２（R06）'!G11</f>
        <v>－</v>
      </c>
      <c r="I9" s="338" t="str">
        <f>'[2]表２（R06）'!H11</f>
        <v>－</v>
      </c>
      <c r="J9" s="338" t="str">
        <f>'[2]表２（R06）'!I11</f>
        <v>－</v>
      </c>
      <c r="K9" s="312">
        <f>'[2]表２（R06）'!J11</f>
        <v>0</v>
      </c>
      <c r="L9" s="312">
        <f>'[2]表２（R06）'!L11</f>
        <v>265</v>
      </c>
      <c r="M9" s="312">
        <f>'[2]表２（R06）'!M11</f>
        <v>39</v>
      </c>
      <c r="N9" s="312">
        <f>'[2]表２（R06）'!N11</f>
        <v>7</v>
      </c>
      <c r="O9" s="338" t="str">
        <f>'[2]表２（R06）'!O11</f>
        <v>－</v>
      </c>
      <c r="P9" s="312">
        <f>'[2]表２（R06）'!P11</f>
        <v>311</v>
      </c>
    </row>
    <row r="10" spans="1:16" ht="18.75" customHeight="1">
      <c r="A10" s="574"/>
      <c r="B10" s="998"/>
      <c r="C10" s="315"/>
      <c r="D10" s="316"/>
      <c r="E10" s="974" t="s">
        <v>411</v>
      </c>
      <c r="F10" s="975"/>
      <c r="G10" s="338" t="str">
        <f>'[2]表２（R06）'!F12</f>
        <v>－</v>
      </c>
      <c r="H10" s="338" t="str">
        <f>'[2]表２（R06）'!G12</f>
        <v>－</v>
      </c>
      <c r="I10" s="338" t="str">
        <f>'[2]表２（R06）'!H12</f>
        <v>－</v>
      </c>
      <c r="J10" s="338" t="str">
        <f>'[2]表２（R06）'!I12</f>
        <v>－</v>
      </c>
      <c r="K10" s="312">
        <f>'[2]表２（R06）'!J12</f>
        <v>0</v>
      </c>
      <c r="L10" s="312">
        <f>'[2]表２（R06）'!L12</f>
        <v>47</v>
      </c>
      <c r="M10" s="312">
        <f>'[2]表２（R06）'!M12</f>
        <v>8</v>
      </c>
      <c r="N10" s="312">
        <f>'[2]表２（R06）'!N12</f>
        <v>1</v>
      </c>
      <c r="O10" s="338" t="str">
        <f>'[2]表２（R06）'!O12</f>
        <v>－</v>
      </c>
      <c r="P10" s="312">
        <f>'[2]表２（R06）'!P12</f>
        <v>56</v>
      </c>
    </row>
    <row r="11" spans="1:16" ht="18.75" customHeight="1">
      <c r="A11" s="574"/>
      <c r="B11" s="998"/>
      <c r="C11" s="314"/>
      <c r="D11" s="971" t="s">
        <v>412</v>
      </c>
      <c r="E11" s="972"/>
      <c r="F11" s="973"/>
      <c r="G11" s="338" t="str">
        <f>'[2]表２（R06）'!F13</f>
        <v>－</v>
      </c>
      <c r="H11" s="338" t="str">
        <f>'[2]表２（R06）'!G13</f>
        <v>－</v>
      </c>
      <c r="I11" s="338" t="str">
        <f>'[2]表２（R06）'!H13</f>
        <v>－</v>
      </c>
      <c r="J11" s="338" t="str">
        <f>'[2]表２（R06）'!I13</f>
        <v>－</v>
      </c>
      <c r="K11" s="312" t="str">
        <f>'[2]表２（R06）'!J13</f>
        <v>－</v>
      </c>
      <c r="L11" s="312">
        <f>'[2]表２（R06）'!L13</f>
        <v>94</v>
      </c>
      <c r="M11" s="312">
        <f>'[2]表２（R06）'!M13</f>
        <v>26</v>
      </c>
      <c r="N11" s="312">
        <f>'[2]表２（R06）'!N13</f>
        <v>1</v>
      </c>
      <c r="O11" s="338" t="str">
        <f>'[2]表２（R06）'!O13</f>
        <v>－</v>
      </c>
      <c r="P11" s="312">
        <f>'[2]表２（R06）'!P13</f>
        <v>121</v>
      </c>
    </row>
    <row r="12" spans="1:16" ht="18.75" customHeight="1">
      <c r="A12" s="574"/>
      <c r="B12" s="998"/>
      <c r="C12" s="317"/>
      <c r="D12" s="316"/>
      <c r="E12" s="974" t="s">
        <v>413</v>
      </c>
      <c r="F12" s="975"/>
      <c r="G12" s="338" t="str">
        <f>'[2]表２（R06）'!F14</f>
        <v>－</v>
      </c>
      <c r="H12" s="338" t="str">
        <f>'[2]表２（R06）'!G14</f>
        <v>－</v>
      </c>
      <c r="I12" s="338" t="str">
        <f>'[2]表２（R06）'!H14</f>
        <v>－</v>
      </c>
      <c r="J12" s="338" t="str">
        <f>'[2]表２（R06）'!I14</f>
        <v>－</v>
      </c>
      <c r="K12" s="312" t="str">
        <f>'[2]表２（R06）'!J14</f>
        <v>－</v>
      </c>
      <c r="L12" s="312">
        <f>'[2]表２（R06）'!L14</f>
        <v>47</v>
      </c>
      <c r="M12" s="312">
        <f>'[2]表２（R06）'!M14</f>
        <v>13</v>
      </c>
      <c r="N12" s="312">
        <f>'[2]表２（R06）'!N14</f>
        <v>0</v>
      </c>
      <c r="O12" s="338" t="str">
        <f>'[2]表２（R06）'!O14</f>
        <v>－</v>
      </c>
      <c r="P12" s="312">
        <f>'[2]表２（R06）'!P14</f>
        <v>60</v>
      </c>
    </row>
    <row r="13" spans="1:16" ht="18.75" customHeight="1">
      <c r="A13" s="574"/>
      <c r="B13" s="998"/>
      <c r="C13" s="963" t="s">
        <v>414</v>
      </c>
      <c r="D13" s="964"/>
      <c r="E13" s="964"/>
      <c r="F13" s="965"/>
      <c r="G13" s="312">
        <f>'[2]表２（R06）'!F15</f>
        <v>32808</v>
      </c>
      <c r="H13" s="338" t="str">
        <f>'[2]表２（R06）'!G15</f>
        <v>－</v>
      </c>
      <c r="I13" s="312">
        <f>'[2]表２（R06）'!H15+'[2]表２（R06）'!K15</f>
        <v>1266</v>
      </c>
      <c r="J13" s="312">
        <f>'[2]表２（R06）'!I15</f>
        <v>470</v>
      </c>
      <c r="K13" s="312">
        <f>'[2]表２（R06）'!J15</f>
        <v>0</v>
      </c>
      <c r="L13" s="312">
        <f>'[2]表２（R06）'!L15</f>
        <v>214</v>
      </c>
      <c r="M13" s="312">
        <f>'[2]表２（R06）'!M15</f>
        <v>74</v>
      </c>
      <c r="N13" s="312">
        <f>'[2]表２（R06）'!N15</f>
        <v>2</v>
      </c>
      <c r="O13" s="338" t="str">
        <f>'[2]表２（R06）'!O15</f>
        <v>－</v>
      </c>
      <c r="P13" s="312">
        <f>'[2]表２（R06）'!P15</f>
        <v>34834</v>
      </c>
    </row>
    <row r="14" spans="1:16" ht="18.75" customHeight="1">
      <c r="A14" s="574"/>
      <c r="B14" s="998"/>
      <c r="C14" s="314"/>
      <c r="D14" s="953" t="s">
        <v>415</v>
      </c>
      <c r="E14" s="966"/>
      <c r="F14" s="954"/>
      <c r="G14" s="312">
        <f>'[2]表２（R06）'!F16</f>
        <v>22587</v>
      </c>
      <c r="H14" s="338" t="str">
        <f>'[2]表２（R06）'!G16</f>
        <v>－</v>
      </c>
      <c r="I14" s="312">
        <f>'[2]表２（R06）'!H16+'[2]表２（R06）'!K16</f>
        <v>808</v>
      </c>
      <c r="J14" s="312">
        <f>'[2]表２（R06）'!I16</f>
        <v>312</v>
      </c>
      <c r="K14" s="312">
        <f>'[2]表２（R06）'!J16</f>
        <v>0</v>
      </c>
      <c r="L14" s="312">
        <f>'[2]表２（R06）'!L16</f>
        <v>126</v>
      </c>
      <c r="M14" s="312">
        <f>'[2]表２（R06）'!M16</f>
        <v>29</v>
      </c>
      <c r="N14" s="312">
        <f>'[2]表２（R06）'!N16</f>
        <v>0</v>
      </c>
      <c r="O14" s="338" t="str">
        <f>'[2]表２（R06）'!O16</f>
        <v>－</v>
      </c>
      <c r="P14" s="312">
        <f>'[2]表２（R06）'!P16</f>
        <v>23862</v>
      </c>
    </row>
    <row r="15" spans="1:16" ht="18.75" customHeight="1">
      <c r="A15" s="574"/>
      <c r="B15" s="998"/>
      <c r="C15" s="989" t="s">
        <v>476</v>
      </c>
      <c r="D15" s="990"/>
      <c r="E15" s="990"/>
      <c r="F15" s="991"/>
      <c r="G15" s="338" t="str">
        <f>'[2]表２（R06）'!F17</f>
        <v>－</v>
      </c>
      <c r="H15" s="338" t="str">
        <f>'[2]表２（R06）'!G17</f>
        <v>－</v>
      </c>
      <c r="I15" s="312">
        <f>'[2]表２（R06）'!H17+'[2]表２（R06）'!K17</f>
        <v>111</v>
      </c>
      <c r="J15" s="312">
        <f>'[2]表２（R06）'!I17</f>
        <v>295</v>
      </c>
      <c r="K15" s="312">
        <f>'[2]表２（R06）'!J17</f>
        <v>0</v>
      </c>
      <c r="L15" s="312">
        <f>'[2]表２（R06）'!L17</f>
        <v>13</v>
      </c>
      <c r="M15" s="312">
        <f>'[2]表２（R06）'!M17</f>
        <v>3</v>
      </c>
      <c r="N15" s="312">
        <f>'[2]表２（R06）'!N17</f>
        <v>2</v>
      </c>
      <c r="O15" s="338" t="str">
        <f>'[2]表２（R06）'!O17</f>
        <v>－</v>
      </c>
      <c r="P15" s="312">
        <f>'[2]表２（R06）'!P17</f>
        <v>424</v>
      </c>
    </row>
    <row r="16" spans="1:16" ht="18.75" customHeight="1">
      <c r="A16" s="574"/>
      <c r="B16" s="998"/>
      <c r="C16" s="989" t="s">
        <v>419</v>
      </c>
      <c r="D16" s="995"/>
      <c r="E16" s="995"/>
      <c r="F16" s="996"/>
      <c r="G16" s="338" t="str">
        <f>'[2]表２（R06）'!F19</f>
        <v>－</v>
      </c>
      <c r="H16" s="338" t="str">
        <f>'[2]表２（R06）'!G19</f>
        <v>－</v>
      </c>
      <c r="I16" s="312">
        <f>'[2]表２（R06）'!H19+'[2]表２（R06）'!K19</f>
        <v>20</v>
      </c>
      <c r="J16" s="312">
        <f>'[2]表２（R06）'!I19</f>
        <v>279</v>
      </c>
      <c r="K16" s="312">
        <f>'[2]表２（R06）'!J19</f>
        <v>0</v>
      </c>
      <c r="L16" s="312">
        <f>'[2]表２（R06）'!L19</f>
        <v>16</v>
      </c>
      <c r="M16" s="312">
        <f>'[2]表２（R06）'!M19</f>
        <v>4</v>
      </c>
      <c r="N16" s="312">
        <f>'[2]表２（R06）'!N19</f>
        <v>0</v>
      </c>
      <c r="O16" s="338" t="str">
        <f>'[2]表２（R06）'!O19</f>
        <v>－</v>
      </c>
      <c r="P16" s="312">
        <f>'[2]表２（R06）'!P19</f>
        <v>319</v>
      </c>
    </row>
    <row r="17" spans="1:16" ht="18.75" customHeight="1">
      <c r="A17" s="574"/>
      <c r="B17" s="998"/>
      <c r="C17" s="619"/>
      <c r="D17" s="981" t="s">
        <v>417</v>
      </c>
      <c r="E17" s="956"/>
      <c r="F17" s="957"/>
      <c r="G17" s="338" t="str">
        <f>'[2]表２（R06）'!F20</f>
        <v>－</v>
      </c>
      <c r="H17" s="338" t="str">
        <f>'[2]表２（R06）'!G20</f>
        <v>－</v>
      </c>
      <c r="I17" s="312">
        <f>'[2]表２（R06）'!H20+'[2]表２（R06）'!K20</f>
        <v>0</v>
      </c>
      <c r="J17" s="312">
        <f>'[2]表２（R06）'!I20</f>
        <v>0</v>
      </c>
      <c r="K17" s="312">
        <f>'[2]表２（R06）'!J20</f>
        <v>0</v>
      </c>
      <c r="L17" s="312">
        <f>'[2]表２（R06）'!L20</f>
        <v>0</v>
      </c>
      <c r="M17" s="312">
        <f>'[2]表２（R06）'!M20</f>
        <v>0</v>
      </c>
      <c r="N17" s="312">
        <f>'[2]表２（R06）'!N20</f>
        <v>0</v>
      </c>
      <c r="O17" s="338" t="str">
        <f>'[2]表２（R06）'!O20</f>
        <v>－</v>
      </c>
      <c r="P17" s="312">
        <f>'[2]表２（R06）'!P20</f>
        <v>0</v>
      </c>
    </row>
    <row r="18" spans="1:16" ht="18.75" customHeight="1">
      <c r="A18" s="574"/>
      <c r="B18" s="999"/>
      <c r="C18" s="994" t="s">
        <v>56</v>
      </c>
      <c r="D18" s="990"/>
      <c r="E18" s="990"/>
      <c r="F18" s="991"/>
      <c r="G18" s="312">
        <f>'[2]表２（R06）'!F21</f>
        <v>42750</v>
      </c>
      <c r="H18" s="338" t="str">
        <f>'[2]表２（R06）'!G21</f>
        <v>－</v>
      </c>
      <c r="I18" s="312">
        <f>'[2]表２（R06）'!H21+'[2]表２（R06）'!K21</f>
        <v>1627</v>
      </c>
      <c r="J18" s="312">
        <f>'[2]表２（R06）'!I21</f>
        <v>1287</v>
      </c>
      <c r="K18" s="312">
        <f>'[2]表２（R06）'!J21</f>
        <v>0</v>
      </c>
      <c r="L18" s="312">
        <f>'[2]表２（R06）'!L21</f>
        <v>1124</v>
      </c>
      <c r="M18" s="312">
        <f>'[2]表２（R06）'!M21</f>
        <v>250</v>
      </c>
      <c r="N18" s="312">
        <f>'[2]表２（R06）'!N21</f>
        <v>26</v>
      </c>
      <c r="O18" s="338" t="str">
        <f>'[2]表２（R06）'!O21</f>
        <v>－</v>
      </c>
      <c r="P18" s="312">
        <f>'[2]表２（R06）'!P21</f>
        <v>47064</v>
      </c>
    </row>
    <row r="19" spans="1:16" ht="18.75" customHeight="1">
      <c r="A19" s="574"/>
      <c r="B19" s="997" t="s">
        <v>477</v>
      </c>
      <c r="C19" s="955" t="s">
        <v>408</v>
      </c>
      <c r="D19" s="958"/>
      <c r="E19" s="958"/>
      <c r="F19" s="962"/>
      <c r="G19" s="312">
        <f>'[2]表２（R06）'!F22</f>
        <v>49055</v>
      </c>
      <c r="H19" s="312">
        <f>'[2]表２（R06）'!G22</f>
        <v>6</v>
      </c>
      <c r="I19" s="312">
        <f>'[2]表２（R06）'!H22+'[2]表２（R06）'!K22</f>
        <v>0</v>
      </c>
      <c r="J19" s="312">
        <f>'[2]表２（R06）'!I22</f>
        <v>1225</v>
      </c>
      <c r="K19" s="312">
        <f>'[2]表２（R06）'!J22</f>
        <v>0</v>
      </c>
      <c r="L19" s="312">
        <f>'[2]表２（R06）'!L22</f>
        <v>3486</v>
      </c>
      <c r="M19" s="312">
        <f>'[2]表２（R06）'!M22</f>
        <v>656</v>
      </c>
      <c r="N19" s="312">
        <f>'[2]表２（R06）'!N22</f>
        <v>93</v>
      </c>
      <c r="O19" s="312">
        <f>'[2]表２（R06）'!O22</f>
        <v>406</v>
      </c>
      <c r="P19" s="312">
        <f>'[2]表２（R06）'!P22</f>
        <v>54927</v>
      </c>
    </row>
    <row r="20" spans="1:16" ht="18.75" customHeight="1">
      <c r="A20" s="574"/>
      <c r="B20" s="998"/>
      <c r="C20" s="963" t="s">
        <v>409</v>
      </c>
      <c r="D20" s="958"/>
      <c r="E20" s="958"/>
      <c r="F20" s="957"/>
      <c r="G20" s="312">
        <f>'[2]表２（R06）'!F23</f>
        <v>43446</v>
      </c>
      <c r="H20" s="312">
        <f>'[2]表２（R06）'!G23</f>
        <v>0</v>
      </c>
      <c r="I20" s="312">
        <f>'[2]表２（R06）'!H23+'[2]表２（R06）'!K23</f>
        <v>1</v>
      </c>
      <c r="J20" s="312">
        <f>'[2]表２（R06）'!I23</f>
        <v>522</v>
      </c>
      <c r="K20" s="312">
        <f>'[2]表２（R06）'!J23</f>
        <v>4</v>
      </c>
      <c r="L20" s="312">
        <f>'[2]表２（R06）'!L23</f>
        <v>73359</v>
      </c>
      <c r="M20" s="312">
        <f>'[2]表２（R06）'!M23</f>
        <v>11425</v>
      </c>
      <c r="N20" s="312">
        <f>'[2]表２（R06）'!N23</f>
        <v>1338</v>
      </c>
      <c r="O20" s="312">
        <f>'[2]表２（R06）'!O23</f>
        <v>243</v>
      </c>
      <c r="P20" s="312">
        <f>'[2]表２（R06）'!P23</f>
        <v>130338</v>
      </c>
    </row>
    <row r="21" spans="1:16" ht="18.75" customHeight="1">
      <c r="A21" s="574"/>
      <c r="B21" s="998"/>
      <c r="C21" s="314"/>
      <c r="D21" s="971" t="s">
        <v>410</v>
      </c>
      <c r="E21" s="972"/>
      <c r="F21" s="973"/>
      <c r="G21" s="338" t="str">
        <f>'[2]表２（R06）'!F24</f>
        <v>－</v>
      </c>
      <c r="H21" s="338" t="str">
        <f>'[2]表２（R06）'!G24</f>
        <v>－</v>
      </c>
      <c r="I21" s="338" t="str">
        <f>'[2]表２（R06）'!H24</f>
        <v>－</v>
      </c>
      <c r="J21" s="338" t="str">
        <f>'[2]表２（R06）'!I24</f>
        <v>－</v>
      </c>
      <c r="K21" s="312">
        <f>'[2]表２（R06）'!J24</f>
        <v>4</v>
      </c>
      <c r="L21" s="312">
        <f>'[2]表２（R06）'!L24</f>
        <v>69494</v>
      </c>
      <c r="M21" s="312">
        <f>'[2]表２（R06）'!M24</f>
        <v>9785</v>
      </c>
      <c r="N21" s="312">
        <f>'[2]表２（R06）'!N24</f>
        <v>1263</v>
      </c>
      <c r="O21" s="338" t="str">
        <f>'[2]表２（R06）'!O24</f>
        <v>－</v>
      </c>
      <c r="P21" s="312">
        <f>'[2]表２（R06）'!P24</f>
        <v>80546</v>
      </c>
    </row>
    <row r="22" spans="1:16" ht="18.75" customHeight="1">
      <c r="A22" s="574"/>
      <c r="B22" s="998"/>
      <c r="C22" s="317"/>
      <c r="D22" s="316"/>
      <c r="E22" s="974" t="s">
        <v>411</v>
      </c>
      <c r="F22" s="975"/>
      <c r="G22" s="338" t="str">
        <f>'[2]表２（R06）'!F25</f>
        <v>－</v>
      </c>
      <c r="H22" s="338" t="str">
        <f>'[2]表２（R06）'!G25</f>
        <v>－</v>
      </c>
      <c r="I22" s="338" t="str">
        <f>'[2]表２（R06）'!H25</f>
        <v>－</v>
      </c>
      <c r="J22" s="338" t="str">
        <f>'[2]表２（R06）'!I25</f>
        <v>－</v>
      </c>
      <c r="K22" s="312">
        <f>'[2]表２（R06）'!J25</f>
        <v>0</v>
      </c>
      <c r="L22" s="312">
        <f>'[2]表２（R06）'!L25</f>
        <v>11756</v>
      </c>
      <c r="M22" s="312">
        <f>'[2]表２（R06）'!M25</f>
        <v>2104</v>
      </c>
      <c r="N22" s="312">
        <f>'[2]表２（R06）'!N25</f>
        <v>140</v>
      </c>
      <c r="O22" s="338" t="str">
        <f>'[2]表２（R06）'!O25</f>
        <v>－</v>
      </c>
      <c r="P22" s="312">
        <f>'[2]表２（R06）'!P25</f>
        <v>14000</v>
      </c>
    </row>
    <row r="23" spans="1:16" ht="18.75" customHeight="1">
      <c r="A23" s="574"/>
      <c r="B23" s="998"/>
      <c r="C23" s="963" t="s">
        <v>422</v>
      </c>
      <c r="D23" s="958"/>
      <c r="E23" s="958"/>
      <c r="F23" s="957"/>
      <c r="G23" s="312">
        <f>'[2]表２（R06）'!F26</f>
        <v>30574</v>
      </c>
      <c r="H23" s="312">
        <f>'[2]表２（R06）'!G26</f>
        <v>13</v>
      </c>
      <c r="I23" s="312">
        <f>'[2]表２（R06）'!H26+'[2]表２（R06）'!K26</f>
        <v>364</v>
      </c>
      <c r="J23" s="312">
        <f>'[2]表２（R06）'!I26</f>
        <v>633</v>
      </c>
      <c r="K23" s="312">
        <f>'[2]表２（R06）'!J26</f>
        <v>0</v>
      </c>
      <c r="L23" s="312">
        <f>'[2]表２（R06）'!L26</f>
        <v>47155</v>
      </c>
      <c r="M23" s="312">
        <f>'[2]表２（R06）'!M26</f>
        <v>5376</v>
      </c>
      <c r="N23" s="312">
        <f>'[2]表２（R06）'!N26</f>
        <v>398</v>
      </c>
      <c r="O23" s="312">
        <f>'[2]表２（R06）'!O26</f>
        <v>2036</v>
      </c>
      <c r="P23" s="312">
        <f>'[2]表２（R06）'!P26</f>
        <v>86549</v>
      </c>
    </row>
    <row r="24" spans="1:16" ht="18.75" customHeight="1">
      <c r="A24" s="574"/>
      <c r="B24" s="998"/>
      <c r="C24" s="314"/>
      <c r="D24" s="971" t="s">
        <v>412</v>
      </c>
      <c r="E24" s="972"/>
      <c r="F24" s="973"/>
      <c r="G24" s="338" t="str">
        <f>'[2]表２（R06）'!F27</f>
        <v>－</v>
      </c>
      <c r="H24" s="338" t="str">
        <f>'[2]表２（R06）'!G27</f>
        <v>－</v>
      </c>
      <c r="I24" s="338" t="str">
        <f>'[2]表２（R06）'!H27</f>
        <v>－</v>
      </c>
      <c r="J24" s="338" t="str">
        <f>'[2]表２（R06）'!I27</f>
        <v>－</v>
      </c>
      <c r="K24" s="338" t="str">
        <f>'[2]表２（R06）'!J27</f>
        <v>－</v>
      </c>
      <c r="L24" s="312">
        <f>'[2]表２（R06）'!L27</f>
        <v>43722</v>
      </c>
      <c r="M24" s="312">
        <f>'[2]表２（R06）'!M27</f>
        <v>4372</v>
      </c>
      <c r="N24" s="312">
        <f>'[2]表２（R06）'!N27</f>
        <v>356</v>
      </c>
      <c r="O24" s="338" t="str">
        <f>'[2]表２（R06）'!O27</f>
        <v>－</v>
      </c>
      <c r="P24" s="312">
        <f>'[2]表２（R06）'!P27</f>
        <v>48471</v>
      </c>
    </row>
    <row r="25" spans="1:16" ht="18.75" customHeight="1">
      <c r="A25" s="574"/>
      <c r="B25" s="998"/>
      <c r="C25" s="317"/>
      <c r="D25" s="316"/>
      <c r="E25" s="974" t="s">
        <v>413</v>
      </c>
      <c r="F25" s="975"/>
      <c r="G25" s="338" t="str">
        <f>'[2]表２（R06）'!F28</f>
        <v>－</v>
      </c>
      <c r="H25" s="338" t="str">
        <f>'[2]表２（R06）'!G28</f>
        <v>－</v>
      </c>
      <c r="I25" s="338" t="str">
        <f>'[2]表２（R06）'!H28</f>
        <v>－</v>
      </c>
      <c r="J25" s="338" t="str">
        <f>'[2]表２（R06）'!I28</f>
        <v>－</v>
      </c>
      <c r="K25" s="338" t="str">
        <f>'[2]表２（R06）'!J28</f>
        <v>－</v>
      </c>
      <c r="L25" s="312">
        <f>'[2]表２（R06）'!L28</f>
        <v>21426</v>
      </c>
      <c r="M25" s="312">
        <f>'[2]表２（R06）'!M28</f>
        <v>2295</v>
      </c>
      <c r="N25" s="312">
        <f>'[2]表２（R06）'!N28</f>
        <v>176</v>
      </c>
      <c r="O25" s="338" t="str">
        <f>'[2]表２（R06）'!O28</f>
        <v>－</v>
      </c>
      <c r="P25" s="312">
        <f>'[2]表２（R06）'!P28</f>
        <v>23907</v>
      </c>
    </row>
    <row r="26" spans="1:16" ht="18.75" customHeight="1">
      <c r="A26" s="574"/>
      <c r="B26" s="998"/>
      <c r="C26" s="963" t="s">
        <v>414</v>
      </c>
      <c r="D26" s="964"/>
      <c r="E26" s="964"/>
      <c r="F26" s="965"/>
      <c r="G26" s="312">
        <f>'[2]表２（R06）'!F29</f>
        <v>1013813</v>
      </c>
      <c r="H26" s="312">
        <f>'[2]表２（R06）'!G29</f>
        <v>601</v>
      </c>
      <c r="I26" s="312">
        <f>'[2]表２（R06）'!H29+'[2]表２（R06）'!K29</f>
        <v>11759</v>
      </c>
      <c r="J26" s="312">
        <f>'[2]表２（R06）'!I29</f>
        <v>3605</v>
      </c>
      <c r="K26" s="312">
        <f>'[2]表２（R06）'!J29</f>
        <v>0</v>
      </c>
      <c r="L26" s="312">
        <f>'[2]表２（R06）'!L29</f>
        <v>52526</v>
      </c>
      <c r="M26" s="312">
        <f>'[2]表２（R06）'!M29</f>
        <v>4529</v>
      </c>
      <c r="N26" s="312">
        <f>'[2]表２（R06）'!N29</f>
        <v>458</v>
      </c>
      <c r="O26" s="312">
        <f>'[2]表２（R06）'!O29</f>
        <v>54054</v>
      </c>
      <c r="P26" s="312">
        <f>'[2]表２（R06）'!P29</f>
        <v>1141345</v>
      </c>
    </row>
    <row r="27" spans="1:16" ht="18.75" customHeight="1">
      <c r="A27" s="574"/>
      <c r="B27" s="998"/>
      <c r="C27" s="314"/>
      <c r="D27" s="953" t="s">
        <v>415</v>
      </c>
      <c r="E27" s="966"/>
      <c r="F27" s="954"/>
      <c r="G27" s="312">
        <f>'[2]表２（R06）'!F30</f>
        <v>688334</v>
      </c>
      <c r="H27" s="312">
        <f>'[2]表２（R06）'!G30</f>
        <v>500</v>
      </c>
      <c r="I27" s="312">
        <f>'[2]表２（R06）'!H30+'[2]表２（R06）'!K30</f>
        <v>9861</v>
      </c>
      <c r="J27" s="312">
        <f>'[2]表２（R06）'!I30</f>
        <v>3000</v>
      </c>
      <c r="K27" s="312">
        <f>'[2]表２（R06）'!J30</f>
        <v>0</v>
      </c>
      <c r="L27" s="312">
        <f>'[2]表２（R06）'!L30</f>
        <v>34293</v>
      </c>
      <c r="M27" s="312">
        <f>'[2]表２（R06）'!M30</f>
        <v>2533</v>
      </c>
      <c r="N27" s="312">
        <f>'[2]表２（R06）'!N30</f>
        <v>236</v>
      </c>
      <c r="O27" s="312">
        <f>'[2]表２（R06）'!O30</f>
        <v>35548</v>
      </c>
      <c r="P27" s="312">
        <f>'[2]表２（R06）'!P30</f>
        <v>774305</v>
      </c>
    </row>
    <row r="28" spans="1:16" ht="18.75" customHeight="1">
      <c r="A28" s="574"/>
      <c r="B28" s="998"/>
      <c r="C28" s="989" t="s">
        <v>416</v>
      </c>
      <c r="D28" s="990"/>
      <c r="E28" s="990"/>
      <c r="F28" s="991"/>
      <c r="G28" s="312">
        <f>'[2]表２（R06）'!F31</f>
        <v>34373</v>
      </c>
      <c r="H28" s="338" t="str">
        <f>'[2]表２（R06）'!G31</f>
        <v>－</v>
      </c>
      <c r="I28" s="312">
        <f>'[2]表２（R06）'!H31+'[2]表２（R06）'!K31</f>
        <v>267</v>
      </c>
      <c r="J28" s="312">
        <f>'[2]表２（R06）'!I31</f>
        <v>9531</v>
      </c>
      <c r="K28" s="312">
        <f>'[2]表２（R06）'!J31</f>
        <v>0</v>
      </c>
      <c r="L28" s="312">
        <f>'[2]表２（R06）'!L31</f>
        <v>1982</v>
      </c>
      <c r="M28" s="312">
        <f>'[2]表２（R06）'!M31</f>
        <v>294</v>
      </c>
      <c r="N28" s="312">
        <f>'[2]表２（R06）'!N31</f>
        <v>71</v>
      </c>
      <c r="O28" s="312">
        <f>'[2]表２（R06）'!O31</f>
        <v>7</v>
      </c>
      <c r="P28" s="312">
        <f>'[2]表２（R06）'!P31</f>
        <v>46525</v>
      </c>
    </row>
    <row r="29" spans="1:16" ht="18.75" customHeight="1">
      <c r="A29" s="574"/>
      <c r="B29" s="998"/>
      <c r="C29" s="989" t="s">
        <v>419</v>
      </c>
      <c r="D29" s="995"/>
      <c r="E29" s="995"/>
      <c r="F29" s="996"/>
      <c r="G29" s="312">
        <f>'[2]表２（R06）'!F33</f>
        <v>17078</v>
      </c>
      <c r="H29" s="338" t="str">
        <f>'[2]表２（R06）'!G33</f>
        <v>－</v>
      </c>
      <c r="I29" s="338" t="str">
        <f>'[2]表２（R06）'!H33</f>
        <v>－</v>
      </c>
      <c r="J29" s="312">
        <f>'[2]表２（R06）'!I33</f>
        <v>2984</v>
      </c>
      <c r="K29" s="312">
        <f>'[2]表２（R06）'!J33</f>
        <v>0</v>
      </c>
      <c r="L29" s="312">
        <f>'[2]表２（R06）'!L33</f>
        <v>817</v>
      </c>
      <c r="M29" s="312">
        <f>'[2]表２（R06）'!M33</f>
        <v>154</v>
      </c>
      <c r="N29" s="312">
        <f>'[2]表２（R06）'!N33</f>
        <v>36</v>
      </c>
      <c r="O29" s="312">
        <f>'[2]表２（R06）'!O33</f>
        <v>30</v>
      </c>
      <c r="P29" s="312">
        <f>'[2]表２（R06）'!P33</f>
        <v>21099</v>
      </c>
    </row>
    <row r="30" spans="1:16" ht="18.75" customHeight="1">
      <c r="A30" s="574"/>
      <c r="B30" s="998"/>
      <c r="C30" s="620"/>
      <c r="D30" s="981" t="s">
        <v>417</v>
      </c>
      <c r="E30" s="956"/>
      <c r="F30" s="957"/>
      <c r="G30" s="312">
        <f>'[2]表２（R06）'!F34</f>
        <v>0</v>
      </c>
      <c r="H30" s="338" t="str">
        <f>'[2]表２（R06）'!G34</f>
        <v>－</v>
      </c>
      <c r="I30" s="338" t="str">
        <f>'[2]表２（R06）'!H34</f>
        <v>－</v>
      </c>
      <c r="J30" s="312">
        <f>'[2]表２（R06）'!I34</f>
        <v>1796</v>
      </c>
      <c r="K30" s="312">
        <f>'[2]表２（R06）'!J34</f>
        <v>0</v>
      </c>
      <c r="L30" s="312">
        <f>'[2]表２（R06）'!L34</f>
        <v>44</v>
      </c>
      <c r="M30" s="312">
        <f>'[2]表２（R06）'!M34</f>
        <v>4</v>
      </c>
      <c r="N30" s="312">
        <f>'[2]表２（R06）'!N34</f>
        <v>2</v>
      </c>
      <c r="O30" s="312">
        <f>'[2]表２（R06）'!O34</f>
        <v>0</v>
      </c>
      <c r="P30" s="312">
        <f>'[2]表２（R06）'!P34</f>
        <v>1846</v>
      </c>
    </row>
    <row r="31" spans="1:16" ht="18.75" customHeight="1">
      <c r="A31" s="574"/>
      <c r="B31" s="998"/>
      <c r="C31" s="989" t="s">
        <v>423</v>
      </c>
      <c r="D31" s="995"/>
      <c r="E31" s="995"/>
      <c r="F31" s="996"/>
      <c r="G31" s="312">
        <f>'[2]表２（R06）'!F35</f>
        <v>65699</v>
      </c>
      <c r="H31" s="338" t="str">
        <f>'[2]表２（R06）'!G35</f>
        <v>－</v>
      </c>
      <c r="I31" s="312">
        <f>'[2]表２（R06）'!H35+'[2]表２（R06）'!K35</f>
        <v>78</v>
      </c>
      <c r="J31" s="312">
        <f>'[2]表２（R06）'!I35</f>
        <v>1429</v>
      </c>
      <c r="K31" s="312">
        <f>'[2]表２（R06）'!J35</f>
        <v>2</v>
      </c>
      <c r="L31" s="312">
        <f>'[2]表２（R06）'!L35</f>
        <v>5795</v>
      </c>
      <c r="M31" s="312">
        <f>'[2]表２（R06）'!M35</f>
        <v>724</v>
      </c>
      <c r="N31" s="312">
        <f>'[2]表２（R06）'!N35</f>
        <v>126</v>
      </c>
      <c r="O31" s="312">
        <f>'[2]表２（R06）'!O35</f>
        <v>1401</v>
      </c>
      <c r="P31" s="312">
        <f>'[2]表２（R06）'!P35</f>
        <v>75254</v>
      </c>
    </row>
    <row r="32" spans="1:16" ht="18.75" customHeight="1">
      <c r="A32" s="574"/>
      <c r="B32" s="998"/>
      <c r="C32" s="573"/>
      <c r="D32" s="981" t="s">
        <v>415</v>
      </c>
      <c r="E32" s="956"/>
      <c r="F32" s="957"/>
      <c r="G32" s="312">
        <f>'[2]表２（R06）'!F36</f>
        <v>95</v>
      </c>
      <c r="H32" s="338" t="str">
        <f>'[2]表２（R06）'!G36</f>
        <v>－</v>
      </c>
      <c r="I32" s="312">
        <f>'[2]表２（R06）'!H36+'[2]表２（R06）'!K36</f>
        <v>0</v>
      </c>
      <c r="J32" s="312">
        <f>'[2]表２（R06）'!I36</f>
        <v>8</v>
      </c>
      <c r="K32" s="312">
        <f>'[2]表２（R06）'!J36</f>
        <v>0</v>
      </c>
      <c r="L32" s="312">
        <f>'[2]表２（R06）'!L36</f>
        <v>18</v>
      </c>
      <c r="M32" s="312">
        <f>'[2]表２（R06）'!M36</f>
        <v>2</v>
      </c>
      <c r="N32" s="312">
        <f>'[2]表２（R06）'!N36</f>
        <v>2</v>
      </c>
      <c r="O32" s="312">
        <f>'[2]表２（R06）'!O36</f>
        <v>18</v>
      </c>
      <c r="P32" s="312">
        <f>'[2]表２（R06）'!P36</f>
        <v>143</v>
      </c>
    </row>
    <row r="33" spans="1:16" ht="18.75" customHeight="1">
      <c r="A33" s="574"/>
      <c r="B33" s="998"/>
      <c r="C33" s="989" t="s">
        <v>424</v>
      </c>
      <c r="D33" s="995"/>
      <c r="E33" s="995"/>
      <c r="F33" s="996"/>
      <c r="G33" s="312">
        <f>'[2]表２（R06）'!F37</f>
        <v>164888</v>
      </c>
      <c r="H33" s="338" t="str">
        <f>'[2]表２（R06）'!G37</f>
        <v>－</v>
      </c>
      <c r="I33" s="312">
        <f>'[2]表２（R06）'!H37+'[2]表２（R06）'!K37</f>
        <v>397</v>
      </c>
      <c r="J33" s="312">
        <f>'[2]表２（R06）'!I37</f>
        <v>1168</v>
      </c>
      <c r="K33" s="312">
        <f>'[2]表２（R06）'!J37</f>
        <v>1</v>
      </c>
      <c r="L33" s="312">
        <f>'[2]表２（R06）'!L37</f>
        <v>18701</v>
      </c>
      <c r="M33" s="312">
        <f>'[2]表２（R06）'!M37</f>
        <v>2147</v>
      </c>
      <c r="N33" s="312">
        <f>'[2]表２（R06）'!N37</f>
        <v>254</v>
      </c>
      <c r="O33" s="312">
        <f>'[2]表２（R06）'!O37</f>
        <v>6071</v>
      </c>
      <c r="P33" s="312">
        <f>'[2]表２（R06）'!P37</f>
        <v>193627</v>
      </c>
    </row>
    <row r="34" spans="1:16" ht="18.75" customHeight="1">
      <c r="A34" s="574"/>
      <c r="B34" s="998"/>
      <c r="C34" s="621"/>
      <c r="D34" s="981" t="s">
        <v>415</v>
      </c>
      <c r="E34" s="956"/>
      <c r="F34" s="957"/>
      <c r="G34" s="312">
        <f>'[2]表２（R06）'!F38</f>
        <v>2930</v>
      </c>
      <c r="H34" s="338" t="str">
        <f>'[2]表２（R06）'!G38</f>
        <v>－</v>
      </c>
      <c r="I34" s="312">
        <f>'[2]表２（R06）'!H38+'[2]表２（R06）'!K38</f>
        <v>11</v>
      </c>
      <c r="J34" s="312">
        <f>'[2]表２（R06）'!I38</f>
        <v>27</v>
      </c>
      <c r="K34" s="312">
        <f>'[2]表２（R06）'!J38</f>
        <v>1</v>
      </c>
      <c r="L34" s="312">
        <f>'[2]表２（R06）'!L38</f>
        <v>461</v>
      </c>
      <c r="M34" s="312">
        <f>'[2]表２（R06）'!M38</f>
        <v>56</v>
      </c>
      <c r="N34" s="312">
        <f>'[2]表２（R06）'!N38</f>
        <v>5</v>
      </c>
      <c r="O34" s="312">
        <f>'[2]表２（R06）'!O38</f>
        <v>63</v>
      </c>
      <c r="P34" s="312">
        <f>'[2]表２（R06）'!P38</f>
        <v>3554</v>
      </c>
    </row>
    <row r="35" spans="1:16" ht="18.75" customHeight="1">
      <c r="A35" s="574"/>
      <c r="B35" s="998"/>
      <c r="C35" s="618"/>
      <c r="D35" s="979" t="s">
        <v>478</v>
      </c>
      <c r="E35" s="980"/>
      <c r="F35" s="967"/>
      <c r="G35" s="312">
        <f>'[2]表２（R06）'!F39</f>
        <v>23476</v>
      </c>
      <c r="H35" s="338" t="str">
        <f>'[2]表２（R06）'!G39</f>
        <v>－</v>
      </c>
      <c r="I35" s="312">
        <f>'[2]表２（R06）'!H39+'[2]表２（R06）'!K39</f>
        <v>231</v>
      </c>
      <c r="J35" s="312">
        <f>'[2]表２（R06）'!I39</f>
        <v>613</v>
      </c>
      <c r="K35" s="312">
        <f>'[2]表２（R06）'!J39</f>
        <v>0</v>
      </c>
      <c r="L35" s="312">
        <f>'[2]表２（R06）'!L39</f>
        <v>1117</v>
      </c>
      <c r="M35" s="312">
        <f>'[2]表２（R06）'!M39</f>
        <v>117</v>
      </c>
      <c r="N35" s="312">
        <f>'[2]表２（R06）'!N39</f>
        <v>13</v>
      </c>
      <c r="O35" s="312">
        <f>'[2]表２（R06）'!O39</f>
        <v>5235</v>
      </c>
      <c r="P35" s="312">
        <f>'[2]表２（R06）'!P39</f>
        <v>30802</v>
      </c>
    </row>
    <row r="36" spans="1:16" ht="18.75" customHeight="1">
      <c r="A36" s="574"/>
      <c r="B36" s="998"/>
      <c r="C36" s="565"/>
      <c r="D36" s="610"/>
      <c r="E36" s="992" t="s">
        <v>452</v>
      </c>
      <c r="F36" s="993"/>
      <c r="G36" s="312">
        <f>'[2]表２（R06）'!F40</f>
        <v>12398</v>
      </c>
      <c r="H36" s="338" t="str">
        <f>'[2]表２（R06）'!G40</f>
        <v>－</v>
      </c>
      <c r="I36" s="312">
        <f>'[2]表２（R06）'!H40+'[2]表２（R06）'!K40</f>
        <v>213</v>
      </c>
      <c r="J36" s="312">
        <f>'[2]表２（R06）'!I40</f>
        <v>498</v>
      </c>
      <c r="K36" s="312">
        <f>'[2]表２（R06）'!J40</f>
        <v>0</v>
      </c>
      <c r="L36" s="312">
        <f>'[2]表２（R06）'!L40</f>
        <v>600</v>
      </c>
      <c r="M36" s="312">
        <f>'[2]表２（R06）'!M40</f>
        <v>37</v>
      </c>
      <c r="N36" s="312">
        <f>'[2]表２（R06）'!N40</f>
        <v>4</v>
      </c>
      <c r="O36" s="312">
        <f>'[2]表２（R06）'!O40</f>
        <v>3345</v>
      </c>
      <c r="P36" s="312">
        <f>'[2]表２（R06）'!P40</f>
        <v>17095</v>
      </c>
    </row>
    <row r="37" spans="1:16" ht="18.75" customHeight="1">
      <c r="A37" s="574"/>
      <c r="B37" s="998"/>
      <c r="C37" s="994" t="s">
        <v>427</v>
      </c>
      <c r="D37" s="990"/>
      <c r="E37" s="990"/>
      <c r="F37" s="991"/>
      <c r="G37" s="338" t="str">
        <f>'[2]表２（R06）'!F41</f>
        <v>－</v>
      </c>
      <c r="H37" s="338" t="str">
        <f>'[2]表２（R06）'!G41</f>
        <v>－</v>
      </c>
      <c r="I37" s="338" t="str">
        <f>'[2]表２（R06）'!H41</f>
        <v>－</v>
      </c>
      <c r="J37" s="338" t="str">
        <f>'[2]表２（R06）'!I41</f>
        <v>－</v>
      </c>
      <c r="K37" s="312">
        <f>'[2]表２（R06）'!J41</f>
        <v>1001</v>
      </c>
      <c r="L37" s="312">
        <f>'[2]表２（R06）'!L41</f>
        <v>121</v>
      </c>
      <c r="M37" s="312">
        <f>'[2]表２（R06）'!M41</f>
        <v>7</v>
      </c>
      <c r="N37" s="312">
        <f>'[2]表２（R06）'!N41</f>
        <v>2</v>
      </c>
      <c r="O37" s="312">
        <f>'[2]表２（R06）'!O41</f>
        <v>0</v>
      </c>
      <c r="P37" s="312">
        <f>'[2]表２（R06）'!P41</f>
        <v>1131</v>
      </c>
    </row>
    <row r="38" spans="1:16" ht="18.75" customHeight="1">
      <c r="A38" s="574"/>
      <c r="B38" s="998"/>
      <c r="C38" s="994" t="s">
        <v>428</v>
      </c>
      <c r="D38" s="990"/>
      <c r="E38" s="990"/>
      <c r="F38" s="991"/>
      <c r="G38" s="338" t="str">
        <f>'[2]表２（R06）'!F42</f>
        <v>－</v>
      </c>
      <c r="H38" s="338" t="str">
        <f>'[2]表２（R06）'!G42</f>
        <v>－</v>
      </c>
      <c r="I38" s="338" t="str">
        <f>'[2]表２（R06）'!H42</f>
        <v>－</v>
      </c>
      <c r="J38" s="338" t="str">
        <f>'[2]表２（R06）'!I42</f>
        <v>－</v>
      </c>
      <c r="K38" s="312">
        <f>'[2]表２（R06）'!J42</f>
        <v>77040</v>
      </c>
      <c r="L38" s="312">
        <f>'[2]表２（R06）'!L42</f>
        <v>9124</v>
      </c>
      <c r="M38" s="312">
        <f>'[2]表２（R06）'!M42</f>
        <v>982</v>
      </c>
      <c r="N38" s="312">
        <f>'[2]表２（R06）'!N42</f>
        <v>126</v>
      </c>
      <c r="O38" s="312">
        <f>'[2]表２（R06）'!O42</f>
        <v>11657</v>
      </c>
      <c r="P38" s="312">
        <f>'[2]表２（R06）'!P42</f>
        <v>98939</v>
      </c>
    </row>
    <row r="39" spans="1:16" ht="18.75" customHeight="1">
      <c r="A39" s="574"/>
      <c r="B39" s="999"/>
      <c r="C39" s="617" t="s">
        <v>56</v>
      </c>
      <c r="D39" s="615"/>
      <c r="E39" s="615"/>
      <c r="F39" s="622"/>
      <c r="G39" s="312">
        <f>'[2]表２（R06）'!F43</f>
        <v>1418926</v>
      </c>
      <c r="H39" s="312">
        <f>'[2]表２（R06）'!G43</f>
        <v>620</v>
      </c>
      <c r="I39" s="312">
        <f>'[2]表２（R06）'!H43+'[2]表２（R06）'!K43</f>
        <v>12876</v>
      </c>
      <c r="J39" s="312">
        <f>'[2]表２（R06）'!I43</f>
        <v>21097</v>
      </c>
      <c r="K39" s="312">
        <f>'[2]表２（R06）'!J43</f>
        <v>78048</v>
      </c>
      <c r="L39" s="312">
        <f>'[2]表２（R06）'!L43</f>
        <v>213066</v>
      </c>
      <c r="M39" s="312">
        <f>'[2]表２（R06）'!M43</f>
        <v>26294</v>
      </c>
      <c r="N39" s="312">
        <f>'[2]表２（R06）'!N43</f>
        <v>2902</v>
      </c>
      <c r="O39" s="312">
        <f>'[2]表２（R06）'!O43</f>
        <v>75905</v>
      </c>
      <c r="P39" s="312">
        <f>'[2]表２（R06）'!P43</f>
        <v>1849734</v>
      </c>
    </row>
    <row r="40" spans="1:16" ht="18.75" customHeight="1">
      <c r="A40" s="574"/>
      <c r="B40" s="994" t="s">
        <v>429</v>
      </c>
      <c r="C40" s="990"/>
      <c r="D40" s="990"/>
      <c r="E40" s="990"/>
      <c r="F40" s="991"/>
      <c r="G40" s="312">
        <f>G18+G39</f>
        <v>1461676</v>
      </c>
      <c r="H40" s="312">
        <f>H39</f>
        <v>620</v>
      </c>
      <c r="I40" s="312">
        <f t="shared" ref="I40:N40" si="0">I18+I39</f>
        <v>14503</v>
      </c>
      <c r="J40" s="312">
        <f t="shared" si="0"/>
        <v>22384</v>
      </c>
      <c r="K40" s="312">
        <f t="shared" si="0"/>
        <v>78048</v>
      </c>
      <c r="L40" s="312">
        <f t="shared" si="0"/>
        <v>214190</v>
      </c>
      <c r="M40" s="312">
        <f t="shared" si="0"/>
        <v>26544</v>
      </c>
      <c r="N40" s="312">
        <f t="shared" si="0"/>
        <v>2928</v>
      </c>
      <c r="O40" s="312">
        <f>O39</f>
        <v>75905</v>
      </c>
      <c r="P40" s="312">
        <f>SUM(G40:O40)</f>
        <v>1896798</v>
      </c>
    </row>
    <row r="41" spans="1:16" ht="15" customHeight="1">
      <c r="A41" s="574"/>
      <c r="B41" s="623" t="s">
        <v>479</v>
      </c>
      <c r="C41" s="624"/>
      <c r="D41" s="624"/>
      <c r="E41" s="574"/>
      <c r="F41" s="574"/>
      <c r="G41" s="574"/>
      <c r="H41" s="574"/>
      <c r="I41" s="574"/>
      <c r="J41" s="574"/>
      <c r="K41" s="574"/>
      <c r="L41" s="574"/>
      <c r="M41" s="574"/>
      <c r="N41" s="574"/>
      <c r="O41" s="574"/>
      <c r="P41" s="574"/>
    </row>
    <row r="42" spans="1:16" ht="14.25" customHeight="1">
      <c r="A42" s="574"/>
      <c r="B42" s="623" t="s">
        <v>480</v>
      </c>
      <c r="C42" s="624"/>
      <c r="D42" s="624"/>
      <c r="E42" s="574"/>
      <c r="F42" s="574"/>
      <c r="G42" s="574"/>
      <c r="H42" s="574"/>
      <c r="I42" s="574"/>
      <c r="J42" s="574"/>
      <c r="K42" s="574"/>
      <c r="L42" s="574"/>
      <c r="M42" s="574"/>
      <c r="N42" s="574"/>
      <c r="O42" s="574"/>
      <c r="P42" s="574"/>
    </row>
    <row r="43" spans="1:16" ht="14.25" customHeight="1">
      <c r="A43" s="574"/>
      <c r="B43" s="339" t="s">
        <v>481</v>
      </c>
      <c r="C43" s="574"/>
      <c r="D43" s="624"/>
      <c r="E43" s="574"/>
      <c r="F43" s="574"/>
      <c r="G43" s="574"/>
      <c r="H43" s="574"/>
      <c r="I43" s="574"/>
      <c r="J43" s="574"/>
      <c r="K43" s="574"/>
      <c r="L43" s="574"/>
      <c r="M43" s="574"/>
      <c r="N43" s="574"/>
      <c r="O43" s="574"/>
      <c r="P43" s="574"/>
    </row>
    <row r="44" spans="1:16" ht="14.25" customHeight="1">
      <c r="A44" s="574"/>
      <c r="B44" s="623" t="s">
        <v>482</v>
      </c>
      <c r="C44" s="624"/>
      <c r="D44" s="624"/>
      <c r="E44" s="574"/>
      <c r="F44" s="574"/>
      <c r="G44" s="574"/>
      <c r="H44" s="574"/>
      <c r="I44" s="574"/>
      <c r="J44" s="574"/>
      <c r="K44" s="574"/>
      <c r="L44" s="574"/>
      <c r="M44" s="574"/>
      <c r="N44" s="574"/>
      <c r="O44" s="574"/>
      <c r="P44" s="574"/>
    </row>
    <row r="45" spans="1:16">
      <c r="A45" s="574"/>
      <c r="B45" s="623" t="s">
        <v>483</v>
      </c>
      <c r="C45" s="574"/>
      <c r="D45" s="574"/>
      <c r="E45" s="574"/>
      <c r="F45" s="574"/>
      <c r="G45" s="574"/>
      <c r="H45" s="574"/>
      <c r="I45" s="574"/>
      <c r="J45" s="574"/>
      <c r="K45" s="574"/>
      <c r="L45" s="574"/>
      <c r="M45" s="574"/>
      <c r="N45" s="574"/>
      <c r="O45" s="574"/>
      <c r="P45" s="574"/>
    </row>
    <row r="46" spans="1:16">
      <c r="A46" s="574"/>
      <c r="B46" s="623"/>
      <c r="M46" s="574"/>
      <c r="N46" s="574"/>
      <c r="O46" s="574"/>
      <c r="P46" s="574"/>
    </row>
    <row r="47" spans="1:16">
      <c r="B47" s="623"/>
    </row>
  </sheetData>
  <mergeCells count="46">
    <mergeCell ref="P2:P6"/>
    <mergeCell ref="I3:I6"/>
    <mergeCell ref="J3:J6"/>
    <mergeCell ref="K3:K6"/>
    <mergeCell ref="L3:O3"/>
    <mergeCell ref="N4:N6"/>
    <mergeCell ref="O4:O6"/>
    <mergeCell ref="L5:L6"/>
    <mergeCell ref="M5:M6"/>
    <mergeCell ref="B7:B18"/>
    <mergeCell ref="C7:F7"/>
    <mergeCell ref="C8:F8"/>
    <mergeCell ref="D9:F9"/>
    <mergeCell ref="E10:F10"/>
    <mergeCell ref="D11:F11"/>
    <mergeCell ref="E12:F12"/>
    <mergeCell ref="C13:F13"/>
    <mergeCell ref="D14:F14"/>
    <mergeCell ref="G2:G6"/>
    <mergeCell ref="H2:H6"/>
    <mergeCell ref="C29:F29"/>
    <mergeCell ref="C15:F15"/>
    <mergeCell ref="C16:F16"/>
    <mergeCell ref="D17:F17"/>
    <mergeCell ref="C18:F18"/>
    <mergeCell ref="C19:F19"/>
    <mergeCell ref="C20:F20"/>
    <mergeCell ref="D21:F21"/>
    <mergeCell ref="E22:F22"/>
    <mergeCell ref="C23:F23"/>
    <mergeCell ref="D24:F24"/>
    <mergeCell ref="E25:F25"/>
    <mergeCell ref="C26:F26"/>
    <mergeCell ref="D27:F27"/>
    <mergeCell ref="C28:F28"/>
    <mergeCell ref="E36:F36"/>
    <mergeCell ref="C37:F37"/>
    <mergeCell ref="C38:F38"/>
    <mergeCell ref="B40:F40"/>
    <mergeCell ref="D30:F30"/>
    <mergeCell ref="C31:F31"/>
    <mergeCell ref="D32:F32"/>
    <mergeCell ref="C33:F33"/>
    <mergeCell ref="D34:F34"/>
    <mergeCell ref="D35:F35"/>
    <mergeCell ref="B19:B39"/>
  </mergeCells>
  <phoneticPr fontId="1"/>
  <pageMargins left="1.1811023622047245" right="0.15748031496062992" top="0.78740157480314965" bottom="0.39370078740157483" header="0.35433070866141736" footer="0.39370078740157483"/>
  <pageSetup paperSize="9" scale="60" orientation="landscape" errors="dash" verticalDpi="300" r:id="rId1"/>
  <headerFooter scaleWithDoc="0"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6B635-10DA-4645-B6BC-B8391D36F9C9}">
  <dimension ref="A1:M15"/>
  <sheetViews>
    <sheetView view="pageBreakPreview" zoomScale="70" zoomScaleNormal="75" zoomScaleSheetLayoutView="70" zoomScalePageLayoutView="85" workbookViewId="0">
      <selection activeCell="J8" sqref="J8"/>
    </sheetView>
  </sheetViews>
  <sheetFormatPr defaultColWidth="9" defaultRowHeight="14"/>
  <cols>
    <col min="1" max="2" width="2.5" style="354" customWidth="1"/>
    <col min="3" max="3" width="16.83203125" style="354" customWidth="1"/>
    <col min="4" max="4" width="4.5" style="354" customWidth="1"/>
    <col min="5" max="6" width="30" style="354" customWidth="1"/>
    <col min="7" max="16384" width="9" style="354"/>
  </cols>
  <sheetData>
    <row r="1" spans="1:13" ht="38.25" customHeight="1">
      <c r="A1" s="351" t="s">
        <v>509</v>
      </c>
      <c r="B1" s="352"/>
      <c r="C1" s="352"/>
      <c r="D1" s="353"/>
      <c r="E1" s="352"/>
      <c r="F1" s="352"/>
    </row>
    <row r="2" spans="1:13" ht="30" customHeight="1">
      <c r="A2" s="351" t="s">
        <v>510</v>
      </c>
      <c r="B2" s="352"/>
      <c r="C2" s="352"/>
      <c r="D2" s="353"/>
      <c r="E2" s="352"/>
      <c r="F2" s="352"/>
    </row>
    <row r="3" spans="1:13" ht="29.15" customHeight="1">
      <c r="A3" s="352"/>
      <c r="B3" s="352"/>
      <c r="C3" s="355"/>
      <c r="D3" s="356" t="s">
        <v>511</v>
      </c>
      <c r="E3" s="1007" t="s">
        <v>512</v>
      </c>
      <c r="F3" s="1007" t="s">
        <v>513</v>
      </c>
      <c r="L3" s="357"/>
      <c r="M3" s="357"/>
    </row>
    <row r="4" spans="1:13" ht="29.15" customHeight="1">
      <c r="A4" s="352"/>
      <c r="B4" s="352"/>
      <c r="C4" s="358" t="s">
        <v>514</v>
      </c>
      <c r="D4" s="359"/>
      <c r="E4" s="1007"/>
      <c r="F4" s="1007"/>
    </row>
    <row r="5" spans="1:13" ht="58.75" customHeight="1">
      <c r="A5" s="352"/>
      <c r="B5" s="352"/>
      <c r="C5" s="1005" t="s">
        <v>847</v>
      </c>
      <c r="D5" s="1006"/>
      <c r="E5" s="360">
        <v>1339</v>
      </c>
      <c r="F5" s="360">
        <v>1571071</v>
      </c>
    </row>
    <row r="6" spans="1:13" ht="58.75" customHeight="1">
      <c r="A6" s="352"/>
      <c r="B6" s="352"/>
      <c r="C6" s="1005" t="s">
        <v>848</v>
      </c>
      <c r="D6" s="1006"/>
      <c r="E6" s="360">
        <v>1332</v>
      </c>
      <c r="F6" s="360">
        <v>1561361</v>
      </c>
    </row>
    <row r="7" spans="1:13" ht="58.75" customHeight="1">
      <c r="A7" s="352"/>
      <c r="B7" s="352"/>
      <c r="C7" s="1005" t="s">
        <v>849</v>
      </c>
      <c r="D7" s="1006"/>
      <c r="E7" s="360">
        <v>1330</v>
      </c>
      <c r="F7" s="360">
        <v>1548464</v>
      </c>
    </row>
    <row r="8" spans="1:13" ht="58.75" customHeight="1">
      <c r="A8" s="352"/>
      <c r="B8" s="352"/>
      <c r="C8" s="1005" t="s">
        <v>850</v>
      </c>
      <c r="D8" s="1006"/>
      <c r="E8" s="360">
        <v>1321</v>
      </c>
      <c r="F8" s="360">
        <v>1529334</v>
      </c>
    </row>
    <row r="9" spans="1:13" ht="58.75" customHeight="1">
      <c r="A9" s="352"/>
      <c r="B9" s="352"/>
      <c r="C9" s="1005" t="s">
        <v>851</v>
      </c>
      <c r="D9" s="1006"/>
      <c r="E9" s="360">
        <v>1314</v>
      </c>
      <c r="F9" s="360">
        <v>1545262</v>
      </c>
    </row>
    <row r="10" spans="1:13" ht="58.75" customHeight="1">
      <c r="A10" s="352"/>
      <c r="B10" s="352"/>
      <c r="C10" s="1005" t="s">
        <v>852</v>
      </c>
      <c r="D10" s="1006"/>
      <c r="E10" s="360">
        <v>1306</v>
      </c>
      <c r="F10" s="360">
        <v>1602206</v>
      </c>
    </row>
    <row r="11" spans="1:13" ht="58.75" customHeight="1">
      <c r="A11" s="352"/>
      <c r="B11" s="352"/>
      <c r="C11" s="1005" t="s">
        <v>853</v>
      </c>
      <c r="D11" s="1006"/>
      <c r="E11" s="360">
        <v>1300</v>
      </c>
      <c r="F11" s="360">
        <v>1723923</v>
      </c>
    </row>
    <row r="12" spans="1:13" ht="58.75" customHeight="1">
      <c r="A12" s="352"/>
      <c r="B12" s="352"/>
      <c r="C12" s="1005" t="s">
        <v>854</v>
      </c>
      <c r="D12" s="1006"/>
      <c r="E12" s="360">
        <v>1295</v>
      </c>
      <c r="F12" s="360">
        <v>1634633</v>
      </c>
    </row>
    <row r="13" spans="1:13" ht="58.75" customHeight="1">
      <c r="A13" s="352"/>
      <c r="B13" s="352"/>
      <c r="C13" s="1005" t="s">
        <v>855</v>
      </c>
      <c r="D13" s="1006"/>
      <c r="E13" s="360">
        <v>1291</v>
      </c>
      <c r="F13" s="360">
        <v>1528207</v>
      </c>
    </row>
    <row r="14" spans="1:13" ht="58.75" customHeight="1">
      <c r="A14" s="352"/>
      <c r="B14" s="352"/>
      <c r="C14" s="1005" t="s">
        <v>856</v>
      </c>
      <c r="D14" s="1006"/>
      <c r="E14" s="360">
        <v>1288</v>
      </c>
      <c r="F14" s="360">
        <v>1508109</v>
      </c>
    </row>
    <row r="15" spans="1:13" ht="30" customHeight="1">
      <c r="A15" s="352"/>
      <c r="B15" s="352"/>
      <c r="C15" s="361" t="s">
        <v>515</v>
      </c>
      <c r="D15" s="352"/>
      <c r="E15" s="352"/>
      <c r="F15" s="352"/>
    </row>
  </sheetData>
  <mergeCells count="12">
    <mergeCell ref="C8:D8"/>
    <mergeCell ref="E3:E4"/>
    <mergeCell ref="F3:F4"/>
    <mergeCell ref="C5:D5"/>
    <mergeCell ref="C6:D6"/>
    <mergeCell ref="C7:D7"/>
    <mergeCell ref="C9:D9"/>
    <mergeCell ref="C10:D10"/>
    <mergeCell ref="C11:D11"/>
    <mergeCell ref="C12:D12"/>
    <mergeCell ref="C14:D14"/>
    <mergeCell ref="C13:D13"/>
  </mergeCells>
  <phoneticPr fontId="1"/>
  <pageMargins left="1.1811023622047245" right="0.78740157480314965" top="0.74803149606299213" bottom="0.98425196850393704" header="0.51181102362204722" footer="0.39370078740157483"/>
  <pageSetup paperSize="9" scale="75"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78F99-5A83-42B2-9022-0CC0D1FDE1E3}">
  <sheetPr>
    <pageSetUpPr fitToPage="1"/>
  </sheetPr>
  <dimension ref="A1:P16"/>
  <sheetViews>
    <sheetView view="pageBreakPreview" zoomScale="55" zoomScaleNormal="75" zoomScaleSheetLayoutView="55" workbookViewId="0">
      <selection activeCell="Q5" sqref="Q5"/>
    </sheetView>
  </sheetViews>
  <sheetFormatPr defaultColWidth="9" defaultRowHeight="14"/>
  <cols>
    <col min="1" max="1" width="4.08203125" style="363" customWidth="1"/>
    <col min="2" max="2" width="3.08203125" style="363" customWidth="1"/>
    <col min="3" max="3" width="4.33203125" style="363" customWidth="1"/>
    <col min="4" max="4" width="11.5" style="363" bestFit="1" customWidth="1"/>
    <col min="5" max="6" width="12.5" style="363" customWidth="1"/>
    <col min="7" max="7" width="12.5" style="354" customWidth="1"/>
    <col min="8" max="15" width="12.5" style="363" customWidth="1"/>
    <col min="16" max="16" width="14.58203125" style="363" customWidth="1"/>
    <col min="17" max="16384" width="9" style="363"/>
  </cols>
  <sheetData>
    <row r="1" spans="1:16" ht="22.5" customHeight="1">
      <c r="A1" s="362"/>
      <c r="B1" s="352"/>
      <c r="C1" s="351" t="s">
        <v>516</v>
      </c>
      <c r="D1" s="352"/>
      <c r="E1" s="352"/>
      <c r="F1" s="352"/>
      <c r="G1" s="352"/>
      <c r="H1" s="352"/>
      <c r="I1" s="352"/>
      <c r="J1" s="352"/>
      <c r="K1" s="352"/>
      <c r="L1" s="352"/>
      <c r="M1" s="352"/>
      <c r="N1" s="352"/>
      <c r="O1" s="352"/>
      <c r="P1" s="352"/>
    </row>
    <row r="2" spans="1:16" ht="7.5" customHeight="1">
      <c r="A2" s="362"/>
      <c r="B2" s="352"/>
      <c r="C2" s="352"/>
      <c r="D2" s="352"/>
      <c r="E2" s="352"/>
      <c r="F2" s="352"/>
      <c r="G2" s="352"/>
      <c r="H2" s="352"/>
      <c r="I2" s="352"/>
      <c r="J2" s="352"/>
      <c r="K2" s="352"/>
      <c r="L2" s="352"/>
      <c r="M2" s="352"/>
      <c r="N2" s="352"/>
      <c r="O2" s="352"/>
      <c r="P2" s="352"/>
    </row>
    <row r="3" spans="1:16" ht="52.5" customHeight="1">
      <c r="A3" s="362"/>
      <c r="B3" s="364"/>
      <c r="C3" s="352"/>
      <c r="D3" s="365" t="s">
        <v>517</v>
      </c>
      <c r="E3" s="1007" t="s">
        <v>130</v>
      </c>
      <c r="F3" s="1007" t="s">
        <v>131</v>
      </c>
      <c r="G3" s="1007" t="s">
        <v>125</v>
      </c>
      <c r="H3" s="1007" t="s">
        <v>518</v>
      </c>
      <c r="I3" s="1007" t="s">
        <v>121</v>
      </c>
      <c r="J3" s="1007" t="s">
        <v>132</v>
      </c>
      <c r="K3" s="1008" t="s">
        <v>157</v>
      </c>
      <c r="L3" s="1008" t="s">
        <v>158</v>
      </c>
      <c r="M3" s="1008" t="s">
        <v>519</v>
      </c>
      <c r="N3" s="1008" t="s">
        <v>494</v>
      </c>
      <c r="O3" s="1008" t="s">
        <v>520</v>
      </c>
      <c r="P3" s="1007" t="s">
        <v>127</v>
      </c>
    </row>
    <row r="4" spans="1:16" ht="52.5" customHeight="1">
      <c r="A4" s="362"/>
      <c r="B4" s="364"/>
      <c r="C4" s="352"/>
      <c r="D4" s="366" t="s">
        <v>170</v>
      </c>
      <c r="E4" s="1007"/>
      <c r="F4" s="1007"/>
      <c r="G4" s="1007"/>
      <c r="H4" s="1007"/>
      <c r="I4" s="1007"/>
      <c r="J4" s="1007"/>
      <c r="K4" s="1010"/>
      <c r="L4" s="1010"/>
      <c r="M4" s="1009"/>
      <c r="N4" s="1009"/>
      <c r="O4" s="1009"/>
      <c r="P4" s="1007"/>
    </row>
    <row r="5" spans="1:16" ht="52.5" customHeight="1">
      <c r="A5" s="362"/>
      <c r="B5" s="364"/>
      <c r="C5" s="352"/>
      <c r="D5" s="367" t="s">
        <v>864</v>
      </c>
      <c r="E5" s="368">
        <v>52545</v>
      </c>
      <c r="F5" s="369">
        <v>34481</v>
      </c>
      <c r="G5" s="370" t="s">
        <v>8</v>
      </c>
      <c r="H5" s="369">
        <v>1157617</v>
      </c>
      <c r="I5" s="368">
        <v>36618</v>
      </c>
      <c r="J5" s="368">
        <v>18956</v>
      </c>
      <c r="K5" s="368">
        <v>74810</v>
      </c>
      <c r="L5" s="368">
        <v>171164</v>
      </c>
      <c r="M5" s="368">
        <v>11377</v>
      </c>
      <c r="N5" s="369">
        <v>321</v>
      </c>
      <c r="O5" s="368">
        <v>13182</v>
      </c>
      <c r="P5" s="368">
        <v>1571071</v>
      </c>
    </row>
    <row r="6" spans="1:16" ht="52.5" customHeight="1">
      <c r="A6" s="362"/>
      <c r="B6" s="364"/>
      <c r="C6" s="352"/>
      <c r="D6" s="371" t="s">
        <v>865</v>
      </c>
      <c r="E6" s="368">
        <v>51932</v>
      </c>
      <c r="F6" s="369">
        <v>38453</v>
      </c>
      <c r="G6" s="370" t="s">
        <v>8</v>
      </c>
      <c r="H6" s="369">
        <v>1158327</v>
      </c>
      <c r="I6" s="368">
        <v>34244</v>
      </c>
      <c r="J6" s="368">
        <v>18907</v>
      </c>
      <c r="K6" s="368">
        <v>70910</v>
      </c>
      <c r="L6" s="368">
        <v>164561</v>
      </c>
      <c r="M6" s="368">
        <v>10422</v>
      </c>
      <c r="N6" s="369">
        <v>297</v>
      </c>
      <c r="O6" s="368">
        <v>13308</v>
      </c>
      <c r="P6" s="368">
        <v>1561361</v>
      </c>
    </row>
    <row r="7" spans="1:16" ht="52.5" customHeight="1">
      <c r="A7" s="362"/>
      <c r="B7" s="364"/>
      <c r="C7" s="352"/>
      <c r="D7" s="371" t="s">
        <v>866</v>
      </c>
      <c r="E7" s="368">
        <v>52910</v>
      </c>
      <c r="F7" s="368">
        <v>37398</v>
      </c>
      <c r="G7" s="370">
        <v>7572</v>
      </c>
      <c r="H7" s="369">
        <v>1149297</v>
      </c>
      <c r="I7" s="368">
        <v>34251</v>
      </c>
      <c r="J7" s="368">
        <v>19352</v>
      </c>
      <c r="K7" s="368">
        <v>68216</v>
      </c>
      <c r="L7" s="368">
        <v>154842</v>
      </c>
      <c r="M7" s="368">
        <v>9872</v>
      </c>
      <c r="N7" s="368">
        <v>271</v>
      </c>
      <c r="O7" s="368">
        <v>14483</v>
      </c>
      <c r="P7" s="368">
        <v>1548464</v>
      </c>
    </row>
    <row r="8" spans="1:16" ht="52.5" customHeight="1">
      <c r="A8" s="362"/>
      <c r="B8" s="364"/>
      <c r="C8" s="352"/>
      <c r="D8" s="371" t="s">
        <v>867</v>
      </c>
      <c r="E8" s="368">
        <v>55511</v>
      </c>
      <c r="F8" s="368">
        <v>36351</v>
      </c>
      <c r="G8" s="369">
        <v>21666</v>
      </c>
      <c r="H8" s="369">
        <v>1103019</v>
      </c>
      <c r="I8" s="368">
        <v>35955</v>
      </c>
      <c r="J8" s="368">
        <v>20632</v>
      </c>
      <c r="K8" s="368">
        <v>69610</v>
      </c>
      <c r="L8" s="368">
        <v>161570</v>
      </c>
      <c r="M8" s="368">
        <v>9677</v>
      </c>
      <c r="N8" s="368">
        <v>429</v>
      </c>
      <c r="O8" s="368">
        <v>14914</v>
      </c>
      <c r="P8" s="368">
        <v>1529334</v>
      </c>
    </row>
    <row r="9" spans="1:16" ht="52.5" customHeight="1">
      <c r="A9" s="362"/>
      <c r="B9" s="364"/>
      <c r="C9" s="352"/>
      <c r="D9" s="371" t="s">
        <v>851</v>
      </c>
      <c r="E9" s="368">
        <v>59006</v>
      </c>
      <c r="F9" s="368">
        <v>38835</v>
      </c>
      <c r="G9" s="369">
        <v>26923</v>
      </c>
      <c r="H9" s="369">
        <v>1098480</v>
      </c>
      <c r="I9" s="368">
        <v>34002</v>
      </c>
      <c r="J9" s="368">
        <v>21620</v>
      </c>
      <c r="K9" s="368">
        <v>73084</v>
      </c>
      <c r="L9" s="368">
        <v>169170</v>
      </c>
      <c r="M9" s="368">
        <v>9042</v>
      </c>
      <c r="N9" s="368">
        <v>414</v>
      </c>
      <c r="O9" s="368">
        <v>14686</v>
      </c>
      <c r="P9" s="368">
        <v>1545262</v>
      </c>
    </row>
    <row r="10" spans="1:16" ht="52.5" customHeight="1">
      <c r="A10" s="362"/>
      <c r="B10" s="364"/>
      <c r="C10" s="352"/>
      <c r="D10" s="371" t="s">
        <v>852</v>
      </c>
      <c r="E10" s="368">
        <v>58667</v>
      </c>
      <c r="F10" s="368">
        <v>40564</v>
      </c>
      <c r="G10" s="369">
        <v>28993</v>
      </c>
      <c r="H10" s="369">
        <v>1099725</v>
      </c>
      <c r="I10" s="368">
        <v>67747</v>
      </c>
      <c r="J10" s="368">
        <v>23784</v>
      </c>
      <c r="K10" s="368">
        <v>79909</v>
      </c>
      <c r="L10" s="368">
        <v>184113</v>
      </c>
      <c r="M10" s="368">
        <v>7179</v>
      </c>
      <c r="N10" s="368">
        <v>256</v>
      </c>
      <c r="O10" s="368">
        <v>11269</v>
      </c>
      <c r="P10" s="368">
        <v>1602206</v>
      </c>
    </row>
    <row r="11" spans="1:16" ht="52.5" customHeight="1">
      <c r="A11" s="362"/>
      <c r="B11" s="364"/>
      <c r="C11" s="352"/>
      <c r="D11" s="371" t="s">
        <v>853</v>
      </c>
      <c r="E11" s="368">
        <v>61330</v>
      </c>
      <c r="F11" s="368">
        <v>47180</v>
      </c>
      <c r="G11" s="368">
        <v>34393</v>
      </c>
      <c r="H11" s="368">
        <v>1175400</v>
      </c>
      <c r="I11" s="368">
        <v>58976</v>
      </c>
      <c r="J11" s="368">
        <v>24430</v>
      </c>
      <c r="K11" s="368">
        <v>91387</v>
      </c>
      <c r="L11" s="368">
        <v>214517</v>
      </c>
      <c r="M11" s="368">
        <v>5906</v>
      </c>
      <c r="N11" s="368">
        <v>222</v>
      </c>
      <c r="O11" s="368">
        <v>10182</v>
      </c>
      <c r="P11" s="368">
        <v>1723923</v>
      </c>
    </row>
    <row r="12" spans="1:16" ht="52.5" customHeight="1">
      <c r="A12" s="362"/>
      <c r="B12" s="352"/>
      <c r="C12" s="352"/>
      <c r="D12" s="371" t="s">
        <v>854</v>
      </c>
      <c r="E12" s="368">
        <v>57634</v>
      </c>
      <c r="F12" s="368">
        <v>46808</v>
      </c>
      <c r="G12" s="369">
        <v>34403</v>
      </c>
      <c r="H12" s="369">
        <v>1116238</v>
      </c>
      <c r="I12" s="368">
        <v>45904</v>
      </c>
      <c r="J12" s="368">
        <v>21590</v>
      </c>
      <c r="K12" s="368">
        <v>87521</v>
      </c>
      <c r="L12" s="368">
        <v>206235</v>
      </c>
      <c r="M12" s="368">
        <v>5705</v>
      </c>
      <c r="N12" s="368">
        <v>257</v>
      </c>
      <c r="O12" s="368">
        <v>12338</v>
      </c>
      <c r="P12" s="368">
        <v>1634633</v>
      </c>
    </row>
    <row r="13" spans="1:16" ht="52.5" customHeight="1">
      <c r="A13" s="362"/>
      <c r="B13" s="352"/>
      <c r="C13" s="352"/>
      <c r="D13" s="371" t="s">
        <v>855</v>
      </c>
      <c r="E13" s="368">
        <v>54814</v>
      </c>
      <c r="F13" s="368">
        <v>47090</v>
      </c>
      <c r="G13" s="368">
        <v>33186</v>
      </c>
      <c r="H13" s="369">
        <v>1043956</v>
      </c>
      <c r="I13" s="368">
        <v>40185</v>
      </c>
      <c r="J13" s="368">
        <v>20313</v>
      </c>
      <c r="K13" s="368">
        <v>75443</v>
      </c>
      <c r="L13" s="368">
        <v>183282</v>
      </c>
      <c r="M13" s="368">
        <v>7240</v>
      </c>
      <c r="N13" s="368">
        <v>418</v>
      </c>
      <c r="O13" s="368">
        <v>22280</v>
      </c>
      <c r="P13" s="368">
        <v>1528207</v>
      </c>
    </row>
    <row r="14" spans="1:16" s="354" customFormat="1" ht="52.5" customHeight="1">
      <c r="A14" s="362"/>
      <c r="B14" s="352"/>
      <c r="C14" s="352"/>
      <c r="D14" s="371" t="s">
        <v>856</v>
      </c>
      <c r="E14" s="368">
        <v>53859</v>
      </c>
      <c r="F14" s="368">
        <v>48223</v>
      </c>
      <c r="G14" s="369">
        <v>33212</v>
      </c>
      <c r="H14" s="369">
        <v>1021108</v>
      </c>
      <c r="I14" s="368">
        <v>37307</v>
      </c>
      <c r="J14" s="368">
        <v>19151</v>
      </c>
      <c r="K14" s="368">
        <v>71625</v>
      </c>
      <c r="L14" s="368">
        <v>179859</v>
      </c>
      <c r="M14" s="368">
        <v>9694</v>
      </c>
      <c r="N14" s="368">
        <v>637</v>
      </c>
      <c r="O14" s="368">
        <v>33434</v>
      </c>
      <c r="P14" s="368">
        <v>1508109</v>
      </c>
    </row>
    <row r="15" spans="1:16">
      <c r="A15" s="362"/>
    </row>
    <row r="16" spans="1:16">
      <c r="A16" s="362"/>
    </row>
  </sheetData>
  <mergeCells count="12">
    <mergeCell ref="N3:N4"/>
    <mergeCell ref="O3:O4"/>
    <mergeCell ref="P3:P4"/>
    <mergeCell ref="E3:E4"/>
    <mergeCell ref="F3:F4"/>
    <mergeCell ref="H3:H4"/>
    <mergeCell ref="I3:I4"/>
    <mergeCell ref="J3:J4"/>
    <mergeCell ref="G3:G4"/>
    <mergeCell ref="K3:K4"/>
    <mergeCell ref="L3:L4"/>
    <mergeCell ref="M3:M4"/>
  </mergeCells>
  <phoneticPr fontId="1"/>
  <pageMargins left="0.31496062992125984" right="0.19685039370078741" top="0.82677165354330717" bottom="0.70866141732283472" header="0.51181102362204722" footer="0.51181102362204722"/>
  <pageSetup paperSize="9" scale="69"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A5C7F-8C55-4CB9-A31B-7BEB85CE352F}">
  <dimension ref="A1:CJ58"/>
  <sheetViews>
    <sheetView view="pageBreakPreview" zoomScale="110" zoomScaleNormal="100" zoomScaleSheetLayoutView="110" zoomScalePageLayoutView="85" workbookViewId="0">
      <pane xSplit="2" ySplit="4" topLeftCell="C5" activePane="bottomRight" state="frozen"/>
      <selection pane="topRight" activeCell="C1" sqref="C1"/>
      <selection pane="bottomLeft" activeCell="A5" sqref="A5"/>
      <selection pane="bottomRight" activeCell="H17" sqref="H17"/>
    </sheetView>
  </sheetViews>
  <sheetFormatPr defaultColWidth="8.83203125" defaultRowHeight="14"/>
  <cols>
    <col min="1" max="1" width="2" style="354" customWidth="1"/>
    <col min="2" max="2" width="5.08203125" style="354" bestFit="1" customWidth="1"/>
    <col min="3" max="4" width="5.58203125" style="354" bestFit="1" customWidth="1"/>
    <col min="5" max="7" width="6.5" style="354" bestFit="1" customWidth="1"/>
    <col min="8" max="8" width="7.08203125" style="354" customWidth="1"/>
    <col min="9" max="11" width="5.58203125" style="354" bestFit="1" customWidth="1"/>
    <col min="12" max="12" width="4.08203125" style="354" bestFit="1" customWidth="1"/>
    <col min="13" max="13" width="5.58203125" style="354" bestFit="1" customWidth="1"/>
    <col min="14" max="14" width="6.5" style="354" bestFit="1" customWidth="1"/>
    <col min="15" max="15" width="5.58203125" style="354" bestFit="1" customWidth="1"/>
    <col min="16" max="16" width="4.83203125" style="354" bestFit="1" customWidth="1"/>
    <col min="17" max="17" width="5.58203125" style="354" bestFit="1" customWidth="1"/>
    <col min="18" max="18" width="5.58203125" style="354" customWidth="1"/>
    <col min="19" max="19" width="6.5" style="354" bestFit="1" customWidth="1"/>
    <col min="20" max="20" width="5.58203125" style="354" bestFit="1" customWidth="1"/>
    <col min="21" max="21" width="3.83203125" style="354" customWidth="1"/>
    <col min="22" max="22" width="5.5" style="354" bestFit="1" customWidth="1"/>
    <col min="23" max="23" width="5.33203125" style="354" bestFit="1" customWidth="1"/>
    <col min="24" max="24" width="5.5" style="354" bestFit="1" customWidth="1"/>
    <col min="25" max="25" width="7.08203125" style="354" customWidth="1"/>
    <col min="26" max="53" width="8.83203125" style="354" customWidth="1"/>
    <col min="54" max="54" width="13" style="354" customWidth="1"/>
    <col min="55" max="56" width="8.83203125" style="354" customWidth="1"/>
    <col min="57" max="57" width="3.08203125" style="354" customWidth="1"/>
    <col min="58" max="82" width="8.83203125" style="354" customWidth="1"/>
    <col min="83" max="83" width="11.08203125" style="354" customWidth="1"/>
    <col min="84" max="86" width="8.83203125" style="354" customWidth="1"/>
    <col min="87" max="87" width="3.08203125" style="354" customWidth="1"/>
    <col min="88" max="16384" width="8.83203125" style="354"/>
  </cols>
  <sheetData>
    <row r="1" spans="1:25" ht="30" customHeight="1">
      <c r="A1" s="372" t="s">
        <v>868</v>
      </c>
      <c r="B1" s="373"/>
      <c r="C1" s="374"/>
      <c r="D1" s="374"/>
      <c r="E1" s="374"/>
      <c r="F1" s="374"/>
      <c r="G1" s="374"/>
      <c r="H1" s="374"/>
      <c r="I1" s="374"/>
      <c r="J1" s="374"/>
      <c r="K1" s="374"/>
      <c r="L1" s="374"/>
      <c r="M1" s="374"/>
      <c r="N1" s="374"/>
      <c r="O1" s="374"/>
      <c r="P1" s="374"/>
      <c r="Q1" s="374"/>
      <c r="R1" s="374"/>
      <c r="S1" s="374"/>
      <c r="T1" s="374"/>
      <c r="U1" s="374"/>
      <c r="V1" s="374"/>
      <c r="W1" s="374"/>
      <c r="X1" s="374"/>
      <c r="Y1" s="374"/>
    </row>
    <row r="2" spans="1:25" ht="14.25" customHeight="1">
      <c r="A2" s="1018" t="s">
        <v>291</v>
      </c>
      <c r="B2" s="1020" t="s">
        <v>521</v>
      </c>
      <c r="C2" s="1014" t="s">
        <v>118</v>
      </c>
      <c r="D2" s="1014" t="s">
        <v>119</v>
      </c>
      <c r="E2" s="1014" t="s">
        <v>186</v>
      </c>
      <c r="F2" s="1012" t="s">
        <v>522</v>
      </c>
      <c r="G2" s="1023"/>
      <c r="H2" s="1017"/>
      <c r="I2" s="1020" t="s">
        <v>523</v>
      </c>
      <c r="J2" s="1014" t="s">
        <v>524</v>
      </c>
      <c r="K2" s="1012" t="s">
        <v>525</v>
      </c>
      <c r="L2" s="1023"/>
      <c r="M2" s="1017"/>
      <c r="N2" s="375" t="s">
        <v>526</v>
      </c>
      <c r="O2" s="376"/>
      <c r="P2" s="376"/>
      <c r="Q2" s="376"/>
      <c r="R2" s="376"/>
      <c r="S2" s="377"/>
      <c r="T2" s="1020" t="s">
        <v>527</v>
      </c>
      <c r="U2" s="1020" t="s">
        <v>528</v>
      </c>
      <c r="V2" s="375" t="s">
        <v>529</v>
      </c>
      <c r="W2" s="376"/>
      <c r="X2" s="377"/>
      <c r="Y2" s="1014" t="s">
        <v>98</v>
      </c>
    </row>
    <row r="3" spans="1:25" ht="14.25" customHeight="1">
      <c r="A3" s="1011"/>
      <c r="B3" s="1021"/>
      <c r="C3" s="1015"/>
      <c r="D3" s="1015"/>
      <c r="E3" s="1015"/>
      <c r="F3" s="1020" t="s">
        <v>530</v>
      </c>
      <c r="G3" s="1020" t="s">
        <v>531</v>
      </c>
      <c r="H3" s="1020" t="s">
        <v>70</v>
      </c>
      <c r="I3" s="1021"/>
      <c r="J3" s="1015"/>
      <c r="K3" s="1020" t="s">
        <v>530</v>
      </c>
      <c r="L3" s="1020" t="s">
        <v>531</v>
      </c>
      <c r="M3" s="1020" t="s">
        <v>70</v>
      </c>
      <c r="N3" s="1020" t="s">
        <v>530</v>
      </c>
      <c r="O3" s="1020" t="s">
        <v>531</v>
      </c>
      <c r="P3" s="1020" t="s">
        <v>532</v>
      </c>
      <c r="Q3" s="1024" t="s">
        <v>533</v>
      </c>
      <c r="R3" s="378"/>
      <c r="S3" s="1020" t="s">
        <v>70</v>
      </c>
      <c r="T3" s="1021"/>
      <c r="U3" s="1021"/>
      <c r="V3" s="1020" t="s">
        <v>530</v>
      </c>
      <c r="W3" s="1020" t="s">
        <v>531</v>
      </c>
      <c r="X3" s="1020" t="s">
        <v>70</v>
      </c>
      <c r="Y3" s="1015"/>
    </row>
    <row r="4" spans="1:25" ht="24" customHeight="1">
      <c r="A4" s="1019"/>
      <c r="B4" s="1022"/>
      <c r="C4" s="1016"/>
      <c r="D4" s="1016"/>
      <c r="E4" s="1016"/>
      <c r="F4" s="1022"/>
      <c r="G4" s="1022"/>
      <c r="H4" s="1022"/>
      <c r="I4" s="1016"/>
      <c r="J4" s="1016"/>
      <c r="K4" s="1022"/>
      <c r="L4" s="1022"/>
      <c r="M4" s="1022"/>
      <c r="N4" s="1022"/>
      <c r="O4" s="1022"/>
      <c r="P4" s="1022"/>
      <c r="Q4" s="1022"/>
      <c r="R4" s="379" t="s">
        <v>534</v>
      </c>
      <c r="S4" s="1022"/>
      <c r="T4" s="1016"/>
      <c r="U4" s="1016"/>
      <c r="V4" s="1022"/>
      <c r="W4" s="1022"/>
      <c r="X4" s="1022"/>
      <c r="Y4" s="1016"/>
    </row>
    <row r="5" spans="1:25" ht="18" customHeight="1">
      <c r="A5" s="380"/>
      <c r="B5" s="381" t="s">
        <v>190</v>
      </c>
      <c r="C5" s="382">
        <v>2427</v>
      </c>
      <c r="D5" s="382">
        <v>1459</v>
      </c>
      <c r="E5" s="382">
        <v>542</v>
      </c>
      <c r="F5" s="382">
        <v>5911</v>
      </c>
      <c r="G5" s="382">
        <v>16213</v>
      </c>
      <c r="H5" s="382">
        <v>22124</v>
      </c>
      <c r="I5" s="382">
        <v>3813</v>
      </c>
      <c r="J5" s="382">
        <v>1094</v>
      </c>
      <c r="K5" s="382">
        <v>1498</v>
      </c>
      <c r="L5" s="382">
        <v>9</v>
      </c>
      <c r="M5" s="382">
        <v>1507</v>
      </c>
      <c r="N5" s="382">
        <v>3013</v>
      </c>
      <c r="O5" s="382">
        <v>65</v>
      </c>
      <c r="P5" s="382">
        <v>133</v>
      </c>
      <c r="Q5" s="382">
        <v>115</v>
      </c>
      <c r="R5" s="382">
        <v>0</v>
      </c>
      <c r="S5" s="382">
        <v>3326</v>
      </c>
      <c r="T5" s="383">
        <v>375</v>
      </c>
      <c r="U5" s="383">
        <v>14</v>
      </c>
      <c r="V5" s="382">
        <v>567</v>
      </c>
      <c r="W5" s="382">
        <v>569</v>
      </c>
      <c r="X5" s="382">
        <v>1136</v>
      </c>
      <c r="Y5" s="382">
        <v>37817</v>
      </c>
    </row>
    <row r="6" spans="1:25" ht="18" customHeight="1">
      <c r="A6" s="384" t="s">
        <v>281</v>
      </c>
      <c r="B6" s="385" t="s">
        <v>192</v>
      </c>
      <c r="C6" s="382">
        <v>268</v>
      </c>
      <c r="D6" s="382">
        <v>168</v>
      </c>
      <c r="E6" s="382">
        <v>105</v>
      </c>
      <c r="F6" s="382">
        <v>924</v>
      </c>
      <c r="G6" s="382">
        <v>1776</v>
      </c>
      <c r="H6" s="382">
        <v>2700</v>
      </c>
      <c r="I6" s="382">
        <v>304</v>
      </c>
      <c r="J6" s="382">
        <v>110</v>
      </c>
      <c r="K6" s="382">
        <v>177</v>
      </c>
      <c r="L6" s="382">
        <v>0</v>
      </c>
      <c r="M6" s="382">
        <v>177</v>
      </c>
      <c r="N6" s="382">
        <v>360</v>
      </c>
      <c r="O6" s="382">
        <v>2</v>
      </c>
      <c r="P6" s="382">
        <v>21</v>
      </c>
      <c r="Q6" s="382">
        <v>11</v>
      </c>
      <c r="R6" s="382">
        <v>0</v>
      </c>
      <c r="S6" s="382">
        <v>394</v>
      </c>
      <c r="T6" s="383">
        <v>52</v>
      </c>
      <c r="U6" s="383">
        <v>1</v>
      </c>
      <c r="V6" s="382">
        <v>40</v>
      </c>
      <c r="W6" s="382">
        <v>52</v>
      </c>
      <c r="X6" s="382">
        <v>92</v>
      </c>
      <c r="Y6" s="382">
        <v>4371</v>
      </c>
    </row>
    <row r="7" spans="1:25" ht="18" customHeight="1">
      <c r="A7" s="1011" t="s">
        <v>535</v>
      </c>
      <c r="B7" s="385" t="s">
        <v>194</v>
      </c>
      <c r="C7" s="382">
        <v>803</v>
      </c>
      <c r="D7" s="382">
        <v>310</v>
      </c>
      <c r="E7" s="382">
        <v>130</v>
      </c>
      <c r="F7" s="382">
        <v>1058</v>
      </c>
      <c r="G7" s="382">
        <v>2405</v>
      </c>
      <c r="H7" s="382">
        <v>3463</v>
      </c>
      <c r="I7" s="382">
        <v>1003</v>
      </c>
      <c r="J7" s="382">
        <v>290</v>
      </c>
      <c r="K7" s="382">
        <v>279</v>
      </c>
      <c r="L7" s="382">
        <v>0</v>
      </c>
      <c r="M7" s="382">
        <v>279</v>
      </c>
      <c r="N7" s="382">
        <v>504</v>
      </c>
      <c r="O7" s="382">
        <v>6</v>
      </c>
      <c r="P7" s="382">
        <v>48</v>
      </c>
      <c r="Q7" s="382">
        <v>9</v>
      </c>
      <c r="R7" s="382">
        <v>0</v>
      </c>
      <c r="S7" s="382">
        <v>567</v>
      </c>
      <c r="T7" s="383">
        <v>34</v>
      </c>
      <c r="U7" s="383">
        <v>6</v>
      </c>
      <c r="V7" s="382">
        <v>19</v>
      </c>
      <c r="W7" s="382">
        <v>53</v>
      </c>
      <c r="X7" s="382">
        <v>72</v>
      </c>
      <c r="Y7" s="382">
        <v>6957</v>
      </c>
    </row>
    <row r="8" spans="1:25" ht="18" customHeight="1">
      <c r="A8" s="1011"/>
      <c r="B8" s="385" t="s">
        <v>196</v>
      </c>
      <c r="C8" s="382">
        <v>772</v>
      </c>
      <c r="D8" s="382">
        <v>432</v>
      </c>
      <c r="E8" s="382">
        <v>181</v>
      </c>
      <c r="F8" s="382">
        <v>1978</v>
      </c>
      <c r="G8" s="382">
        <v>3129</v>
      </c>
      <c r="H8" s="382">
        <v>5107</v>
      </c>
      <c r="I8" s="382">
        <v>1128</v>
      </c>
      <c r="J8" s="382">
        <v>714</v>
      </c>
      <c r="K8" s="382">
        <v>289</v>
      </c>
      <c r="L8" s="382">
        <v>0</v>
      </c>
      <c r="M8" s="382">
        <v>289</v>
      </c>
      <c r="N8" s="382">
        <v>583</v>
      </c>
      <c r="O8" s="382">
        <v>0</v>
      </c>
      <c r="P8" s="382">
        <v>28</v>
      </c>
      <c r="Q8" s="382">
        <v>9</v>
      </c>
      <c r="R8" s="382">
        <v>0</v>
      </c>
      <c r="S8" s="382">
        <v>620</v>
      </c>
      <c r="T8" s="383">
        <v>55</v>
      </c>
      <c r="U8" s="383">
        <v>0</v>
      </c>
      <c r="V8" s="382">
        <v>27</v>
      </c>
      <c r="W8" s="382">
        <v>12</v>
      </c>
      <c r="X8" s="382">
        <v>39</v>
      </c>
      <c r="Y8" s="382">
        <v>9337</v>
      </c>
    </row>
    <row r="9" spans="1:25" ht="18" customHeight="1">
      <c r="A9" s="384" t="s">
        <v>536</v>
      </c>
      <c r="B9" s="385" t="s">
        <v>197</v>
      </c>
      <c r="C9" s="382">
        <v>281</v>
      </c>
      <c r="D9" s="382">
        <v>194</v>
      </c>
      <c r="E9" s="382">
        <v>110</v>
      </c>
      <c r="F9" s="382">
        <v>722</v>
      </c>
      <c r="G9" s="382">
        <v>1075</v>
      </c>
      <c r="H9" s="382">
        <v>1797</v>
      </c>
      <c r="I9" s="382">
        <v>553</v>
      </c>
      <c r="J9" s="382">
        <v>196</v>
      </c>
      <c r="K9" s="382">
        <v>119</v>
      </c>
      <c r="L9" s="382">
        <v>1</v>
      </c>
      <c r="M9" s="382">
        <v>120</v>
      </c>
      <c r="N9" s="382">
        <v>220</v>
      </c>
      <c r="O9" s="382">
        <v>1</v>
      </c>
      <c r="P9" s="382">
        <v>17</v>
      </c>
      <c r="Q9" s="382">
        <v>6</v>
      </c>
      <c r="R9" s="382">
        <v>0</v>
      </c>
      <c r="S9" s="382">
        <v>244</v>
      </c>
      <c r="T9" s="383">
        <v>17</v>
      </c>
      <c r="U9" s="383">
        <v>0</v>
      </c>
      <c r="V9" s="382">
        <v>19</v>
      </c>
      <c r="W9" s="382">
        <v>3</v>
      </c>
      <c r="X9" s="382">
        <v>22</v>
      </c>
      <c r="Y9" s="382">
        <v>3534</v>
      </c>
    </row>
    <row r="10" spans="1:25" ht="18" customHeight="1">
      <c r="A10" s="386"/>
      <c r="B10" s="385" t="s">
        <v>56</v>
      </c>
      <c r="C10" s="382">
        <v>4551</v>
      </c>
      <c r="D10" s="382">
        <v>2563</v>
      </c>
      <c r="E10" s="382">
        <v>1068</v>
      </c>
      <c r="F10" s="382">
        <v>10593</v>
      </c>
      <c r="G10" s="382">
        <v>24598</v>
      </c>
      <c r="H10" s="382">
        <v>35191</v>
      </c>
      <c r="I10" s="382">
        <v>6801</v>
      </c>
      <c r="J10" s="382">
        <v>2404</v>
      </c>
      <c r="K10" s="382">
        <v>2362</v>
      </c>
      <c r="L10" s="382">
        <v>10</v>
      </c>
      <c r="M10" s="382">
        <v>2372</v>
      </c>
      <c r="N10" s="382">
        <v>4680</v>
      </c>
      <c r="O10" s="382">
        <v>74</v>
      </c>
      <c r="P10" s="382">
        <v>247</v>
      </c>
      <c r="Q10" s="382">
        <v>150</v>
      </c>
      <c r="R10" s="382">
        <v>0</v>
      </c>
      <c r="S10" s="382">
        <v>5151</v>
      </c>
      <c r="T10" s="382">
        <v>533</v>
      </c>
      <c r="U10" s="382">
        <v>21</v>
      </c>
      <c r="V10" s="382">
        <v>672</v>
      </c>
      <c r="W10" s="382">
        <v>689</v>
      </c>
      <c r="X10" s="382">
        <v>1361</v>
      </c>
      <c r="Y10" s="382">
        <v>62016</v>
      </c>
    </row>
    <row r="11" spans="1:25" ht="18" customHeight="1">
      <c r="A11" s="542"/>
      <c r="B11" s="385" t="s">
        <v>198</v>
      </c>
      <c r="C11" s="382">
        <v>939</v>
      </c>
      <c r="D11" s="382">
        <v>751</v>
      </c>
      <c r="E11" s="382">
        <v>412</v>
      </c>
      <c r="F11" s="382">
        <v>3452</v>
      </c>
      <c r="G11" s="382">
        <v>5284</v>
      </c>
      <c r="H11" s="382">
        <v>8736</v>
      </c>
      <c r="I11" s="382">
        <v>1486</v>
      </c>
      <c r="J11" s="382">
        <v>418</v>
      </c>
      <c r="K11" s="382">
        <v>513</v>
      </c>
      <c r="L11" s="382">
        <v>0</v>
      </c>
      <c r="M11" s="382">
        <v>513</v>
      </c>
      <c r="N11" s="382">
        <v>929</v>
      </c>
      <c r="O11" s="382">
        <v>5</v>
      </c>
      <c r="P11" s="382">
        <v>29</v>
      </c>
      <c r="Q11" s="382">
        <v>25</v>
      </c>
      <c r="R11" s="382">
        <v>1</v>
      </c>
      <c r="S11" s="382">
        <v>988</v>
      </c>
      <c r="T11" s="383">
        <v>88</v>
      </c>
      <c r="U11" s="383">
        <v>0</v>
      </c>
      <c r="V11" s="382">
        <v>127</v>
      </c>
      <c r="W11" s="382">
        <v>36</v>
      </c>
      <c r="X11" s="382">
        <v>163</v>
      </c>
      <c r="Y11" s="382">
        <v>14494</v>
      </c>
    </row>
    <row r="12" spans="1:25" ht="18" customHeight="1">
      <c r="A12" s="543" t="s">
        <v>199</v>
      </c>
      <c r="B12" s="385" t="s">
        <v>200</v>
      </c>
      <c r="C12" s="382">
        <v>712</v>
      </c>
      <c r="D12" s="382">
        <v>520</v>
      </c>
      <c r="E12" s="382">
        <v>440</v>
      </c>
      <c r="F12" s="382">
        <v>3481</v>
      </c>
      <c r="G12" s="382">
        <v>7597</v>
      </c>
      <c r="H12" s="382">
        <v>11078</v>
      </c>
      <c r="I12" s="382">
        <v>979</v>
      </c>
      <c r="J12" s="382">
        <v>320</v>
      </c>
      <c r="K12" s="382">
        <v>572</v>
      </c>
      <c r="L12" s="382">
        <v>0</v>
      </c>
      <c r="M12" s="382">
        <v>572</v>
      </c>
      <c r="N12" s="382">
        <v>867</v>
      </c>
      <c r="O12" s="382">
        <v>7</v>
      </c>
      <c r="P12" s="382">
        <v>54</v>
      </c>
      <c r="Q12" s="382">
        <v>29</v>
      </c>
      <c r="R12" s="382">
        <v>0</v>
      </c>
      <c r="S12" s="382">
        <v>957</v>
      </c>
      <c r="T12" s="383">
        <v>114</v>
      </c>
      <c r="U12" s="383">
        <v>5</v>
      </c>
      <c r="V12" s="382">
        <v>72</v>
      </c>
      <c r="W12" s="382">
        <v>15</v>
      </c>
      <c r="X12" s="382">
        <v>87</v>
      </c>
      <c r="Y12" s="382">
        <v>15784</v>
      </c>
    </row>
    <row r="13" spans="1:25" ht="18" customHeight="1">
      <c r="A13" s="543"/>
      <c r="B13" s="385" t="s">
        <v>201</v>
      </c>
      <c r="C13" s="382">
        <v>1026</v>
      </c>
      <c r="D13" s="382">
        <v>904</v>
      </c>
      <c r="E13" s="382">
        <v>391</v>
      </c>
      <c r="F13" s="382">
        <v>4828</v>
      </c>
      <c r="G13" s="382">
        <v>12853</v>
      </c>
      <c r="H13" s="382">
        <v>17681</v>
      </c>
      <c r="I13" s="382">
        <v>884</v>
      </c>
      <c r="J13" s="382">
        <v>509</v>
      </c>
      <c r="K13" s="382">
        <v>1175</v>
      </c>
      <c r="L13" s="382">
        <v>0</v>
      </c>
      <c r="M13" s="382">
        <v>1175</v>
      </c>
      <c r="N13" s="382">
        <v>2006</v>
      </c>
      <c r="O13" s="382">
        <v>21</v>
      </c>
      <c r="P13" s="382">
        <v>146</v>
      </c>
      <c r="Q13" s="382">
        <v>111</v>
      </c>
      <c r="R13" s="382">
        <v>0</v>
      </c>
      <c r="S13" s="382">
        <v>2284</v>
      </c>
      <c r="T13" s="383">
        <v>124</v>
      </c>
      <c r="U13" s="383">
        <v>7</v>
      </c>
      <c r="V13" s="382">
        <v>53</v>
      </c>
      <c r="W13" s="382">
        <v>229</v>
      </c>
      <c r="X13" s="382">
        <v>282</v>
      </c>
      <c r="Y13" s="382">
        <v>25267</v>
      </c>
    </row>
    <row r="14" spans="1:25" ht="18" customHeight="1">
      <c r="A14" s="543"/>
      <c r="B14" s="385" t="s">
        <v>202</v>
      </c>
      <c r="C14" s="382">
        <v>527</v>
      </c>
      <c r="D14" s="382">
        <v>441</v>
      </c>
      <c r="E14" s="382">
        <v>392</v>
      </c>
      <c r="F14" s="382">
        <v>2460</v>
      </c>
      <c r="G14" s="382">
        <v>4165</v>
      </c>
      <c r="H14" s="382">
        <v>6625</v>
      </c>
      <c r="I14" s="382">
        <v>1010</v>
      </c>
      <c r="J14" s="382">
        <v>244</v>
      </c>
      <c r="K14" s="382">
        <v>387</v>
      </c>
      <c r="L14" s="382">
        <v>0</v>
      </c>
      <c r="M14" s="382">
        <v>387</v>
      </c>
      <c r="N14" s="382">
        <v>534</v>
      </c>
      <c r="O14" s="382">
        <v>3</v>
      </c>
      <c r="P14" s="382">
        <v>34</v>
      </c>
      <c r="Q14" s="382">
        <v>10</v>
      </c>
      <c r="R14" s="382">
        <v>0</v>
      </c>
      <c r="S14" s="382">
        <v>581</v>
      </c>
      <c r="T14" s="383">
        <v>181</v>
      </c>
      <c r="U14" s="383">
        <v>1</v>
      </c>
      <c r="V14" s="382">
        <v>88</v>
      </c>
      <c r="W14" s="382">
        <v>85</v>
      </c>
      <c r="X14" s="382">
        <v>173</v>
      </c>
      <c r="Y14" s="382">
        <v>10562</v>
      </c>
    </row>
    <row r="15" spans="1:25" ht="18" customHeight="1">
      <c r="A15" s="543" t="s">
        <v>191</v>
      </c>
      <c r="B15" s="385" t="s">
        <v>203</v>
      </c>
      <c r="C15" s="382">
        <v>1722</v>
      </c>
      <c r="D15" s="382">
        <v>888</v>
      </c>
      <c r="E15" s="382">
        <v>1167</v>
      </c>
      <c r="F15" s="382">
        <v>6297</v>
      </c>
      <c r="G15" s="382">
        <v>24124</v>
      </c>
      <c r="H15" s="382">
        <v>30421</v>
      </c>
      <c r="I15" s="382">
        <v>1241</v>
      </c>
      <c r="J15" s="382">
        <v>645</v>
      </c>
      <c r="K15" s="382">
        <v>644</v>
      </c>
      <c r="L15" s="382">
        <v>0</v>
      </c>
      <c r="M15" s="382">
        <v>644</v>
      </c>
      <c r="N15" s="382">
        <v>1571</v>
      </c>
      <c r="O15" s="382">
        <v>16</v>
      </c>
      <c r="P15" s="382">
        <v>18</v>
      </c>
      <c r="Q15" s="382">
        <v>27</v>
      </c>
      <c r="R15" s="382">
        <v>0</v>
      </c>
      <c r="S15" s="382">
        <v>1632</v>
      </c>
      <c r="T15" s="383">
        <v>651</v>
      </c>
      <c r="U15" s="383">
        <v>62</v>
      </c>
      <c r="V15" s="382">
        <v>201</v>
      </c>
      <c r="W15" s="382">
        <v>1588</v>
      </c>
      <c r="X15" s="382">
        <v>1789</v>
      </c>
      <c r="Y15" s="382">
        <v>40862</v>
      </c>
    </row>
    <row r="16" spans="1:25" ht="18" customHeight="1">
      <c r="A16" s="544"/>
      <c r="B16" s="385" t="s">
        <v>204</v>
      </c>
      <c r="C16" s="382">
        <v>1299</v>
      </c>
      <c r="D16" s="382">
        <v>886</v>
      </c>
      <c r="E16" s="382">
        <v>948</v>
      </c>
      <c r="F16" s="382">
        <v>5771</v>
      </c>
      <c r="G16" s="382">
        <v>15452</v>
      </c>
      <c r="H16" s="382">
        <v>21223</v>
      </c>
      <c r="I16" s="382">
        <v>1342</v>
      </c>
      <c r="J16" s="382">
        <v>545</v>
      </c>
      <c r="K16" s="382">
        <v>1138</v>
      </c>
      <c r="L16" s="382">
        <v>0</v>
      </c>
      <c r="M16" s="382">
        <v>1138</v>
      </c>
      <c r="N16" s="382">
        <v>1728</v>
      </c>
      <c r="O16" s="382">
        <v>16</v>
      </c>
      <c r="P16" s="382">
        <v>103</v>
      </c>
      <c r="Q16" s="382">
        <v>49</v>
      </c>
      <c r="R16" s="382">
        <v>0</v>
      </c>
      <c r="S16" s="382">
        <v>1896</v>
      </c>
      <c r="T16" s="383">
        <v>229</v>
      </c>
      <c r="U16" s="383">
        <v>3</v>
      </c>
      <c r="V16" s="382">
        <v>164</v>
      </c>
      <c r="W16" s="382">
        <v>1286</v>
      </c>
      <c r="X16" s="382">
        <v>1450</v>
      </c>
      <c r="Y16" s="382">
        <v>30959</v>
      </c>
    </row>
    <row r="17" spans="1:25" ht="18" customHeight="1">
      <c r="A17" s="1012" t="s">
        <v>205</v>
      </c>
      <c r="B17" s="1013"/>
      <c r="C17" s="382">
        <v>1849</v>
      </c>
      <c r="D17" s="382">
        <v>1376</v>
      </c>
      <c r="E17" s="382">
        <v>1327</v>
      </c>
      <c r="F17" s="382">
        <v>13345</v>
      </c>
      <c r="G17" s="382">
        <v>58084</v>
      </c>
      <c r="H17" s="382">
        <v>71429</v>
      </c>
      <c r="I17" s="382">
        <v>570</v>
      </c>
      <c r="J17" s="382">
        <v>596</v>
      </c>
      <c r="K17" s="382">
        <v>6503</v>
      </c>
      <c r="L17" s="382">
        <v>9</v>
      </c>
      <c r="M17" s="382">
        <v>6512</v>
      </c>
      <c r="N17" s="382">
        <v>12160</v>
      </c>
      <c r="O17" s="382">
        <v>346</v>
      </c>
      <c r="P17" s="382">
        <v>377</v>
      </c>
      <c r="Q17" s="382">
        <v>2012</v>
      </c>
      <c r="R17" s="382">
        <v>609</v>
      </c>
      <c r="S17" s="382">
        <v>14895</v>
      </c>
      <c r="T17" s="383">
        <v>470</v>
      </c>
      <c r="U17" s="383">
        <v>23</v>
      </c>
      <c r="V17" s="382">
        <v>102</v>
      </c>
      <c r="W17" s="382">
        <v>7003</v>
      </c>
      <c r="X17" s="382">
        <v>7105</v>
      </c>
      <c r="Y17" s="382">
        <v>106152</v>
      </c>
    </row>
    <row r="18" spans="1:25" ht="18" customHeight="1">
      <c r="A18" s="542"/>
      <c r="B18" s="385" t="s">
        <v>206</v>
      </c>
      <c r="C18" s="382">
        <v>1926</v>
      </c>
      <c r="D18" s="382">
        <v>1700</v>
      </c>
      <c r="E18" s="382">
        <v>1213</v>
      </c>
      <c r="F18" s="382">
        <v>5673</v>
      </c>
      <c r="G18" s="382">
        <v>24477</v>
      </c>
      <c r="H18" s="382">
        <v>30150</v>
      </c>
      <c r="I18" s="382">
        <v>1169</v>
      </c>
      <c r="J18" s="382">
        <v>735</v>
      </c>
      <c r="K18" s="382">
        <v>1956</v>
      </c>
      <c r="L18" s="382">
        <v>0</v>
      </c>
      <c r="M18" s="382">
        <v>1956</v>
      </c>
      <c r="N18" s="382">
        <v>3323</v>
      </c>
      <c r="O18" s="382">
        <v>29</v>
      </c>
      <c r="P18" s="382">
        <v>192</v>
      </c>
      <c r="Q18" s="382">
        <v>107</v>
      </c>
      <c r="R18" s="382">
        <v>0</v>
      </c>
      <c r="S18" s="382">
        <v>3651</v>
      </c>
      <c r="T18" s="383">
        <v>257</v>
      </c>
      <c r="U18" s="383">
        <v>3</v>
      </c>
      <c r="V18" s="382">
        <v>191</v>
      </c>
      <c r="W18" s="382">
        <v>394</v>
      </c>
      <c r="X18" s="382">
        <v>585</v>
      </c>
      <c r="Y18" s="382">
        <v>43345</v>
      </c>
    </row>
    <row r="19" spans="1:25" ht="18" customHeight="1">
      <c r="A19" s="543"/>
      <c r="B19" s="385" t="s">
        <v>207</v>
      </c>
      <c r="C19" s="382">
        <v>1929</v>
      </c>
      <c r="D19" s="382">
        <v>1107</v>
      </c>
      <c r="E19" s="382">
        <v>814</v>
      </c>
      <c r="F19" s="382">
        <v>5871</v>
      </c>
      <c r="G19" s="382">
        <v>16655</v>
      </c>
      <c r="H19" s="382">
        <v>22526</v>
      </c>
      <c r="I19" s="382">
        <v>1112</v>
      </c>
      <c r="J19" s="382">
        <v>843</v>
      </c>
      <c r="K19" s="382">
        <v>1568</v>
      </c>
      <c r="L19" s="382">
        <v>1</v>
      </c>
      <c r="M19" s="382">
        <v>1569</v>
      </c>
      <c r="N19" s="382">
        <v>5153</v>
      </c>
      <c r="O19" s="382">
        <v>83</v>
      </c>
      <c r="P19" s="382">
        <v>62</v>
      </c>
      <c r="Q19" s="382">
        <v>75</v>
      </c>
      <c r="R19" s="382">
        <v>3</v>
      </c>
      <c r="S19" s="382">
        <v>5373</v>
      </c>
      <c r="T19" s="383">
        <v>527</v>
      </c>
      <c r="U19" s="383">
        <v>3</v>
      </c>
      <c r="V19" s="382">
        <v>205</v>
      </c>
      <c r="W19" s="382">
        <v>662</v>
      </c>
      <c r="X19" s="382">
        <v>867</v>
      </c>
      <c r="Y19" s="382">
        <v>36670</v>
      </c>
    </row>
    <row r="20" spans="1:25" ht="18" customHeight="1">
      <c r="A20" s="543" t="s">
        <v>208</v>
      </c>
      <c r="B20" s="385" t="s">
        <v>209</v>
      </c>
      <c r="C20" s="382">
        <v>1048</v>
      </c>
      <c r="D20" s="382">
        <v>772</v>
      </c>
      <c r="E20" s="382">
        <v>749</v>
      </c>
      <c r="F20" s="382">
        <v>5472</v>
      </c>
      <c r="G20" s="382">
        <v>14350</v>
      </c>
      <c r="H20" s="382">
        <v>19822</v>
      </c>
      <c r="I20" s="382">
        <v>472</v>
      </c>
      <c r="J20" s="382">
        <v>306</v>
      </c>
      <c r="K20" s="382">
        <v>1335</v>
      </c>
      <c r="L20" s="382">
        <v>3</v>
      </c>
      <c r="M20" s="382">
        <v>1338</v>
      </c>
      <c r="N20" s="382">
        <v>1534</v>
      </c>
      <c r="O20" s="382">
        <v>15</v>
      </c>
      <c r="P20" s="382">
        <v>76</v>
      </c>
      <c r="Q20" s="382">
        <v>73</v>
      </c>
      <c r="R20" s="382">
        <v>1</v>
      </c>
      <c r="S20" s="382">
        <v>1698</v>
      </c>
      <c r="T20" s="383">
        <v>155</v>
      </c>
      <c r="U20" s="383">
        <v>16</v>
      </c>
      <c r="V20" s="382">
        <v>112</v>
      </c>
      <c r="W20" s="382">
        <v>785</v>
      </c>
      <c r="X20" s="382">
        <v>897</v>
      </c>
      <c r="Y20" s="382">
        <v>27273</v>
      </c>
    </row>
    <row r="21" spans="1:25" ht="18" customHeight="1">
      <c r="A21" s="543"/>
      <c r="B21" s="385" t="s">
        <v>210</v>
      </c>
      <c r="C21" s="382">
        <v>2537</v>
      </c>
      <c r="D21" s="382">
        <v>2620</v>
      </c>
      <c r="E21" s="382">
        <v>1762</v>
      </c>
      <c r="F21" s="382">
        <v>9728</v>
      </c>
      <c r="G21" s="382">
        <v>41000</v>
      </c>
      <c r="H21" s="382">
        <v>50728</v>
      </c>
      <c r="I21" s="382">
        <v>806</v>
      </c>
      <c r="J21" s="382">
        <v>741</v>
      </c>
      <c r="K21" s="382">
        <v>4574</v>
      </c>
      <c r="L21" s="382">
        <v>18</v>
      </c>
      <c r="M21" s="382">
        <v>4592</v>
      </c>
      <c r="N21" s="382">
        <v>8341</v>
      </c>
      <c r="O21" s="382">
        <v>229</v>
      </c>
      <c r="P21" s="382">
        <v>362</v>
      </c>
      <c r="Q21" s="382">
        <v>1288</v>
      </c>
      <c r="R21" s="382">
        <v>109</v>
      </c>
      <c r="S21" s="382">
        <v>10220</v>
      </c>
      <c r="T21" s="383">
        <v>410</v>
      </c>
      <c r="U21" s="383">
        <v>59</v>
      </c>
      <c r="V21" s="382">
        <v>131</v>
      </c>
      <c r="W21" s="382">
        <v>1018</v>
      </c>
      <c r="X21" s="382">
        <v>1149</v>
      </c>
      <c r="Y21" s="382">
        <v>75624</v>
      </c>
    </row>
    <row r="22" spans="1:25" ht="18" customHeight="1">
      <c r="A22" s="543"/>
      <c r="B22" s="385" t="s">
        <v>211</v>
      </c>
      <c r="C22" s="382">
        <v>1928</v>
      </c>
      <c r="D22" s="382">
        <v>1774</v>
      </c>
      <c r="E22" s="382">
        <v>1252</v>
      </c>
      <c r="F22" s="382">
        <v>8615</v>
      </c>
      <c r="G22" s="382">
        <v>34755</v>
      </c>
      <c r="H22" s="382">
        <v>43370</v>
      </c>
      <c r="I22" s="382">
        <v>1141</v>
      </c>
      <c r="J22" s="382">
        <v>648</v>
      </c>
      <c r="K22" s="382">
        <v>3375</v>
      </c>
      <c r="L22" s="382">
        <v>10</v>
      </c>
      <c r="M22" s="382">
        <v>3385</v>
      </c>
      <c r="N22" s="382">
        <v>6047</v>
      </c>
      <c r="O22" s="382">
        <v>195</v>
      </c>
      <c r="P22" s="382">
        <v>295</v>
      </c>
      <c r="Q22" s="382">
        <v>720</v>
      </c>
      <c r="R22" s="382">
        <v>0</v>
      </c>
      <c r="S22" s="382">
        <v>7257</v>
      </c>
      <c r="T22" s="383">
        <v>212</v>
      </c>
      <c r="U22" s="383">
        <v>9</v>
      </c>
      <c r="V22" s="382">
        <v>131</v>
      </c>
      <c r="W22" s="382">
        <v>299</v>
      </c>
      <c r="X22" s="382">
        <v>430</v>
      </c>
      <c r="Y22" s="382">
        <v>61406</v>
      </c>
    </row>
    <row r="23" spans="1:25" ht="18" customHeight="1">
      <c r="A23" s="543"/>
      <c r="B23" s="381" t="s">
        <v>350</v>
      </c>
      <c r="C23" s="382">
        <v>1241</v>
      </c>
      <c r="D23" s="382">
        <v>1626</v>
      </c>
      <c r="E23" s="382">
        <v>1025</v>
      </c>
      <c r="F23" s="382">
        <v>9815</v>
      </c>
      <c r="G23" s="382">
        <v>41059</v>
      </c>
      <c r="H23" s="382">
        <v>50874</v>
      </c>
      <c r="I23" s="382">
        <v>624</v>
      </c>
      <c r="J23" s="382">
        <v>371</v>
      </c>
      <c r="K23" s="382">
        <v>4839</v>
      </c>
      <c r="L23" s="382">
        <v>12</v>
      </c>
      <c r="M23" s="382">
        <v>4851</v>
      </c>
      <c r="N23" s="382">
        <v>11238</v>
      </c>
      <c r="O23" s="382">
        <v>496</v>
      </c>
      <c r="P23" s="382">
        <v>370</v>
      </c>
      <c r="Q23" s="382">
        <v>2648</v>
      </c>
      <c r="R23" s="382">
        <v>0</v>
      </c>
      <c r="S23" s="382">
        <v>14752</v>
      </c>
      <c r="T23" s="383">
        <v>206</v>
      </c>
      <c r="U23" s="383">
        <v>1</v>
      </c>
      <c r="V23" s="382">
        <v>41</v>
      </c>
      <c r="W23" s="382">
        <v>1143</v>
      </c>
      <c r="X23" s="382">
        <v>1184</v>
      </c>
      <c r="Y23" s="382">
        <v>76755</v>
      </c>
    </row>
    <row r="24" spans="1:25" ht="18" customHeight="1">
      <c r="A24" s="543"/>
      <c r="B24" s="385" t="s">
        <v>213</v>
      </c>
      <c r="C24" s="382">
        <v>1487</v>
      </c>
      <c r="D24" s="382">
        <v>1240</v>
      </c>
      <c r="E24" s="382">
        <v>802</v>
      </c>
      <c r="F24" s="382">
        <v>6395</v>
      </c>
      <c r="G24" s="382">
        <v>24258</v>
      </c>
      <c r="H24" s="382">
        <v>30653</v>
      </c>
      <c r="I24" s="382">
        <v>1761</v>
      </c>
      <c r="J24" s="382">
        <v>424</v>
      </c>
      <c r="K24" s="382">
        <v>1151</v>
      </c>
      <c r="L24" s="382">
        <v>0</v>
      </c>
      <c r="M24" s="382">
        <v>1151</v>
      </c>
      <c r="N24" s="382">
        <v>2051</v>
      </c>
      <c r="O24" s="382">
        <v>22</v>
      </c>
      <c r="P24" s="382">
        <v>69</v>
      </c>
      <c r="Q24" s="382">
        <v>101</v>
      </c>
      <c r="R24" s="382">
        <v>0</v>
      </c>
      <c r="S24" s="382">
        <v>2243</v>
      </c>
      <c r="T24" s="383">
        <v>325</v>
      </c>
      <c r="U24" s="383">
        <v>38</v>
      </c>
      <c r="V24" s="382">
        <v>184</v>
      </c>
      <c r="W24" s="382">
        <v>331</v>
      </c>
      <c r="X24" s="382">
        <v>515</v>
      </c>
      <c r="Y24" s="382">
        <v>40639</v>
      </c>
    </row>
    <row r="25" spans="1:25" ht="18" customHeight="1">
      <c r="A25" s="543" t="s">
        <v>199</v>
      </c>
      <c r="B25" s="385" t="s">
        <v>214</v>
      </c>
      <c r="C25" s="382">
        <v>335</v>
      </c>
      <c r="D25" s="382">
        <v>452</v>
      </c>
      <c r="E25" s="382">
        <v>345</v>
      </c>
      <c r="F25" s="382">
        <v>2324</v>
      </c>
      <c r="G25" s="382">
        <v>6256</v>
      </c>
      <c r="H25" s="382">
        <v>8580</v>
      </c>
      <c r="I25" s="382">
        <v>234</v>
      </c>
      <c r="J25" s="382">
        <v>111</v>
      </c>
      <c r="K25" s="382">
        <v>588</v>
      </c>
      <c r="L25" s="382">
        <v>1</v>
      </c>
      <c r="M25" s="382">
        <v>589</v>
      </c>
      <c r="N25" s="382">
        <v>1165</v>
      </c>
      <c r="O25" s="382">
        <v>17</v>
      </c>
      <c r="P25" s="382">
        <v>23</v>
      </c>
      <c r="Q25" s="382">
        <v>50</v>
      </c>
      <c r="R25" s="382">
        <v>0</v>
      </c>
      <c r="S25" s="382">
        <v>1255</v>
      </c>
      <c r="T25" s="383">
        <v>71</v>
      </c>
      <c r="U25" s="383">
        <v>3</v>
      </c>
      <c r="V25" s="382">
        <v>46</v>
      </c>
      <c r="W25" s="382">
        <v>27</v>
      </c>
      <c r="X25" s="382">
        <v>73</v>
      </c>
      <c r="Y25" s="382">
        <v>12048</v>
      </c>
    </row>
    <row r="26" spans="1:25" ht="18" customHeight="1">
      <c r="A26" s="543"/>
      <c r="B26" s="385" t="s">
        <v>215</v>
      </c>
      <c r="C26" s="382">
        <v>1551</v>
      </c>
      <c r="D26" s="382">
        <v>1148</v>
      </c>
      <c r="E26" s="382">
        <v>848</v>
      </c>
      <c r="F26" s="382">
        <v>5104</v>
      </c>
      <c r="G26" s="382">
        <v>16316</v>
      </c>
      <c r="H26" s="382">
        <v>21420</v>
      </c>
      <c r="I26" s="382">
        <v>1134</v>
      </c>
      <c r="J26" s="382">
        <v>489</v>
      </c>
      <c r="K26" s="382">
        <v>1086</v>
      </c>
      <c r="L26" s="382">
        <v>0</v>
      </c>
      <c r="M26" s="382">
        <v>1086</v>
      </c>
      <c r="N26" s="382">
        <v>1819</v>
      </c>
      <c r="O26" s="382">
        <v>13</v>
      </c>
      <c r="P26" s="382">
        <v>132</v>
      </c>
      <c r="Q26" s="382">
        <v>109</v>
      </c>
      <c r="R26" s="382">
        <v>0</v>
      </c>
      <c r="S26" s="382">
        <v>2073</v>
      </c>
      <c r="T26" s="383">
        <v>997</v>
      </c>
      <c r="U26" s="383">
        <v>68</v>
      </c>
      <c r="V26" s="382">
        <v>197</v>
      </c>
      <c r="W26" s="382">
        <v>1209</v>
      </c>
      <c r="X26" s="382">
        <v>1406</v>
      </c>
      <c r="Y26" s="382">
        <v>32220</v>
      </c>
    </row>
    <row r="27" spans="1:25" ht="18" customHeight="1">
      <c r="A27" s="544"/>
      <c r="B27" s="385" t="s">
        <v>216</v>
      </c>
      <c r="C27" s="382">
        <v>2428</v>
      </c>
      <c r="D27" s="382">
        <v>1917</v>
      </c>
      <c r="E27" s="382">
        <v>1479</v>
      </c>
      <c r="F27" s="382">
        <v>10568</v>
      </c>
      <c r="G27" s="382">
        <v>38521</v>
      </c>
      <c r="H27" s="382">
        <v>49089</v>
      </c>
      <c r="I27" s="382">
        <v>672</v>
      </c>
      <c r="J27" s="382">
        <v>757</v>
      </c>
      <c r="K27" s="382">
        <v>2540</v>
      </c>
      <c r="L27" s="382">
        <v>3</v>
      </c>
      <c r="M27" s="382">
        <v>2543</v>
      </c>
      <c r="N27" s="382">
        <v>5084</v>
      </c>
      <c r="O27" s="382">
        <v>61</v>
      </c>
      <c r="P27" s="382">
        <v>240</v>
      </c>
      <c r="Q27" s="382">
        <v>366</v>
      </c>
      <c r="R27" s="382">
        <v>46</v>
      </c>
      <c r="S27" s="382">
        <v>5751</v>
      </c>
      <c r="T27" s="383">
        <v>297</v>
      </c>
      <c r="U27" s="383">
        <v>12</v>
      </c>
      <c r="V27" s="382">
        <v>169</v>
      </c>
      <c r="W27" s="382">
        <v>1168</v>
      </c>
      <c r="X27" s="382">
        <v>1337</v>
      </c>
      <c r="Y27" s="382">
        <v>66282</v>
      </c>
    </row>
    <row r="28" spans="1:25" ht="18" customHeight="1">
      <c r="A28" s="542"/>
      <c r="B28" s="385" t="s">
        <v>217</v>
      </c>
      <c r="C28" s="382">
        <v>513</v>
      </c>
      <c r="D28" s="382">
        <v>707</v>
      </c>
      <c r="E28" s="382">
        <v>180</v>
      </c>
      <c r="F28" s="382">
        <v>2760</v>
      </c>
      <c r="G28" s="382">
        <v>5254</v>
      </c>
      <c r="H28" s="382">
        <v>8014</v>
      </c>
      <c r="I28" s="382">
        <v>788</v>
      </c>
      <c r="J28" s="382">
        <v>110</v>
      </c>
      <c r="K28" s="382">
        <v>451</v>
      </c>
      <c r="L28" s="382">
        <v>0</v>
      </c>
      <c r="M28" s="382">
        <v>451</v>
      </c>
      <c r="N28" s="382">
        <v>1016</v>
      </c>
      <c r="O28" s="382">
        <v>2</v>
      </c>
      <c r="P28" s="382">
        <v>46</v>
      </c>
      <c r="Q28" s="382">
        <v>20</v>
      </c>
      <c r="R28" s="382">
        <v>0</v>
      </c>
      <c r="S28" s="382">
        <v>1084</v>
      </c>
      <c r="T28" s="383">
        <v>53</v>
      </c>
      <c r="U28" s="383">
        <v>5</v>
      </c>
      <c r="V28" s="382">
        <v>44</v>
      </c>
      <c r="W28" s="382">
        <v>21</v>
      </c>
      <c r="X28" s="382">
        <v>65</v>
      </c>
      <c r="Y28" s="382">
        <v>11970</v>
      </c>
    </row>
    <row r="29" spans="1:25" ht="18" customHeight="1">
      <c r="A29" s="543" t="s">
        <v>218</v>
      </c>
      <c r="B29" s="385" t="s">
        <v>219</v>
      </c>
      <c r="C29" s="382">
        <v>338</v>
      </c>
      <c r="D29" s="382">
        <v>705</v>
      </c>
      <c r="E29" s="382">
        <v>255</v>
      </c>
      <c r="F29" s="382">
        <v>2616</v>
      </c>
      <c r="G29" s="382">
        <v>8322</v>
      </c>
      <c r="H29" s="382">
        <v>10938</v>
      </c>
      <c r="I29" s="382">
        <v>717</v>
      </c>
      <c r="J29" s="382">
        <v>98</v>
      </c>
      <c r="K29" s="382">
        <v>474</v>
      </c>
      <c r="L29" s="382">
        <v>0</v>
      </c>
      <c r="M29" s="382">
        <v>474</v>
      </c>
      <c r="N29" s="382">
        <v>1106</v>
      </c>
      <c r="O29" s="382">
        <v>2</v>
      </c>
      <c r="P29" s="382">
        <v>6</v>
      </c>
      <c r="Q29" s="382">
        <v>32</v>
      </c>
      <c r="R29" s="382">
        <v>3</v>
      </c>
      <c r="S29" s="382">
        <v>1146</v>
      </c>
      <c r="T29" s="383">
        <v>44</v>
      </c>
      <c r="U29" s="383">
        <v>6</v>
      </c>
      <c r="V29" s="382">
        <v>82</v>
      </c>
      <c r="W29" s="382">
        <v>290</v>
      </c>
      <c r="X29" s="382">
        <v>372</v>
      </c>
      <c r="Y29" s="382">
        <v>15093</v>
      </c>
    </row>
    <row r="30" spans="1:25" ht="18" customHeight="1">
      <c r="A30" s="543"/>
      <c r="B30" s="385" t="s">
        <v>220</v>
      </c>
      <c r="C30" s="382">
        <v>373</v>
      </c>
      <c r="D30" s="382">
        <v>495</v>
      </c>
      <c r="E30" s="382">
        <v>235</v>
      </c>
      <c r="F30" s="382">
        <v>3082</v>
      </c>
      <c r="G30" s="382">
        <v>5621</v>
      </c>
      <c r="H30" s="382">
        <v>8703</v>
      </c>
      <c r="I30" s="382">
        <v>654</v>
      </c>
      <c r="J30" s="382">
        <v>89</v>
      </c>
      <c r="K30" s="382">
        <v>381</v>
      </c>
      <c r="L30" s="382">
        <v>2</v>
      </c>
      <c r="M30" s="382">
        <v>383</v>
      </c>
      <c r="N30" s="382">
        <v>794</v>
      </c>
      <c r="O30" s="382">
        <v>3</v>
      </c>
      <c r="P30" s="382">
        <v>40</v>
      </c>
      <c r="Q30" s="382">
        <v>15</v>
      </c>
      <c r="R30" s="382">
        <v>0</v>
      </c>
      <c r="S30" s="382">
        <v>852</v>
      </c>
      <c r="T30" s="383">
        <v>40</v>
      </c>
      <c r="U30" s="383">
        <v>7</v>
      </c>
      <c r="V30" s="382">
        <v>82</v>
      </c>
      <c r="W30" s="382">
        <v>16</v>
      </c>
      <c r="X30" s="382">
        <v>98</v>
      </c>
      <c r="Y30" s="382">
        <v>11929</v>
      </c>
    </row>
    <row r="31" spans="1:25" ht="18" customHeight="1">
      <c r="A31" s="543"/>
      <c r="B31" s="385" t="s">
        <v>221</v>
      </c>
      <c r="C31" s="382">
        <v>1093</v>
      </c>
      <c r="D31" s="382">
        <v>1828</v>
      </c>
      <c r="E31" s="382">
        <v>786</v>
      </c>
      <c r="F31" s="382">
        <v>5097</v>
      </c>
      <c r="G31" s="382">
        <v>10527</v>
      </c>
      <c r="H31" s="382">
        <v>15624</v>
      </c>
      <c r="I31" s="382">
        <v>611</v>
      </c>
      <c r="J31" s="382">
        <v>267</v>
      </c>
      <c r="K31" s="382">
        <v>1077</v>
      </c>
      <c r="L31" s="382">
        <v>0</v>
      </c>
      <c r="M31" s="382">
        <v>1077</v>
      </c>
      <c r="N31" s="382">
        <v>2091</v>
      </c>
      <c r="O31" s="382">
        <v>7</v>
      </c>
      <c r="P31" s="382">
        <v>66</v>
      </c>
      <c r="Q31" s="382">
        <v>57</v>
      </c>
      <c r="R31" s="382">
        <v>0</v>
      </c>
      <c r="S31" s="382">
        <v>2221</v>
      </c>
      <c r="T31" s="383">
        <v>112</v>
      </c>
      <c r="U31" s="383">
        <v>4</v>
      </c>
      <c r="V31" s="382">
        <v>37</v>
      </c>
      <c r="W31" s="382">
        <v>153</v>
      </c>
      <c r="X31" s="382">
        <v>190</v>
      </c>
      <c r="Y31" s="382">
        <v>23813</v>
      </c>
    </row>
    <row r="32" spans="1:25" ht="18" customHeight="1">
      <c r="A32" s="543" t="s">
        <v>222</v>
      </c>
      <c r="B32" s="385" t="s">
        <v>223</v>
      </c>
      <c r="C32" s="382">
        <v>2671</v>
      </c>
      <c r="D32" s="382">
        <v>2710</v>
      </c>
      <c r="E32" s="382">
        <v>1277</v>
      </c>
      <c r="F32" s="382">
        <v>12933</v>
      </c>
      <c r="G32" s="382">
        <v>40373</v>
      </c>
      <c r="H32" s="382">
        <v>53306</v>
      </c>
      <c r="I32" s="382">
        <v>833</v>
      </c>
      <c r="J32" s="382">
        <v>859</v>
      </c>
      <c r="K32" s="382">
        <v>4957</v>
      </c>
      <c r="L32" s="382">
        <v>6</v>
      </c>
      <c r="M32" s="382">
        <v>4963</v>
      </c>
      <c r="N32" s="382">
        <v>7761</v>
      </c>
      <c r="O32" s="382">
        <v>71</v>
      </c>
      <c r="P32" s="382">
        <v>604</v>
      </c>
      <c r="Q32" s="382">
        <v>619</v>
      </c>
      <c r="R32" s="382">
        <v>102</v>
      </c>
      <c r="S32" s="382">
        <v>9055</v>
      </c>
      <c r="T32" s="383">
        <v>101</v>
      </c>
      <c r="U32" s="383">
        <v>4</v>
      </c>
      <c r="V32" s="382">
        <v>66</v>
      </c>
      <c r="W32" s="382">
        <v>1097</v>
      </c>
      <c r="X32" s="382">
        <v>1163</v>
      </c>
      <c r="Y32" s="382">
        <v>76942</v>
      </c>
    </row>
    <row r="33" spans="1:25" ht="18" customHeight="1">
      <c r="A33" s="544"/>
      <c r="B33" s="385" t="s">
        <v>224</v>
      </c>
      <c r="C33" s="382">
        <v>719</v>
      </c>
      <c r="D33" s="382">
        <v>928</v>
      </c>
      <c r="E33" s="382">
        <v>443</v>
      </c>
      <c r="F33" s="382">
        <v>3977</v>
      </c>
      <c r="G33" s="382">
        <v>10728</v>
      </c>
      <c r="H33" s="382">
        <v>14705</v>
      </c>
      <c r="I33" s="382">
        <v>249</v>
      </c>
      <c r="J33" s="382">
        <v>207</v>
      </c>
      <c r="K33" s="382">
        <v>1008</v>
      </c>
      <c r="L33" s="382">
        <v>2</v>
      </c>
      <c r="M33" s="382">
        <v>1010</v>
      </c>
      <c r="N33" s="382">
        <v>1961</v>
      </c>
      <c r="O33" s="382">
        <v>14</v>
      </c>
      <c r="P33" s="382">
        <v>132</v>
      </c>
      <c r="Q33" s="382">
        <v>116</v>
      </c>
      <c r="R33" s="382">
        <v>0</v>
      </c>
      <c r="S33" s="382">
        <v>2223</v>
      </c>
      <c r="T33" s="383">
        <v>52</v>
      </c>
      <c r="U33" s="383">
        <v>3</v>
      </c>
      <c r="V33" s="382">
        <v>83</v>
      </c>
      <c r="W33" s="382">
        <v>118</v>
      </c>
      <c r="X33" s="382">
        <v>201</v>
      </c>
      <c r="Y33" s="382">
        <v>20740</v>
      </c>
    </row>
    <row r="34" spans="1:25" ht="18" customHeight="1">
      <c r="A34" s="542"/>
      <c r="B34" s="385" t="s">
        <v>225</v>
      </c>
      <c r="C34" s="382">
        <v>806</v>
      </c>
      <c r="D34" s="382">
        <v>580</v>
      </c>
      <c r="E34" s="382">
        <v>323</v>
      </c>
      <c r="F34" s="382">
        <v>2414</v>
      </c>
      <c r="G34" s="382">
        <v>9549</v>
      </c>
      <c r="H34" s="382">
        <v>11963</v>
      </c>
      <c r="I34" s="382">
        <v>465</v>
      </c>
      <c r="J34" s="382">
        <v>274</v>
      </c>
      <c r="K34" s="382">
        <v>730</v>
      </c>
      <c r="L34" s="382">
        <v>2</v>
      </c>
      <c r="M34" s="382">
        <v>732</v>
      </c>
      <c r="N34" s="382">
        <v>2011</v>
      </c>
      <c r="O34" s="382">
        <v>13</v>
      </c>
      <c r="P34" s="382">
        <v>20</v>
      </c>
      <c r="Q34" s="382">
        <v>255</v>
      </c>
      <c r="R34" s="382">
        <v>76</v>
      </c>
      <c r="S34" s="382">
        <v>2299</v>
      </c>
      <c r="T34" s="383">
        <v>76</v>
      </c>
      <c r="U34" s="383">
        <v>0</v>
      </c>
      <c r="V34" s="382">
        <v>59</v>
      </c>
      <c r="W34" s="382">
        <v>219</v>
      </c>
      <c r="X34" s="382">
        <v>278</v>
      </c>
      <c r="Y34" s="382">
        <v>17796</v>
      </c>
    </row>
    <row r="35" spans="1:25" ht="18" customHeight="1">
      <c r="A35" s="543" t="s">
        <v>226</v>
      </c>
      <c r="B35" s="385" t="s">
        <v>227</v>
      </c>
      <c r="C35" s="382">
        <v>1119</v>
      </c>
      <c r="D35" s="382">
        <v>1056</v>
      </c>
      <c r="E35" s="382">
        <v>681</v>
      </c>
      <c r="F35" s="382">
        <v>4561</v>
      </c>
      <c r="G35" s="382">
        <v>17613</v>
      </c>
      <c r="H35" s="382">
        <v>22174</v>
      </c>
      <c r="I35" s="382">
        <v>353</v>
      </c>
      <c r="J35" s="382">
        <v>310</v>
      </c>
      <c r="K35" s="382">
        <v>2397</v>
      </c>
      <c r="L35" s="382">
        <v>4</v>
      </c>
      <c r="M35" s="382">
        <v>2401</v>
      </c>
      <c r="N35" s="382">
        <v>9199</v>
      </c>
      <c r="O35" s="382">
        <v>71</v>
      </c>
      <c r="P35" s="382">
        <v>242</v>
      </c>
      <c r="Q35" s="382">
        <v>1586</v>
      </c>
      <c r="R35" s="382">
        <v>0</v>
      </c>
      <c r="S35" s="382">
        <v>11098</v>
      </c>
      <c r="T35" s="383">
        <v>435</v>
      </c>
      <c r="U35" s="383">
        <v>151</v>
      </c>
      <c r="V35" s="382">
        <v>70</v>
      </c>
      <c r="W35" s="382">
        <v>998</v>
      </c>
      <c r="X35" s="382">
        <v>1068</v>
      </c>
      <c r="Y35" s="382">
        <v>40846</v>
      </c>
    </row>
    <row r="36" spans="1:25" ht="18" customHeight="1">
      <c r="A36" s="543"/>
      <c r="B36" s="385" t="s">
        <v>228</v>
      </c>
      <c r="C36" s="382">
        <v>1417</v>
      </c>
      <c r="D36" s="382">
        <v>1946</v>
      </c>
      <c r="E36" s="382">
        <v>1732</v>
      </c>
      <c r="F36" s="382">
        <v>9873</v>
      </c>
      <c r="G36" s="382">
        <v>45014</v>
      </c>
      <c r="H36" s="382">
        <v>54887</v>
      </c>
      <c r="I36" s="382">
        <v>306</v>
      </c>
      <c r="J36" s="382">
        <v>436</v>
      </c>
      <c r="K36" s="382">
        <v>4205</v>
      </c>
      <c r="L36" s="382">
        <v>21</v>
      </c>
      <c r="M36" s="382">
        <v>4226</v>
      </c>
      <c r="N36" s="382">
        <v>10423</v>
      </c>
      <c r="O36" s="382">
        <v>378</v>
      </c>
      <c r="P36" s="382">
        <v>367</v>
      </c>
      <c r="Q36" s="382">
        <v>3141</v>
      </c>
      <c r="R36" s="382">
        <v>385</v>
      </c>
      <c r="S36" s="382">
        <v>14309</v>
      </c>
      <c r="T36" s="383">
        <v>254</v>
      </c>
      <c r="U36" s="383">
        <v>10</v>
      </c>
      <c r="V36" s="382">
        <v>136</v>
      </c>
      <c r="W36" s="382">
        <v>1141</v>
      </c>
      <c r="X36" s="382">
        <v>1277</v>
      </c>
      <c r="Y36" s="382">
        <v>80800</v>
      </c>
    </row>
    <row r="37" spans="1:25" ht="18" customHeight="1">
      <c r="A37" s="543"/>
      <c r="B37" s="385" t="s">
        <v>229</v>
      </c>
      <c r="C37" s="382">
        <v>2287</v>
      </c>
      <c r="D37" s="382">
        <v>1879</v>
      </c>
      <c r="E37" s="382">
        <v>1383</v>
      </c>
      <c r="F37" s="382">
        <v>8101</v>
      </c>
      <c r="G37" s="382">
        <v>33490</v>
      </c>
      <c r="H37" s="382">
        <v>41591</v>
      </c>
      <c r="I37" s="382">
        <v>1024</v>
      </c>
      <c r="J37" s="382">
        <v>766</v>
      </c>
      <c r="K37" s="382">
        <v>3096</v>
      </c>
      <c r="L37" s="382">
        <v>5</v>
      </c>
      <c r="M37" s="382">
        <v>3101</v>
      </c>
      <c r="N37" s="382">
        <v>6184</v>
      </c>
      <c r="O37" s="382">
        <v>224</v>
      </c>
      <c r="P37" s="382">
        <v>273</v>
      </c>
      <c r="Q37" s="382">
        <v>1640</v>
      </c>
      <c r="R37" s="382">
        <v>0</v>
      </c>
      <c r="S37" s="382">
        <v>8321</v>
      </c>
      <c r="T37" s="383">
        <v>295</v>
      </c>
      <c r="U37" s="383">
        <v>11</v>
      </c>
      <c r="V37" s="382">
        <v>167</v>
      </c>
      <c r="W37" s="382">
        <v>2224</v>
      </c>
      <c r="X37" s="382">
        <v>2391</v>
      </c>
      <c r="Y37" s="382">
        <v>63049</v>
      </c>
    </row>
    <row r="38" spans="1:25" ht="18" customHeight="1">
      <c r="A38" s="543" t="s">
        <v>302</v>
      </c>
      <c r="B38" s="385" t="s">
        <v>231</v>
      </c>
      <c r="C38" s="382">
        <v>150</v>
      </c>
      <c r="D38" s="382">
        <v>227</v>
      </c>
      <c r="E38" s="382">
        <v>146</v>
      </c>
      <c r="F38" s="382">
        <v>1368</v>
      </c>
      <c r="G38" s="382">
        <v>6178</v>
      </c>
      <c r="H38" s="382">
        <v>7546</v>
      </c>
      <c r="I38" s="382">
        <v>0</v>
      </c>
      <c r="J38" s="382">
        <v>43</v>
      </c>
      <c r="K38" s="382">
        <v>426</v>
      </c>
      <c r="L38" s="382">
        <v>0</v>
      </c>
      <c r="M38" s="382">
        <v>426</v>
      </c>
      <c r="N38" s="382">
        <v>999</v>
      </c>
      <c r="O38" s="382">
        <v>22</v>
      </c>
      <c r="P38" s="382">
        <v>35</v>
      </c>
      <c r="Q38" s="382">
        <v>209</v>
      </c>
      <c r="R38" s="382">
        <v>0</v>
      </c>
      <c r="S38" s="382">
        <v>1265</v>
      </c>
      <c r="T38" s="383">
        <v>69</v>
      </c>
      <c r="U38" s="383">
        <v>3</v>
      </c>
      <c r="V38" s="382">
        <v>50</v>
      </c>
      <c r="W38" s="382">
        <v>43</v>
      </c>
      <c r="X38" s="382">
        <v>93</v>
      </c>
      <c r="Y38" s="382">
        <v>9968</v>
      </c>
    </row>
    <row r="39" spans="1:25" ht="18" customHeight="1">
      <c r="A39" s="544"/>
      <c r="B39" s="381" t="s">
        <v>366</v>
      </c>
      <c r="C39" s="382">
        <v>426</v>
      </c>
      <c r="D39" s="382">
        <v>487</v>
      </c>
      <c r="E39" s="382">
        <v>339</v>
      </c>
      <c r="F39" s="382">
        <v>2616</v>
      </c>
      <c r="G39" s="382">
        <v>6989</v>
      </c>
      <c r="H39" s="382">
        <v>9605</v>
      </c>
      <c r="I39" s="382">
        <v>180</v>
      </c>
      <c r="J39" s="382">
        <v>93</v>
      </c>
      <c r="K39" s="382">
        <v>535</v>
      </c>
      <c r="L39" s="382">
        <v>1</v>
      </c>
      <c r="M39" s="382">
        <v>536</v>
      </c>
      <c r="N39" s="382">
        <v>2278</v>
      </c>
      <c r="O39" s="382">
        <v>43</v>
      </c>
      <c r="P39" s="382">
        <v>119</v>
      </c>
      <c r="Q39" s="382">
        <v>262</v>
      </c>
      <c r="R39" s="382">
        <v>0</v>
      </c>
      <c r="S39" s="382">
        <v>2702</v>
      </c>
      <c r="T39" s="382">
        <v>98</v>
      </c>
      <c r="U39" s="382">
        <v>4</v>
      </c>
      <c r="V39" s="382">
        <v>93</v>
      </c>
      <c r="W39" s="382">
        <v>102</v>
      </c>
      <c r="X39" s="382">
        <v>195</v>
      </c>
      <c r="Y39" s="382">
        <v>14665</v>
      </c>
    </row>
    <row r="40" spans="1:25" ht="18" customHeight="1">
      <c r="A40" s="542"/>
      <c r="B40" s="385" t="s">
        <v>233</v>
      </c>
      <c r="C40" s="382">
        <v>530</v>
      </c>
      <c r="D40" s="382">
        <v>300</v>
      </c>
      <c r="E40" s="382">
        <v>271</v>
      </c>
      <c r="F40" s="382">
        <v>3508</v>
      </c>
      <c r="G40" s="382">
        <v>8879</v>
      </c>
      <c r="H40" s="382">
        <v>12387</v>
      </c>
      <c r="I40" s="382">
        <v>422</v>
      </c>
      <c r="J40" s="382">
        <v>184</v>
      </c>
      <c r="K40" s="382">
        <v>363</v>
      </c>
      <c r="L40" s="382">
        <v>0</v>
      </c>
      <c r="M40" s="382">
        <v>363</v>
      </c>
      <c r="N40" s="382">
        <v>478</v>
      </c>
      <c r="O40" s="382">
        <v>3</v>
      </c>
      <c r="P40" s="382">
        <v>28</v>
      </c>
      <c r="Q40" s="382">
        <v>18</v>
      </c>
      <c r="R40" s="382">
        <v>0</v>
      </c>
      <c r="S40" s="382">
        <v>527</v>
      </c>
      <c r="T40" s="383">
        <v>75</v>
      </c>
      <c r="U40" s="383">
        <v>2</v>
      </c>
      <c r="V40" s="382">
        <v>61</v>
      </c>
      <c r="W40" s="382">
        <v>89</v>
      </c>
      <c r="X40" s="382">
        <v>150</v>
      </c>
      <c r="Y40" s="382">
        <v>15211</v>
      </c>
    </row>
    <row r="41" spans="1:25" ht="18" customHeight="1">
      <c r="A41" s="543" t="s">
        <v>218</v>
      </c>
      <c r="B41" s="385" t="s">
        <v>234</v>
      </c>
      <c r="C41" s="382">
        <v>385</v>
      </c>
      <c r="D41" s="382">
        <v>393</v>
      </c>
      <c r="E41" s="382">
        <v>305</v>
      </c>
      <c r="F41" s="382">
        <v>2383</v>
      </c>
      <c r="G41" s="382">
        <v>7103</v>
      </c>
      <c r="H41" s="382">
        <v>9486</v>
      </c>
      <c r="I41" s="382">
        <v>337</v>
      </c>
      <c r="J41" s="382">
        <v>132</v>
      </c>
      <c r="K41" s="382">
        <v>278</v>
      </c>
      <c r="L41" s="382">
        <v>0</v>
      </c>
      <c r="M41" s="382">
        <v>278</v>
      </c>
      <c r="N41" s="382">
        <v>873</v>
      </c>
      <c r="O41" s="382">
        <v>7</v>
      </c>
      <c r="P41" s="382">
        <v>39</v>
      </c>
      <c r="Q41" s="382">
        <v>59</v>
      </c>
      <c r="R41" s="382">
        <v>3</v>
      </c>
      <c r="S41" s="382">
        <v>978</v>
      </c>
      <c r="T41" s="383">
        <v>160</v>
      </c>
      <c r="U41" s="383">
        <v>1</v>
      </c>
      <c r="V41" s="382">
        <v>101</v>
      </c>
      <c r="W41" s="382">
        <v>124</v>
      </c>
      <c r="X41" s="382">
        <v>225</v>
      </c>
      <c r="Y41" s="382">
        <v>12680</v>
      </c>
    </row>
    <row r="42" spans="1:25" ht="18" customHeight="1">
      <c r="A42" s="543"/>
      <c r="B42" s="385" t="s">
        <v>235</v>
      </c>
      <c r="C42" s="382">
        <v>947</v>
      </c>
      <c r="D42" s="382">
        <v>962</v>
      </c>
      <c r="E42" s="382">
        <v>705</v>
      </c>
      <c r="F42" s="382">
        <v>5339</v>
      </c>
      <c r="G42" s="382">
        <v>13516</v>
      </c>
      <c r="H42" s="382">
        <v>18855</v>
      </c>
      <c r="I42" s="382">
        <v>547</v>
      </c>
      <c r="J42" s="382">
        <v>266</v>
      </c>
      <c r="K42" s="382">
        <v>1097</v>
      </c>
      <c r="L42" s="382">
        <v>1</v>
      </c>
      <c r="M42" s="382">
        <v>1098</v>
      </c>
      <c r="N42" s="382">
        <v>2502</v>
      </c>
      <c r="O42" s="382">
        <v>20</v>
      </c>
      <c r="P42" s="382">
        <v>201</v>
      </c>
      <c r="Q42" s="382">
        <v>211</v>
      </c>
      <c r="R42" s="382">
        <v>0</v>
      </c>
      <c r="S42" s="382">
        <v>2934</v>
      </c>
      <c r="T42" s="383">
        <v>142</v>
      </c>
      <c r="U42" s="383">
        <v>7</v>
      </c>
      <c r="V42" s="382">
        <v>73</v>
      </c>
      <c r="W42" s="382">
        <v>231</v>
      </c>
      <c r="X42" s="382">
        <v>304</v>
      </c>
      <c r="Y42" s="382">
        <v>26767</v>
      </c>
    </row>
    <row r="43" spans="1:25" ht="18" customHeight="1">
      <c r="A43" s="543" t="s">
        <v>236</v>
      </c>
      <c r="B43" s="385" t="s">
        <v>237</v>
      </c>
      <c r="C43" s="382">
        <v>1678</v>
      </c>
      <c r="D43" s="382">
        <v>1408</v>
      </c>
      <c r="E43" s="382">
        <v>902</v>
      </c>
      <c r="F43" s="382">
        <v>5478</v>
      </c>
      <c r="G43" s="382">
        <v>16836</v>
      </c>
      <c r="H43" s="382">
        <v>22314</v>
      </c>
      <c r="I43" s="382">
        <v>864</v>
      </c>
      <c r="J43" s="382">
        <v>424</v>
      </c>
      <c r="K43" s="382">
        <v>1655</v>
      </c>
      <c r="L43" s="382">
        <v>0</v>
      </c>
      <c r="M43" s="382">
        <v>1655</v>
      </c>
      <c r="N43" s="382">
        <v>4823</v>
      </c>
      <c r="O43" s="382">
        <v>75</v>
      </c>
      <c r="P43" s="382">
        <v>145</v>
      </c>
      <c r="Q43" s="382">
        <v>476</v>
      </c>
      <c r="R43" s="382">
        <v>0</v>
      </c>
      <c r="S43" s="382">
        <v>5519</v>
      </c>
      <c r="T43" s="383">
        <v>259</v>
      </c>
      <c r="U43" s="383">
        <v>10</v>
      </c>
      <c r="V43" s="382">
        <v>105</v>
      </c>
      <c r="W43" s="382">
        <v>594</v>
      </c>
      <c r="X43" s="382">
        <v>699</v>
      </c>
      <c r="Y43" s="382">
        <v>35732</v>
      </c>
    </row>
    <row r="44" spans="1:25" ht="18" customHeight="1">
      <c r="A44" s="544"/>
      <c r="B44" s="385" t="s">
        <v>238</v>
      </c>
      <c r="C44" s="382">
        <v>478</v>
      </c>
      <c r="D44" s="382">
        <v>780</v>
      </c>
      <c r="E44" s="382">
        <v>298</v>
      </c>
      <c r="F44" s="382">
        <v>3685</v>
      </c>
      <c r="G44" s="382">
        <v>6840</v>
      </c>
      <c r="H44" s="382">
        <v>10525</v>
      </c>
      <c r="I44" s="382">
        <v>234</v>
      </c>
      <c r="J44" s="382">
        <v>174</v>
      </c>
      <c r="K44" s="382">
        <v>786</v>
      </c>
      <c r="L44" s="382">
        <v>1</v>
      </c>
      <c r="M44" s="382">
        <v>787</v>
      </c>
      <c r="N44" s="382">
        <v>1360</v>
      </c>
      <c r="O44" s="382">
        <v>9</v>
      </c>
      <c r="P44" s="382">
        <v>73</v>
      </c>
      <c r="Q44" s="382">
        <v>100</v>
      </c>
      <c r="R44" s="382">
        <v>0</v>
      </c>
      <c r="S44" s="382">
        <v>1542</v>
      </c>
      <c r="T44" s="383">
        <v>33</v>
      </c>
      <c r="U44" s="383">
        <v>3</v>
      </c>
      <c r="V44" s="382">
        <v>56</v>
      </c>
      <c r="W44" s="382">
        <v>84</v>
      </c>
      <c r="X44" s="382">
        <v>140</v>
      </c>
      <c r="Y44" s="382">
        <v>14994</v>
      </c>
    </row>
    <row r="45" spans="1:25" ht="18" customHeight="1">
      <c r="A45" s="1014" t="s">
        <v>240</v>
      </c>
      <c r="B45" s="385" t="s">
        <v>239</v>
      </c>
      <c r="C45" s="382">
        <v>371</v>
      </c>
      <c r="D45" s="382">
        <v>340</v>
      </c>
      <c r="E45" s="382">
        <v>325</v>
      </c>
      <c r="F45" s="382">
        <v>2623</v>
      </c>
      <c r="G45" s="382">
        <v>6760</v>
      </c>
      <c r="H45" s="382">
        <v>9383</v>
      </c>
      <c r="I45" s="382">
        <v>181</v>
      </c>
      <c r="J45" s="382">
        <v>90</v>
      </c>
      <c r="K45" s="382">
        <v>427</v>
      </c>
      <c r="L45" s="382">
        <v>0</v>
      </c>
      <c r="M45" s="382">
        <v>427</v>
      </c>
      <c r="N45" s="382">
        <v>824</v>
      </c>
      <c r="O45" s="382">
        <v>6</v>
      </c>
      <c r="P45" s="382">
        <v>41</v>
      </c>
      <c r="Q45" s="382">
        <v>76</v>
      </c>
      <c r="R45" s="382">
        <v>0</v>
      </c>
      <c r="S45" s="382">
        <v>947</v>
      </c>
      <c r="T45" s="383">
        <v>364</v>
      </c>
      <c r="U45" s="383">
        <v>34</v>
      </c>
      <c r="V45" s="382">
        <v>98</v>
      </c>
      <c r="W45" s="382">
        <v>309</v>
      </c>
      <c r="X45" s="382">
        <v>407</v>
      </c>
      <c r="Y45" s="382">
        <v>12869</v>
      </c>
    </row>
    <row r="46" spans="1:25" ht="18" customHeight="1">
      <c r="A46" s="1015"/>
      <c r="B46" s="385" t="s">
        <v>241</v>
      </c>
      <c r="C46" s="382">
        <v>688</v>
      </c>
      <c r="D46" s="382">
        <v>505</v>
      </c>
      <c r="E46" s="382">
        <v>477</v>
      </c>
      <c r="F46" s="382">
        <v>2754</v>
      </c>
      <c r="G46" s="382">
        <v>9393</v>
      </c>
      <c r="H46" s="382">
        <v>12147</v>
      </c>
      <c r="I46" s="382">
        <v>387</v>
      </c>
      <c r="J46" s="382">
        <v>184</v>
      </c>
      <c r="K46" s="382">
        <v>731</v>
      </c>
      <c r="L46" s="382">
        <v>3</v>
      </c>
      <c r="M46" s="382">
        <v>734</v>
      </c>
      <c r="N46" s="382">
        <v>1280</v>
      </c>
      <c r="O46" s="382">
        <v>17</v>
      </c>
      <c r="P46" s="382">
        <v>151</v>
      </c>
      <c r="Q46" s="382">
        <v>115</v>
      </c>
      <c r="R46" s="382">
        <v>3</v>
      </c>
      <c r="S46" s="382">
        <v>1563</v>
      </c>
      <c r="T46" s="383">
        <v>92</v>
      </c>
      <c r="U46" s="383">
        <v>11</v>
      </c>
      <c r="V46" s="382">
        <v>81</v>
      </c>
      <c r="W46" s="382">
        <v>68</v>
      </c>
      <c r="X46" s="382">
        <v>149</v>
      </c>
      <c r="Y46" s="382">
        <v>16937</v>
      </c>
    </row>
    <row r="47" spans="1:25" ht="18" customHeight="1">
      <c r="A47" s="1015" t="s">
        <v>236</v>
      </c>
      <c r="B47" s="385" t="s">
        <v>242</v>
      </c>
      <c r="C47" s="382">
        <v>632</v>
      </c>
      <c r="D47" s="382">
        <v>590</v>
      </c>
      <c r="E47" s="382">
        <v>570</v>
      </c>
      <c r="F47" s="382">
        <v>3218</v>
      </c>
      <c r="G47" s="382">
        <v>7396</v>
      </c>
      <c r="H47" s="382">
        <v>10614</v>
      </c>
      <c r="I47" s="382">
        <v>403</v>
      </c>
      <c r="J47" s="382">
        <v>196</v>
      </c>
      <c r="K47" s="382">
        <v>797</v>
      </c>
      <c r="L47" s="382">
        <v>0</v>
      </c>
      <c r="M47" s="382">
        <v>797</v>
      </c>
      <c r="N47" s="382">
        <v>1904</v>
      </c>
      <c r="O47" s="382">
        <v>41</v>
      </c>
      <c r="P47" s="382">
        <v>178</v>
      </c>
      <c r="Q47" s="382">
        <v>344</v>
      </c>
      <c r="R47" s="382">
        <v>4</v>
      </c>
      <c r="S47" s="382">
        <v>2467</v>
      </c>
      <c r="T47" s="383">
        <v>74</v>
      </c>
      <c r="U47" s="383">
        <v>2</v>
      </c>
      <c r="V47" s="382">
        <v>110</v>
      </c>
      <c r="W47" s="382">
        <v>166</v>
      </c>
      <c r="X47" s="382">
        <v>276</v>
      </c>
      <c r="Y47" s="382">
        <v>16621</v>
      </c>
    </row>
    <row r="48" spans="1:25" ht="18" customHeight="1">
      <c r="A48" s="1016"/>
      <c r="B48" s="385" t="s">
        <v>243</v>
      </c>
      <c r="C48" s="382">
        <v>389</v>
      </c>
      <c r="D48" s="382">
        <v>351</v>
      </c>
      <c r="E48" s="382">
        <v>423</v>
      </c>
      <c r="F48" s="382">
        <v>2110</v>
      </c>
      <c r="G48" s="382">
        <v>5645</v>
      </c>
      <c r="H48" s="382">
        <v>7755</v>
      </c>
      <c r="I48" s="382">
        <v>259</v>
      </c>
      <c r="J48" s="382">
        <v>118</v>
      </c>
      <c r="K48" s="382">
        <v>539</v>
      </c>
      <c r="L48" s="382">
        <v>2</v>
      </c>
      <c r="M48" s="382">
        <v>541</v>
      </c>
      <c r="N48" s="382">
        <v>1064</v>
      </c>
      <c r="O48" s="382">
        <v>22</v>
      </c>
      <c r="P48" s="382">
        <v>126</v>
      </c>
      <c r="Q48" s="382">
        <v>147</v>
      </c>
      <c r="R48" s="382">
        <v>0</v>
      </c>
      <c r="S48" s="382">
        <v>1359</v>
      </c>
      <c r="T48" s="383">
        <v>132</v>
      </c>
      <c r="U48" s="383">
        <v>0</v>
      </c>
      <c r="V48" s="382">
        <v>69</v>
      </c>
      <c r="W48" s="382">
        <v>172</v>
      </c>
      <c r="X48" s="382">
        <v>241</v>
      </c>
      <c r="Y48" s="382">
        <v>11568</v>
      </c>
    </row>
    <row r="49" spans="1:88" ht="18" customHeight="1">
      <c r="A49" s="542"/>
      <c r="B49" s="385" t="s">
        <v>244</v>
      </c>
      <c r="C49" s="382">
        <v>2203</v>
      </c>
      <c r="D49" s="382">
        <v>1824</v>
      </c>
      <c r="E49" s="382">
        <v>1279</v>
      </c>
      <c r="F49" s="382">
        <v>8346</v>
      </c>
      <c r="G49" s="382">
        <v>28741</v>
      </c>
      <c r="H49" s="382">
        <v>37087</v>
      </c>
      <c r="I49" s="382">
        <v>800</v>
      </c>
      <c r="J49" s="382">
        <v>838</v>
      </c>
      <c r="K49" s="382">
        <v>3422</v>
      </c>
      <c r="L49" s="382">
        <v>0</v>
      </c>
      <c r="M49" s="382">
        <v>3422</v>
      </c>
      <c r="N49" s="382">
        <v>7183</v>
      </c>
      <c r="O49" s="382">
        <v>50</v>
      </c>
      <c r="P49" s="382">
        <v>400</v>
      </c>
      <c r="Q49" s="382">
        <v>688</v>
      </c>
      <c r="R49" s="382">
        <v>0</v>
      </c>
      <c r="S49" s="382">
        <v>8321</v>
      </c>
      <c r="T49" s="383">
        <v>210</v>
      </c>
      <c r="U49" s="383">
        <v>22</v>
      </c>
      <c r="V49" s="382">
        <v>228</v>
      </c>
      <c r="W49" s="382">
        <v>592</v>
      </c>
      <c r="X49" s="382">
        <v>820</v>
      </c>
      <c r="Y49" s="382">
        <v>56826</v>
      </c>
    </row>
    <row r="50" spans="1:88" ht="18" customHeight="1">
      <c r="A50" s="543"/>
      <c r="B50" s="385" t="s">
        <v>246</v>
      </c>
      <c r="C50" s="382">
        <v>728</v>
      </c>
      <c r="D50" s="382">
        <v>727</v>
      </c>
      <c r="E50" s="382">
        <v>493</v>
      </c>
      <c r="F50" s="382">
        <v>2631</v>
      </c>
      <c r="G50" s="382">
        <v>8052</v>
      </c>
      <c r="H50" s="382">
        <v>10683</v>
      </c>
      <c r="I50" s="382">
        <v>498</v>
      </c>
      <c r="J50" s="382">
        <v>248</v>
      </c>
      <c r="K50" s="382">
        <v>884</v>
      </c>
      <c r="L50" s="382">
        <v>0</v>
      </c>
      <c r="M50" s="382">
        <v>884</v>
      </c>
      <c r="N50" s="382">
        <v>1601</v>
      </c>
      <c r="O50" s="382">
        <v>20</v>
      </c>
      <c r="P50" s="382">
        <v>57</v>
      </c>
      <c r="Q50" s="382">
        <v>83</v>
      </c>
      <c r="R50" s="382">
        <v>1</v>
      </c>
      <c r="S50" s="382">
        <v>1761</v>
      </c>
      <c r="T50" s="382">
        <v>167</v>
      </c>
      <c r="U50" s="382">
        <v>0</v>
      </c>
      <c r="V50" s="382">
        <v>97</v>
      </c>
      <c r="W50" s="382">
        <v>162</v>
      </c>
      <c r="X50" s="382">
        <v>259</v>
      </c>
      <c r="Y50" s="382">
        <v>16448</v>
      </c>
    </row>
    <row r="51" spans="1:88" ht="18" customHeight="1">
      <c r="A51" s="543" t="s">
        <v>245</v>
      </c>
      <c r="B51" s="385" t="s">
        <v>247</v>
      </c>
      <c r="C51" s="382">
        <v>427</v>
      </c>
      <c r="D51" s="382">
        <v>364</v>
      </c>
      <c r="E51" s="382">
        <v>378</v>
      </c>
      <c r="F51" s="382">
        <v>3069</v>
      </c>
      <c r="G51" s="382">
        <v>7454</v>
      </c>
      <c r="H51" s="382">
        <v>10523</v>
      </c>
      <c r="I51" s="382">
        <v>197</v>
      </c>
      <c r="J51" s="382">
        <v>155</v>
      </c>
      <c r="K51" s="382">
        <v>543</v>
      </c>
      <c r="L51" s="382">
        <v>0</v>
      </c>
      <c r="M51" s="382">
        <v>543</v>
      </c>
      <c r="N51" s="382">
        <v>1295</v>
      </c>
      <c r="O51" s="382">
        <v>25</v>
      </c>
      <c r="P51" s="382">
        <v>86</v>
      </c>
      <c r="Q51" s="382">
        <v>186</v>
      </c>
      <c r="R51" s="382">
        <v>0</v>
      </c>
      <c r="S51" s="382">
        <v>1592</v>
      </c>
      <c r="T51" s="383">
        <v>29</v>
      </c>
      <c r="U51" s="383">
        <v>0</v>
      </c>
      <c r="V51" s="382">
        <v>23</v>
      </c>
      <c r="W51" s="382">
        <v>28</v>
      </c>
      <c r="X51" s="382">
        <v>51</v>
      </c>
      <c r="Y51" s="382">
        <v>14259</v>
      </c>
    </row>
    <row r="52" spans="1:88" ht="18" customHeight="1">
      <c r="A52" s="543"/>
      <c r="B52" s="385" t="s">
        <v>248</v>
      </c>
      <c r="C52" s="382">
        <v>879</v>
      </c>
      <c r="D52" s="382">
        <v>588</v>
      </c>
      <c r="E52" s="382">
        <v>826</v>
      </c>
      <c r="F52" s="382">
        <v>4442</v>
      </c>
      <c r="G52" s="382">
        <v>10848</v>
      </c>
      <c r="H52" s="382">
        <v>15290</v>
      </c>
      <c r="I52" s="382">
        <v>642</v>
      </c>
      <c r="J52" s="382">
        <v>423</v>
      </c>
      <c r="K52" s="382">
        <v>1107</v>
      </c>
      <c r="L52" s="382">
        <v>0</v>
      </c>
      <c r="M52" s="382">
        <v>1107</v>
      </c>
      <c r="N52" s="382">
        <v>2814</v>
      </c>
      <c r="O52" s="382">
        <v>33</v>
      </c>
      <c r="P52" s="382">
        <v>74</v>
      </c>
      <c r="Q52" s="382">
        <v>233</v>
      </c>
      <c r="R52" s="382">
        <v>3</v>
      </c>
      <c r="S52" s="382">
        <v>3154</v>
      </c>
      <c r="T52" s="383">
        <v>129</v>
      </c>
      <c r="U52" s="383">
        <v>0</v>
      </c>
      <c r="V52" s="382">
        <v>150</v>
      </c>
      <c r="W52" s="382">
        <v>168</v>
      </c>
      <c r="X52" s="382">
        <v>318</v>
      </c>
      <c r="Y52" s="382">
        <v>23356</v>
      </c>
    </row>
    <row r="53" spans="1:88" ht="18" customHeight="1">
      <c r="A53" s="543"/>
      <c r="B53" s="385" t="s">
        <v>249</v>
      </c>
      <c r="C53" s="382">
        <v>536</v>
      </c>
      <c r="D53" s="382">
        <v>700</v>
      </c>
      <c r="E53" s="382">
        <v>271</v>
      </c>
      <c r="F53" s="382">
        <v>2523</v>
      </c>
      <c r="G53" s="382">
        <v>6018</v>
      </c>
      <c r="H53" s="382">
        <v>8541</v>
      </c>
      <c r="I53" s="382">
        <v>393</v>
      </c>
      <c r="J53" s="382">
        <v>160</v>
      </c>
      <c r="K53" s="382">
        <v>586</v>
      </c>
      <c r="L53" s="382">
        <v>1</v>
      </c>
      <c r="M53" s="382">
        <v>587</v>
      </c>
      <c r="N53" s="382">
        <v>1510</v>
      </c>
      <c r="O53" s="382">
        <v>16</v>
      </c>
      <c r="P53" s="382">
        <v>57</v>
      </c>
      <c r="Q53" s="382">
        <v>118</v>
      </c>
      <c r="R53" s="382">
        <v>0</v>
      </c>
      <c r="S53" s="382">
        <v>1701</v>
      </c>
      <c r="T53" s="383">
        <v>21</v>
      </c>
      <c r="U53" s="383">
        <v>3</v>
      </c>
      <c r="V53" s="382">
        <v>47</v>
      </c>
      <c r="W53" s="382">
        <v>82</v>
      </c>
      <c r="X53" s="382">
        <v>129</v>
      </c>
      <c r="Y53" s="382">
        <v>13042</v>
      </c>
    </row>
    <row r="54" spans="1:88" ht="18" customHeight="1">
      <c r="A54" s="543" t="s">
        <v>251</v>
      </c>
      <c r="B54" s="385" t="s">
        <v>250</v>
      </c>
      <c r="C54" s="382">
        <v>628</v>
      </c>
      <c r="D54" s="382">
        <v>657</v>
      </c>
      <c r="E54" s="382">
        <v>538</v>
      </c>
      <c r="F54" s="382">
        <v>3187</v>
      </c>
      <c r="G54" s="382">
        <v>9369</v>
      </c>
      <c r="H54" s="382">
        <v>12556</v>
      </c>
      <c r="I54" s="382">
        <v>618</v>
      </c>
      <c r="J54" s="382">
        <v>354</v>
      </c>
      <c r="K54" s="382">
        <v>675</v>
      </c>
      <c r="L54" s="382">
        <v>0</v>
      </c>
      <c r="M54" s="382">
        <v>675</v>
      </c>
      <c r="N54" s="382">
        <v>1450</v>
      </c>
      <c r="O54" s="382">
        <v>9</v>
      </c>
      <c r="P54" s="382">
        <v>47</v>
      </c>
      <c r="Q54" s="382">
        <v>64</v>
      </c>
      <c r="R54" s="382">
        <v>0</v>
      </c>
      <c r="S54" s="382">
        <v>1570</v>
      </c>
      <c r="T54" s="383">
        <v>33</v>
      </c>
      <c r="U54" s="383">
        <v>0</v>
      </c>
      <c r="V54" s="382">
        <v>76</v>
      </c>
      <c r="W54" s="382">
        <v>63</v>
      </c>
      <c r="X54" s="382">
        <v>139</v>
      </c>
      <c r="Y54" s="382">
        <v>17768</v>
      </c>
    </row>
    <row r="55" spans="1:88" ht="18" customHeight="1">
      <c r="A55" s="543"/>
      <c r="B55" s="381" t="s">
        <v>382</v>
      </c>
      <c r="C55" s="382">
        <v>833</v>
      </c>
      <c r="D55" s="382">
        <v>780</v>
      </c>
      <c r="E55" s="382">
        <v>640</v>
      </c>
      <c r="F55" s="382">
        <v>3572</v>
      </c>
      <c r="G55" s="382">
        <v>8563</v>
      </c>
      <c r="H55" s="382">
        <v>12135</v>
      </c>
      <c r="I55" s="382">
        <v>570</v>
      </c>
      <c r="J55" s="382">
        <v>320</v>
      </c>
      <c r="K55" s="382">
        <v>858</v>
      </c>
      <c r="L55" s="382">
        <v>0</v>
      </c>
      <c r="M55" s="382">
        <v>858</v>
      </c>
      <c r="N55" s="382">
        <v>1753</v>
      </c>
      <c r="O55" s="382">
        <v>24</v>
      </c>
      <c r="P55" s="382">
        <v>38</v>
      </c>
      <c r="Q55" s="382">
        <v>117</v>
      </c>
      <c r="R55" s="382">
        <v>0</v>
      </c>
      <c r="S55" s="382">
        <v>1932</v>
      </c>
      <c r="T55" s="383">
        <v>66</v>
      </c>
      <c r="U55" s="383">
        <v>0</v>
      </c>
      <c r="V55" s="382">
        <v>92</v>
      </c>
      <c r="W55" s="382">
        <v>97</v>
      </c>
      <c r="X55" s="382">
        <v>189</v>
      </c>
      <c r="Y55" s="382">
        <v>18323</v>
      </c>
    </row>
    <row r="56" spans="1:88" ht="18" customHeight="1">
      <c r="A56" s="544"/>
      <c r="B56" s="385" t="s">
        <v>253</v>
      </c>
      <c r="C56" s="382">
        <v>580</v>
      </c>
      <c r="D56" s="382">
        <v>721</v>
      </c>
      <c r="E56" s="382">
        <v>297</v>
      </c>
      <c r="F56" s="382">
        <v>3263</v>
      </c>
      <c r="G56" s="382">
        <v>8912</v>
      </c>
      <c r="H56" s="382">
        <v>12175</v>
      </c>
      <c r="I56" s="382">
        <v>337</v>
      </c>
      <c r="J56" s="382">
        <v>227</v>
      </c>
      <c r="K56" s="382">
        <v>716</v>
      </c>
      <c r="L56" s="382">
        <v>0</v>
      </c>
      <c r="M56" s="382">
        <v>716</v>
      </c>
      <c r="N56" s="382">
        <v>1773</v>
      </c>
      <c r="O56" s="382">
        <v>246</v>
      </c>
      <c r="P56" s="382">
        <v>23</v>
      </c>
      <c r="Q56" s="382">
        <v>718</v>
      </c>
      <c r="R56" s="382">
        <v>0</v>
      </c>
      <c r="S56" s="382">
        <v>2760</v>
      </c>
      <c r="T56" s="383">
        <v>232</v>
      </c>
      <c r="U56" s="383">
        <v>0</v>
      </c>
      <c r="V56" s="382">
        <v>235</v>
      </c>
      <c r="W56" s="382">
        <v>459</v>
      </c>
      <c r="X56" s="382">
        <v>694</v>
      </c>
      <c r="Y56" s="382">
        <v>18739</v>
      </c>
    </row>
    <row r="57" spans="1:88" ht="18" customHeight="1">
      <c r="A57" s="1012" t="s">
        <v>98</v>
      </c>
      <c r="B57" s="1017"/>
      <c r="C57" s="382">
        <v>53859</v>
      </c>
      <c r="D57" s="382">
        <v>48223</v>
      </c>
      <c r="E57" s="382">
        <v>33212</v>
      </c>
      <c r="F57" s="382">
        <v>241321</v>
      </c>
      <c r="G57" s="382">
        <v>779787</v>
      </c>
      <c r="H57" s="382">
        <v>1021108</v>
      </c>
      <c r="I57" s="382">
        <v>37307</v>
      </c>
      <c r="J57" s="382">
        <v>19151</v>
      </c>
      <c r="K57" s="382">
        <v>71507</v>
      </c>
      <c r="L57" s="382">
        <v>118</v>
      </c>
      <c r="M57" s="382">
        <v>71625</v>
      </c>
      <c r="N57" s="382">
        <v>150540</v>
      </c>
      <c r="O57" s="382">
        <v>3121</v>
      </c>
      <c r="P57" s="382">
        <v>6543</v>
      </c>
      <c r="Q57" s="382">
        <v>19655</v>
      </c>
      <c r="R57" s="382">
        <v>1349</v>
      </c>
      <c r="S57" s="382">
        <v>179859</v>
      </c>
      <c r="T57" s="382">
        <v>9694</v>
      </c>
      <c r="U57" s="382">
        <v>637</v>
      </c>
      <c r="V57" s="382">
        <v>5557</v>
      </c>
      <c r="W57" s="382">
        <v>27877</v>
      </c>
      <c r="X57" s="382">
        <v>33434</v>
      </c>
      <c r="Y57" s="382">
        <v>1508109</v>
      </c>
    </row>
    <row r="58" spans="1:88">
      <c r="CI58" s="387"/>
      <c r="CJ58" s="387"/>
    </row>
  </sheetData>
  <mergeCells count="31">
    <mergeCell ref="Y2:Y4"/>
    <mergeCell ref="F3:F4"/>
    <mergeCell ref="G3:G4"/>
    <mergeCell ref="H3:H4"/>
    <mergeCell ref="K3:K4"/>
    <mergeCell ref="L3:L4"/>
    <mergeCell ref="O3:O4"/>
    <mergeCell ref="P3:P4"/>
    <mergeCell ref="F2:H2"/>
    <mergeCell ref="I2:I4"/>
    <mergeCell ref="V3:V4"/>
    <mergeCell ref="W3:W4"/>
    <mergeCell ref="X3:X4"/>
    <mergeCell ref="T2:T4"/>
    <mergeCell ref="U2:U4"/>
    <mergeCell ref="M3:M4"/>
    <mergeCell ref="N3:N4"/>
    <mergeCell ref="S3:S4"/>
    <mergeCell ref="J2:J4"/>
    <mergeCell ref="K2:M2"/>
    <mergeCell ref="Q3:Q4"/>
    <mergeCell ref="A7:A8"/>
    <mergeCell ref="A17:B17"/>
    <mergeCell ref="E2:E4"/>
    <mergeCell ref="A47:A48"/>
    <mergeCell ref="A57:B57"/>
    <mergeCell ref="A45:A46"/>
    <mergeCell ref="A2:A4"/>
    <mergeCell ref="B2:B4"/>
    <mergeCell ref="C2:C4"/>
    <mergeCell ref="D2:D4"/>
  </mergeCells>
  <phoneticPr fontId="1"/>
  <pageMargins left="0.23622047244094491" right="7.874015748031496E-2" top="0.78740157480314965" bottom="0.39370078740157483" header="0.51181102362204722" footer="0.39370078740157483"/>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DB604-D484-4EAC-8A1C-8BA2B26E8169}">
  <sheetPr>
    <pageSetUpPr fitToPage="1"/>
  </sheetPr>
  <dimension ref="A1:J103"/>
  <sheetViews>
    <sheetView view="pageBreakPreview" topLeftCell="A46" zoomScaleNormal="100" zoomScaleSheetLayoutView="100" workbookViewId="0"/>
  </sheetViews>
  <sheetFormatPr defaultColWidth="13.33203125" defaultRowHeight="13"/>
  <cols>
    <col min="1" max="1" width="6.33203125" style="5" customWidth="1"/>
    <col min="2" max="2" width="12.58203125" style="5" customWidth="1"/>
    <col min="3" max="3" width="17.58203125" style="5" customWidth="1"/>
    <col min="4" max="4" width="8.08203125" style="5" customWidth="1"/>
    <col min="5" max="5" width="16.83203125" style="5" customWidth="1"/>
    <col min="6" max="6" width="11.83203125" style="38" customWidth="1"/>
    <col min="7" max="7" width="16.83203125" style="5" customWidth="1"/>
    <col min="8" max="8" width="12.5" style="5" customWidth="1"/>
    <col min="9" max="16384" width="13.33203125" style="5"/>
  </cols>
  <sheetData>
    <row r="1" spans="1:10" ht="33" customHeight="1">
      <c r="A1" s="1" t="s">
        <v>0</v>
      </c>
      <c r="B1" s="2"/>
      <c r="C1" s="3"/>
      <c r="D1" s="3"/>
      <c r="E1" s="3"/>
      <c r="F1" s="4"/>
      <c r="G1" s="3"/>
      <c r="H1" s="3"/>
    </row>
    <row r="2" spans="1:10" ht="26.25" customHeight="1">
      <c r="A2" s="1" t="s">
        <v>1</v>
      </c>
      <c r="B2" s="2"/>
      <c r="C2" s="3"/>
      <c r="D2" s="3"/>
      <c r="E2" s="3"/>
      <c r="F2" s="4"/>
      <c r="G2" s="3"/>
      <c r="H2" s="549"/>
    </row>
    <row r="3" spans="1:10" ht="20.25" customHeight="1">
      <c r="A3" s="1"/>
      <c r="B3" s="6" t="s">
        <v>2</v>
      </c>
      <c r="C3" s="6" t="s">
        <v>3</v>
      </c>
      <c r="D3" s="6" t="s">
        <v>4</v>
      </c>
      <c r="E3" s="7" t="s">
        <v>5</v>
      </c>
      <c r="F3" s="8" t="s">
        <v>6</v>
      </c>
      <c r="G3" s="7" t="s">
        <v>7</v>
      </c>
      <c r="H3" s="8" t="s">
        <v>6</v>
      </c>
    </row>
    <row r="4" spans="1:10" ht="20.25" customHeight="1">
      <c r="A4" s="1"/>
      <c r="B4" s="6" t="s">
        <v>9</v>
      </c>
      <c r="C4" s="10">
        <v>24697215</v>
      </c>
      <c r="D4" s="9">
        <v>100</v>
      </c>
      <c r="E4" s="7" t="s">
        <v>8</v>
      </c>
      <c r="F4" s="8" t="s">
        <v>8</v>
      </c>
      <c r="G4" s="7" t="s">
        <v>8</v>
      </c>
      <c r="H4" s="8" t="s">
        <v>8</v>
      </c>
    </row>
    <row r="5" spans="1:10" ht="18.649999999999999" customHeight="1">
      <c r="A5" s="1"/>
      <c r="B5" s="7" t="s">
        <v>10</v>
      </c>
      <c r="C5" s="10">
        <v>26343152</v>
      </c>
      <c r="D5" s="11">
        <v>106</v>
      </c>
      <c r="E5" s="12" t="s">
        <v>8</v>
      </c>
      <c r="F5" s="7" t="s">
        <v>8</v>
      </c>
      <c r="G5" s="12" t="s">
        <v>8</v>
      </c>
      <c r="H5" s="7" t="s">
        <v>8</v>
      </c>
      <c r="J5" s="13"/>
    </row>
    <row r="6" spans="1:10" ht="18.649999999999999" customHeight="1">
      <c r="A6" s="1"/>
      <c r="B6" s="7" t="s">
        <v>11</v>
      </c>
      <c r="C6" s="10">
        <v>24782107</v>
      </c>
      <c r="D6" s="11">
        <v>100</v>
      </c>
      <c r="E6" s="11">
        <v>20572948</v>
      </c>
      <c r="F6" s="14">
        <v>83</v>
      </c>
      <c r="G6" s="11">
        <v>4209159</v>
      </c>
      <c r="H6" s="14">
        <v>17</v>
      </c>
      <c r="J6" s="13"/>
    </row>
    <row r="7" spans="1:10" ht="18.649999999999999" customHeight="1">
      <c r="A7" s="1"/>
      <c r="B7" s="7" t="s">
        <v>12</v>
      </c>
      <c r="C7" s="10">
        <v>26449229</v>
      </c>
      <c r="D7" s="11">
        <v>107</v>
      </c>
      <c r="E7" s="11">
        <v>21683599</v>
      </c>
      <c r="F7" s="14">
        <v>82</v>
      </c>
      <c r="G7" s="15">
        <v>4765630</v>
      </c>
      <c r="H7" s="14">
        <v>18</v>
      </c>
      <c r="J7" s="13"/>
    </row>
    <row r="8" spans="1:10" ht="18.649999999999999" customHeight="1">
      <c r="A8" s="1"/>
      <c r="B8" s="7" t="s">
        <v>13</v>
      </c>
      <c r="C8" s="16">
        <v>28000367</v>
      </c>
      <c r="D8" s="11">
        <v>113</v>
      </c>
      <c r="E8" s="11">
        <v>22699349</v>
      </c>
      <c r="F8" s="17">
        <v>81.099999999999994</v>
      </c>
      <c r="G8" s="18">
        <v>5301018</v>
      </c>
      <c r="H8" s="17">
        <v>18.899999999999999</v>
      </c>
      <c r="I8" s="19"/>
      <c r="J8" s="13"/>
    </row>
    <row r="9" spans="1:10" ht="18.649999999999999" customHeight="1">
      <c r="A9" s="1"/>
      <c r="B9" s="7" t="s">
        <v>14</v>
      </c>
      <c r="C9" s="16">
        <v>29474643</v>
      </c>
      <c r="D9" s="11">
        <v>119</v>
      </c>
      <c r="E9" s="11">
        <v>23675142</v>
      </c>
      <c r="F9" s="17">
        <v>80.3</v>
      </c>
      <c r="G9" s="18">
        <v>5799501</v>
      </c>
      <c r="H9" s="17">
        <v>19.7</v>
      </c>
      <c r="I9" s="19"/>
      <c r="J9" s="13"/>
    </row>
    <row r="10" spans="1:10" ht="18.649999999999999" customHeight="1">
      <c r="A10" s="1"/>
      <c r="B10" s="7" t="s">
        <v>15</v>
      </c>
      <c r="C10" s="16">
        <v>30778778</v>
      </c>
      <c r="D10" s="11">
        <v>124</v>
      </c>
      <c r="E10" s="11">
        <v>24477063</v>
      </c>
      <c r="F10" s="17">
        <v>79.5</v>
      </c>
      <c r="G10" s="18">
        <v>6301715</v>
      </c>
      <c r="H10" s="17">
        <v>20.5</v>
      </c>
      <c r="I10" s="19"/>
      <c r="J10" s="13"/>
    </row>
    <row r="11" spans="1:10" ht="18.649999999999999" customHeight="1">
      <c r="A11" s="1"/>
      <c r="B11" s="7" t="s">
        <v>16</v>
      </c>
      <c r="C11" s="16">
        <v>32143688</v>
      </c>
      <c r="D11" s="11">
        <v>130</v>
      </c>
      <c r="E11" s="11">
        <v>25338592</v>
      </c>
      <c r="F11" s="17">
        <v>78.8</v>
      </c>
      <c r="G11" s="18">
        <v>6805096</v>
      </c>
      <c r="H11" s="17">
        <v>21.2</v>
      </c>
      <c r="I11" s="19"/>
      <c r="J11" s="13"/>
    </row>
    <row r="12" spans="1:10" ht="18.649999999999999" customHeight="1">
      <c r="A12" s="1"/>
      <c r="B12" s="7" t="s">
        <v>17</v>
      </c>
      <c r="C12" s="16">
        <v>33482514</v>
      </c>
      <c r="D12" s="11">
        <v>135</v>
      </c>
      <c r="E12" s="11">
        <v>26106101</v>
      </c>
      <c r="F12" s="17">
        <v>78</v>
      </c>
      <c r="G12" s="18">
        <v>7376413</v>
      </c>
      <c r="H12" s="17">
        <v>22</v>
      </c>
      <c r="I12" s="19"/>
      <c r="J12" s="13"/>
    </row>
    <row r="13" spans="1:10" ht="18.649999999999999" customHeight="1">
      <c r="A13" s="1"/>
      <c r="B13" s="7" t="s">
        <v>18</v>
      </c>
      <c r="C13" s="16">
        <v>35148742</v>
      </c>
      <c r="D13" s="11">
        <v>142</v>
      </c>
      <c r="E13" s="11">
        <v>26956923</v>
      </c>
      <c r="F13" s="17">
        <v>76.7</v>
      </c>
      <c r="G13" s="18">
        <v>8191819</v>
      </c>
      <c r="H13" s="17">
        <v>23.3</v>
      </c>
      <c r="I13" s="19"/>
      <c r="J13" s="13"/>
    </row>
    <row r="14" spans="1:10" ht="18.649999999999999" customHeight="1">
      <c r="A14" s="1"/>
      <c r="B14" s="7" t="s">
        <v>19</v>
      </c>
      <c r="C14" s="16">
        <v>37022922</v>
      </c>
      <c r="D14" s="11">
        <v>149</v>
      </c>
      <c r="E14" s="11">
        <v>27769945</v>
      </c>
      <c r="F14" s="17">
        <v>75</v>
      </c>
      <c r="G14" s="18">
        <v>9252977</v>
      </c>
      <c r="H14" s="17">
        <v>25</v>
      </c>
      <c r="I14" s="19"/>
      <c r="J14" s="13"/>
    </row>
    <row r="15" spans="1:10" ht="18.649999999999999" customHeight="1">
      <c r="A15" s="1"/>
      <c r="B15" s="7" t="s">
        <v>20</v>
      </c>
      <c r="C15" s="16">
        <v>39174099</v>
      </c>
      <c r="D15" s="11">
        <v>158</v>
      </c>
      <c r="E15" s="11">
        <v>28730091</v>
      </c>
      <c r="F15" s="17">
        <v>73.3</v>
      </c>
      <c r="G15" s="18">
        <v>10444008</v>
      </c>
      <c r="H15" s="17">
        <v>26.7</v>
      </c>
      <c r="I15" s="19"/>
      <c r="J15" s="13"/>
    </row>
    <row r="16" spans="1:10" ht="18.649999999999999" customHeight="1">
      <c r="A16" s="1"/>
      <c r="B16" s="7" t="s">
        <v>21</v>
      </c>
      <c r="C16" s="16">
        <v>41042876</v>
      </c>
      <c r="D16" s="11">
        <v>166</v>
      </c>
      <c r="E16" s="11">
        <v>29548200</v>
      </c>
      <c r="F16" s="17">
        <v>72</v>
      </c>
      <c r="G16" s="18">
        <v>11494676</v>
      </c>
      <c r="H16" s="17">
        <v>28</v>
      </c>
      <c r="I16" s="19"/>
      <c r="J16" s="13"/>
    </row>
    <row r="17" spans="1:10" ht="18.649999999999999" customHeight="1">
      <c r="A17" s="1"/>
      <c r="B17" s="7" t="s">
        <v>22</v>
      </c>
      <c r="C17" s="16">
        <v>43000383</v>
      </c>
      <c r="D17" s="11">
        <v>174</v>
      </c>
      <c r="E17" s="11">
        <v>30408233</v>
      </c>
      <c r="F17" s="17">
        <v>70.7</v>
      </c>
      <c r="G17" s="18">
        <v>12592150</v>
      </c>
      <c r="H17" s="17">
        <v>29.3</v>
      </c>
      <c r="I17" s="19"/>
      <c r="J17" s="13"/>
    </row>
    <row r="18" spans="1:10" ht="18.649999999999999" customHeight="1">
      <c r="A18" s="1"/>
      <c r="B18" s="7" t="s">
        <v>23</v>
      </c>
      <c r="C18" s="16">
        <v>44973064</v>
      </c>
      <c r="D18" s="11">
        <v>182</v>
      </c>
      <c r="E18" s="11">
        <v>31212847</v>
      </c>
      <c r="F18" s="17">
        <v>69.400000000000006</v>
      </c>
      <c r="G18" s="18">
        <v>13760217</v>
      </c>
      <c r="H18" s="17">
        <v>30.6</v>
      </c>
      <c r="I18" s="19"/>
      <c r="J18" s="13"/>
    </row>
    <row r="19" spans="1:10" ht="18.649999999999999" customHeight="1">
      <c r="A19" s="1"/>
      <c r="B19" s="7" t="s">
        <v>24</v>
      </c>
      <c r="C19" s="16">
        <v>46978577</v>
      </c>
      <c r="D19" s="11">
        <v>190</v>
      </c>
      <c r="E19" s="11">
        <v>32024310</v>
      </c>
      <c r="F19" s="17">
        <v>68.2</v>
      </c>
      <c r="G19" s="18">
        <v>14954267</v>
      </c>
      <c r="H19" s="17">
        <v>31.8</v>
      </c>
      <c r="I19" s="19"/>
      <c r="J19" s="13"/>
    </row>
    <row r="20" spans="1:10" ht="18.649999999999999" customHeight="1">
      <c r="A20" s="1"/>
      <c r="B20" s="7" t="s">
        <v>25</v>
      </c>
      <c r="C20" s="16">
        <v>48814356</v>
      </c>
      <c r="D20" s="11">
        <v>197</v>
      </c>
      <c r="E20" s="11">
        <v>32789800</v>
      </c>
      <c r="F20" s="17">
        <v>67.2</v>
      </c>
      <c r="G20" s="18">
        <v>16024556</v>
      </c>
      <c r="H20" s="17">
        <v>32.799999999999997</v>
      </c>
      <c r="I20" s="19"/>
      <c r="J20" s="13"/>
    </row>
    <row r="21" spans="1:10" ht="18.649999999999999" customHeight="1">
      <c r="A21" s="1"/>
      <c r="B21" s="7" t="s">
        <v>26</v>
      </c>
      <c r="C21" s="16">
        <v>50606685</v>
      </c>
      <c r="D21" s="11">
        <v>204</v>
      </c>
      <c r="E21" s="11">
        <v>33542077</v>
      </c>
      <c r="F21" s="17">
        <v>66.3</v>
      </c>
      <c r="G21" s="18">
        <v>17064608</v>
      </c>
      <c r="H21" s="17">
        <v>33.700000000000003</v>
      </c>
      <c r="I21" s="19"/>
      <c r="J21" s="13"/>
    </row>
    <row r="22" spans="1:10" ht="18.649999999999999" customHeight="1">
      <c r="A22" s="1"/>
      <c r="B22" s="7" t="s">
        <v>27</v>
      </c>
      <c r="C22" s="16">
        <v>52347735</v>
      </c>
      <c r="D22" s="11">
        <v>211</v>
      </c>
      <c r="E22" s="11">
        <v>34277091</v>
      </c>
      <c r="F22" s="17">
        <v>65.5</v>
      </c>
      <c r="G22" s="18">
        <v>18070644</v>
      </c>
      <c r="H22" s="17">
        <v>34.5</v>
      </c>
      <c r="I22" s="19"/>
      <c r="J22" s="13"/>
    </row>
    <row r="23" spans="1:10" ht="18.649999999999999" customHeight="1">
      <c r="A23" s="1"/>
      <c r="B23" s="7" t="s">
        <v>28</v>
      </c>
      <c r="C23" s="16">
        <v>54079827</v>
      </c>
      <c r="D23" s="11">
        <v>218</v>
      </c>
      <c r="E23" s="11">
        <v>35036361</v>
      </c>
      <c r="F23" s="17">
        <v>64.8</v>
      </c>
      <c r="G23" s="18">
        <v>19043466</v>
      </c>
      <c r="H23" s="17">
        <v>35.200000000000003</v>
      </c>
      <c r="I23" s="19"/>
      <c r="J23" s="13"/>
    </row>
    <row r="24" spans="1:10" ht="18.649999999999999" customHeight="1">
      <c r="A24" s="1"/>
      <c r="B24" s="7" t="s">
        <v>29</v>
      </c>
      <c r="C24" s="16">
        <v>55724173</v>
      </c>
      <c r="D24" s="11">
        <v>225</v>
      </c>
      <c r="E24" s="11">
        <v>35752664</v>
      </c>
      <c r="F24" s="17">
        <v>64.2</v>
      </c>
      <c r="G24" s="18">
        <v>19971509</v>
      </c>
      <c r="H24" s="17">
        <v>35.799999999999997</v>
      </c>
      <c r="I24" s="19"/>
      <c r="J24" s="13"/>
    </row>
    <row r="25" spans="1:10" ht="18.649999999999999" customHeight="1">
      <c r="A25" s="20"/>
      <c r="B25" s="7" t="s">
        <v>30</v>
      </c>
      <c r="C25" s="16">
        <v>57423924</v>
      </c>
      <c r="D25" s="11">
        <v>232</v>
      </c>
      <c r="E25" s="11">
        <v>36483593</v>
      </c>
      <c r="F25" s="17">
        <v>63.5</v>
      </c>
      <c r="G25" s="18">
        <v>20940331</v>
      </c>
      <c r="H25" s="17">
        <v>36.5</v>
      </c>
      <c r="I25" s="19"/>
      <c r="J25" s="13"/>
    </row>
    <row r="26" spans="1:10" ht="18.649999999999999" customHeight="1">
      <c r="A26" s="2"/>
      <c r="B26" s="7" t="s">
        <v>31</v>
      </c>
      <c r="C26" s="16">
        <v>59159342</v>
      </c>
      <c r="D26" s="11">
        <v>239</v>
      </c>
      <c r="E26" s="11">
        <v>37244077</v>
      </c>
      <c r="F26" s="17">
        <v>63</v>
      </c>
      <c r="G26" s="18">
        <v>21915265</v>
      </c>
      <c r="H26" s="17">
        <v>37</v>
      </c>
      <c r="I26" s="19"/>
      <c r="J26" s="13"/>
    </row>
    <row r="27" spans="1:10" ht="18.649999999999999" customHeight="1">
      <c r="A27" s="2"/>
      <c r="B27" s="7" t="s">
        <v>804</v>
      </c>
      <c r="C27" s="16">
        <v>60908993</v>
      </c>
      <c r="D27" s="11">
        <v>246</v>
      </c>
      <c r="E27" s="11">
        <v>38028875</v>
      </c>
      <c r="F27" s="17">
        <v>62.4</v>
      </c>
      <c r="G27" s="18">
        <v>22880118</v>
      </c>
      <c r="H27" s="17">
        <v>37.6</v>
      </c>
      <c r="I27" s="19"/>
      <c r="J27" s="13"/>
    </row>
    <row r="28" spans="1:10" ht="18.649999999999999" customHeight="1">
      <c r="A28" s="2"/>
      <c r="B28" s="7" t="s">
        <v>805</v>
      </c>
      <c r="C28" s="16">
        <v>62553596</v>
      </c>
      <c r="D28" s="11">
        <v>252</v>
      </c>
      <c r="E28" s="11">
        <v>38773374</v>
      </c>
      <c r="F28" s="17">
        <v>62</v>
      </c>
      <c r="G28" s="18">
        <v>23780222</v>
      </c>
      <c r="H28" s="17">
        <v>38</v>
      </c>
      <c r="I28" s="19"/>
      <c r="J28" s="13"/>
    </row>
    <row r="29" spans="1:10" ht="18.649999999999999" customHeight="1">
      <c r="A29" s="2"/>
      <c r="B29" s="7" t="s">
        <v>806</v>
      </c>
      <c r="C29" s="16">
        <v>64172276</v>
      </c>
      <c r="D29" s="11">
        <v>259</v>
      </c>
      <c r="E29" s="11">
        <v>39482617</v>
      </c>
      <c r="F29" s="17">
        <v>61.5</v>
      </c>
      <c r="G29" s="18">
        <v>24689659</v>
      </c>
      <c r="H29" s="17">
        <v>38.5</v>
      </c>
      <c r="I29" s="19"/>
      <c r="J29" s="13"/>
    </row>
    <row r="30" spans="1:10" ht="18.649999999999999" customHeight="1">
      <c r="A30" s="2"/>
      <c r="B30" s="7" t="s">
        <v>807</v>
      </c>
      <c r="C30" s="16">
        <v>65695677</v>
      </c>
      <c r="D30" s="11">
        <v>265</v>
      </c>
      <c r="E30" s="11">
        <v>40143572</v>
      </c>
      <c r="F30" s="17">
        <v>61.1</v>
      </c>
      <c r="G30" s="18">
        <v>25552105</v>
      </c>
      <c r="H30" s="17">
        <v>38.9</v>
      </c>
      <c r="I30" s="19"/>
      <c r="J30" s="13"/>
    </row>
    <row r="31" spans="1:10" ht="18.649999999999999" customHeight="1">
      <c r="A31" s="2"/>
      <c r="B31" s="7" t="s">
        <v>808</v>
      </c>
      <c r="C31" s="16">
        <v>67205667</v>
      </c>
      <c r="D31" s="11">
        <v>271</v>
      </c>
      <c r="E31" s="11">
        <v>40793347</v>
      </c>
      <c r="F31" s="17">
        <v>60.7</v>
      </c>
      <c r="G31" s="18">
        <v>26412320</v>
      </c>
      <c r="H31" s="17">
        <v>39.299999999999997</v>
      </c>
      <c r="I31" s="19"/>
      <c r="J31" s="13"/>
    </row>
    <row r="32" spans="1:10" ht="18.649999999999999" customHeight="1">
      <c r="A32" s="2"/>
      <c r="B32" s="7" t="s">
        <v>809</v>
      </c>
      <c r="C32" s="16">
        <v>68563830</v>
      </c>
      <c r="D32" s="11">
        <v>277</v>
      </c>
      <c r="E32" s="11">
        <v>41406176</v>
      </c>
      <c r="F32" s="17">
        <v>60.4</v>
      </c>
      <c r="G32" s="18">
        <v>27157654</v>
      </c>
      <c r="H32" s="17">
        <v>39.6</v>
      </c>
      <c r="I32" s="19"/>
      <c r="J32" s="13"/>
    </row>
    <row r="33" spans="1:10" ht="18.649999999999999" customHeight="1">
      <c r="A33" s="2"/>
      <c r="B33" s="7" t="s">
        <v>810</v>
      </c>
      <c r="C33" s="16">
        <v>69874878</v>
      </c>
      <c r="D33" s="11">
        <v>282</v>
      </c>
      <c r="E33" s="11">
        <v>41973336</v>
      </c>
      <c r="F33" s="17">
        <v>60.1</v>
      </c>
      <c r="G33" s="18">
        <v>27901542</v>
      </c>
      <c r="H33" s="17">
        <v>39.9</v>
      </c>
      <c r="I33" s="19"/>
      <c r="J33" s="13"/>
    </row>
    <row r="34" spans="1:10" ht="18.649999999999999" customHeight="1">
      <c r="A34" s="2"/>
      <c r="B34" s="7" t="s">
        <v>811</v>
      </c>
      <c r="C34" s="16">
        <v>71271222</v>
      </c>
      <c r="D34" s="11">
        <v>288</v>
      </c>
      <c r="E34" s="11">
        <v>42578341</v>
      </c>
      <c r="F34" s="17">
        <v>59.7</v>
      </c>
      <c r="G34" s="18">
        <v>28692881</v>
      </c>
      <c r="H34" s="17">
        <v>40.299999999999997</v>
      </c>
      <c r="I34" s="19"/>
      <c r="J34" s="13"/>
    </row>
    <row r="35" spans="1:10" ht="18.649999999999999" customHeight="1">
      <c r="A35" s="2"/>
      <c r="B35" s="21" t="s">
        <v>812</v>
      </c>
      <c r="C35" s="16">
        <v>72733411</v>
      </c>
      <c r="D35" s="22">
        <v>293</v>
      </c>
      <c r="E35" s="16">
        <v>43223086</v>
      </c>
      <c r="F35" s="17">
        <v>59.4</v>
      </c>
      <c r="G35" s="16">
        <v>29510325</v>
      </c>
      <c r="H35" s="17">
        <v>40.6</v>
      </c>
      <c r="I35" s="19"/>
      <c r="J35" s="13"/>
    </row>
    <row r="36" spans="1:10" ht="18.649999999999999" customHeight="1">
      <c r="A36" s="2"/>
      <c r="B36" s="21" t="s">
        <v>813</v>
      </c>
      <c r="C36" s="16">
        <v>73792756</v>
      </c>
      <c r="D36" s="22">
        <v>298</v>
      </c>
      <c r="E36" s="16">
        <v>43601205</v>
      </c>
      <c r="F36" s="17">
        <v>59.1</v>
      </c>
      <c r="G36" s="16">
        <v>30191551</v>
      </c>
      <c r="H36" s="17">
        <v>40.9</v>
      </c>
      <c r="I36" s="19"/>
      <c r="J36" s="13"/>
    </row>
    <row r="37" spans="1:10" ht="18.649999999999999" customHeight="1">
      <c r="A37" s="2"/>
      <c r="B37" s="21" t="s">
        <v>814</v>
      </c>
      <c r="C37" s="16">
        <v>74686752</v>
      </c>
      <c r="D37" s="22">
        <v>301</v>
      </c>
      <c r="E37" s="16">
        <v>43865900</v>
      </c>
      <c r="F37" s="17">
        <v>58.7</v>
      </c>
      <c r="G37" s="16">
        <v>30820852</v>
      </c>
      <c r="H37" s="17">
        <v>41.3</v>
      </c>
      <c r="I37" s="19"/>
      <c r="J37" s="13"/>
    </row>
    <row r="38" spans="1:10" ht="18.649999999999999" customHeight="1">
      <c r="A38" s="2"/>
      <c r="B38" s="21" t="s">
        <v>815</v>
      </c>
      <c r="C38" s="16">
        <v>75550711</v>
      </c>
      <c r="D38" s="22">
        <v>305</v>
      </c>
      <c r="E38" s="16">
        <v>44143259</v>
      </c>
      <c r="F38" s="17">
        <v>58.4</v>
      </c>
      <c r="G38" s="16">
        <v>31407452</v>
      </c>
      <c r="H38" s="17">
        <v>41.6</v>
      </c>
      <c r="I38" s="19"/>
      <c r="J38" s="13"/>
    </row>
    <row r="39" spans="1:10" ht="18.649999999999999" customHeight="1">
      <c r="A39" s="2"/>
      <c r="B39" s="21" t="s">
        <v>816</v>
      </c>
      <c r="C39" s="16">
        <v>76533859</v>
      </c>
      <c r="D39" s="22">
        <v>309</v>
      </c>
      <c r="E39" s="16">
        <v>44489377</v>
      </c>
      <c r="F39" s="17">
        <v>58.1</v>
      </c>
      <c r="G39" s="16">
        <v>32044482</v>
      </c>
      <c r="H39" s="17">
        <v>41.9</v>
      </c>
      <c r="I39" s="19"/>
      <c r="J39" s="13"/>
    </row>
    <row r="40" spans="1:10" ht="18.649999999999999" customHeight="1">
      <c r="A40" s="2"/>
      <c r="B40" s="21" t="s">
        <v>817</v>
      </c>
      <c r="C40" s="16">
        <v>77467729</v>
      </c>
      <c r="D40" s="22">
        <v>313</v>
      </c>
      <c r="E40" s="16">
        <v>44786148</v>
      </c>
      <c r="F40" s="17">
        <v>57.8</v>
      </c>
      <c r="G40" s="16">
        <v>32681581</v>
      </c>
      <c r="H40" s="17">
        <v>42.2</v>
      </c>
      <c r="I40" s="19"/>
      <c r="J40" s="13"/>
    </row>
    <row r="41" spans="1:10" ht="18.649999999999999" customHeight="1">
      <c r="A41" s="2"/>
      <c r="B41" s="21" t="s">
        <v>818</v>
      </c>
      <c r="C41" s="16">
        <v>78246948</v>
      </c>
      <c r="D41" s="22">
        <v>316</v>
      </c>
      <c r="E41" s="16">
        <v>45020226</v>
      </c>
      <c r="F41" s="17">
        <v>57.5</v>
      </c>
      <c r="G41" s="16">
        <v>33226722</v>
      </c>
      <c r="H41" s="17">
        <v>42.5</v>
      </c>
      <c r="I41" s="19"/>
      <c r="J41" s="13"/>
    </row>
    <row r="42" spans="1:10" ht="18.649999999999999" customHeight="1">
      <c r="A42" s="2"/>
      <c r="B42" s="21" t="s">
        <v>819</v>
      </c>
      <c r="C42" s="16">
        <v>78798821</v>
      </c>
      <c r="D42" s="22">
        <v>318</v>
      </c>
      <c r="E42" s="16">
        <v>45135941</v>
      </c>
      <c r="F42" s="17">
        <v>57.3</v>
      </c>
      <c r="G42" s="16">
        <v>33662880</v>
      </c>
      <c r="H42" s="17">
        <v>42.7</v>
      </c>
      <c r="I42" s="19"/>
      <c r="J42" s="13"/>
    </row>
    <row r="43" spans="1:10" ht="18.649999999999999" customHeight="1">
      <c r="A43" s="2"/>
      <c r="B43" s="21" t="s">
        <v>820</v>
      </c>
      <c r="C43" s="16">
        <v>79329866</v>
      </c>
      <c r="D43" s="22">
        <v>320</v>
      </c>
      <c r="E43" s="16">
        <v>45257391</v>
      </c>
      <c r="F43" s="17">
        <v>57</v>
      </c>
      <c r="G43" s="16">
        <v>34072475</v>
      </c>
      <c r="H43" s="17">
        <v>43</v>
      </c>
      <c r="I43" s="19"/>
      <c r="J43" s="13"/>
    </row>
    <row r="44" spans="1:10" ht="18.649999999999999" customHeight="1">
      <c r="A44" s="2"/>
      <c r="B44" s="21" t="s">
        <v>821</v>
      </c>
      <c r="C44" s="16">
        <v>79907212</v>
      </c>
      <c r="D44" s="22">
        <v>322</v>
      </c>
      <c r="E44" s="16">
        <v>45412614</v>
      </c>
      <c r="F44" s="17">
        <v>56.8</v>
      </c>
      <c r="G44" s="16">
        <v>34494598</v>
      </c>
      <c r="H44" s="17">
        <v>43.2</v>
      </c>
      <c r="I44" s="19"/>
      <c r="J44" s="13"/>
    </row>
    <row r="45" spans="1:10" ht="18.649999999999999" customHeight="1">
      <c r="A45" s="2"/>
      <c r="B45" s="21" t="s">
        <v>822</v>
      </c>
      <c r="C45" s="16">
        <v>80447842</v>
      </c>
      <c r="D45" s="22">
        <v>325</v>
      </c>
      <c r="E45" s="16">
        <v>45517585</v>
      </c>
      <c r="F45" s="17">
        <v>56.6</v>
      </c>
      <c r="G45" s="16">
        <v>34930257</v>
      </c>
      <c r="H45" s="17">
        <v>43.4</v>
      </c>
      <c r="I45" s="19"/>
      <c r="J45" s="13"/>
    </row>
    <row r="46" spans="1:10" ht="18.649999999999999" customHeight="1">
      <c r="A46" s="2"/>
      <c r="B46" s="21" t="s">
        <v>823</v>
      </c>
      <c r="C46" s="16">
        <v>80811945</v>
      </c>
      <c r="D46" s="22">
        <v>326</v>
      </c>
      <c r="E46" s="16">
        <v>45539419</v>
      </c>
      <c r="F46" s="17">
        <v>56.4</v>
      </c>
      <c r="G46" s="16">
        <v>35272526</v>
      </c>
      <c r="H46" s="17">
        <v>43.6</v>
      </c>
      <c r="I46" s="19"/>
      <c r="J46" s="13"/>
    </row>
    <row r="47" spans="1:10" ht="18.649999999999999" customHeight="1">
      <c r="A47" s="2"/>
      <c r="B47" s="21" t="s">
        <v>824</v>
      </c>
      <c r="C47" s="16">
        <v>81010246</v>
      </c>
      <c r="D47" s="22">
        <v>327</v>
      </c>
      <c r="E47" s="16">
        <v>45487010</v>
      </c>
      <c r="F47" s="17">
        <v>56.1</v>
      </c>
      <c r="G47" s="16">
        <v>35523236</v>
      </c>
      <c r="H47" s="17">
        <v>43.9</v>
      </c>
      <c r="I47" s="19"/>
      <c r="J47" s="13"/>
    </row>
    <row r="48" spans="1:10" ht="18.649999999999999" customHeight="1">
      <c r="A48" s="2"/>
      <c r="B48" s="21" t="s">
        <v>825</v>
      </c>
      <c r="C48" s="16">
        <v>81215266</v>
      </c>
      <c r="D48" s="22">
        <v>328</v>
      </c>
      <c r="E48" s="16">
        <v>45448263</v>
      </c>
      <c r="F48" s="17">
        <v>56</v>
      </c>
      <c r="G48" s="16">
        <v>35767003</v>
      </c>
      <c r="H48" s="17">
        <v>44</v>
      </c>
      <c r="I48" s="19"/>
      <c r="J48" s="13"/>
    </row>
    <row r="49" spans="1:10" ht="18.649999999999999" customHeight="1">
      <c r="A49" s="2"/>
      <c r="B49" s="21" t="s">
        <v>826</v>
      </c>
      <c r="C49" s="16">
        <v>81487846</v>
      </c>
      <c r="D49" s="22">
        <v>329</v>
      </c>
      <c r="E49" s="16">
        <v>45437260</v>
      </c>
      <c r="F49" s="17">
        <v>55.8</v>
      </c>
      <c r="G49" s="16">
        <v>36050586</v>
      </c>
      <c r="H49" s="17">
        <v>44.2</v>
      </c>
      <c r="I49" s="19"/>
      <c r="J49" s="13"/>
    </row>
    <row r="50" spans="1:10" ht="18.649999999999999" customHeight="1">
      <c r="A50" s="2"/>
      <c r="B50" s="21" t="s">
        <v>827</v>
      </c>
      <c r="C50" s="16">
        <v>81860012</v>
      </c>
      <c r="D50" s="22">
        <v>330</v>
      </c>
      <c r="E50" s="16">
        <v>45463791</v>
      </c>
      <c r="F50" s="17">
        <v>55.5</v>
      </c>
      <c r="G50" s="16">
        <v>36396221</v>
      </c>
      <c r="H50" s="17">
        <v>44.5</v>
      </c>
      <c r="I50" s="19"/>
      <c r="J50" s="13"/>
    </row>
    <row r="51" spans="1:10" ht="18.649999999999999" customHeight="1">
      <c r="A51" s="2"/>
      <c r="B51" s="21" t="s">
        <v>828</v>
      </c>
      <c r="C51" s="16">
        <v>82076223</v>
      </c>
      <c r="D51" s="22">
        <v>331</v>
      </c>
      <c r="E51" s="16">
        <v>45430245</v>
      </c>
      <c r="F51" s="17">
        <v>55.4</v>
      </c>
      <c r="G51" s="16">
        <v>36645978</v>
      </c>
      <c r="H51" s="17">
        <v>44.6</v>
      </c>
      <c r="I51" s="19"/>
      <c r="J51" s="13"/>
    </row>
    <row r="52" spans="1:10" ht="18.649999999999999" customHeight="1">
      <c r="A52" s="2"/>
      <c r="B52" s="21" t="s">
        <v>829</v>
      </c>
      <c r="C52" s="16">
        <v>82150008</v>
      </c>
      <c r="D52" s="22">
        <v>331</v>
      </c>
      <c r="E52" s="16">
        <v>45344259</v>
      </c>
      <c r="F52" s="17">
        <v>55.2</v>
      </c>
      <c r="G52" s="16">
        <v>36805749</v>
      </c>
      <c r="H52" s="17">
        <v>44.8</v>
      </c>
      <c r="I52" s="19"/>
      <c r="J52" s="13"/>
    </row>
    <row r="53" spans="1:10" ht="18.649999999999999" customHeight="1">
      <c r="A53" s="2"/>
      <c r="B53" s="21" t="s">
        <v>830</v>
      </c>
      <c r="C53" s="16">
        <v>82205911</v>
      </c>
      <c r="D53" s="22">
        <v>331.71477711721604</v>
      </c>
      <c r="E53" s="16">
        <v>45255994</v>
      </c>
      <c r="F53" s="17">
        <v>55.051994983669729</v>
      </c>
      <c r="G53" s="16">
        <v>36949917</v>
      </c>
      <c r="H53" s="17">
        <v>44.948005016330271</v>
      </c>
      <c r="I53" s="19"/>
      <c r="J53" s="13"/>
    </row>
    <row r="54" spans="1:10" ht="18.649999999999999" customHeight="1">
      <c r="A54" s="2"/>
      <c r="B54" s="21" t="s">
        <v>831</v>
      </c>
      <c r="C54" s="16">
        <v>82255195</v>
      </c>
      <c r="D54" s="22">
        <v>331.91364640625591</v>
      </c>
      <c r="E54" s="16">
        <v>45133771</v>
      </c>
      <c r="F54" s="17">
        <v>54.870420038515498</v>
      </c>
      <c r="G54" s="16">
        <v>37121424</v>
      </c>
      <c r="H54" s="17">
        <v>45.129579961484502</v>
      </c>
      <c r="I54" s="19"/>
      <c r="J54" s="13"/>
    </row>
    <row r="55" spans="1:10" ht="18.649999999999999" customHeight="1">
      <c r="A55" s="2"/>
      <c r="B55" s="21" t="s">
        <v>832</v>
      </c>
      <c r="C55" s="16">
        <v>82314924</v>
      </c>
      <c r="D55" s="22">
        <v>332.15466303974881</v>
      </c>
      <c r="E55" s="16">
        <v>44994702</v>
      </c>
      <c r="F55" s="17">
        <v>54.661657708631303</v>
      </c>
      <c r="G55" s="16">
        <v>37320222</v>
      </c>
      <c r="H55" s="17">
        <v>45.338342291368697</v>
      </c>
      <c r="I55" s="19"/>
    </row>
    <row r="56" spans="1:10" ht="18.649999999999999" customHeight="1">
      <c r="A56" s="2"/>
      <c r="B56" s="21" t="s">
        <v>833</v>
      </c>
      <c r="C56" s="16">
        <v>82158428</v>
      </c>
      <c r="D56" s="22">
        <v>331.52317516827765</v>
      </c>
      <c r="E56" s="16">
        <v>44778696</v>
      </c>
      <c r="F56" s="17">
        <v>54.502863662386524</v>
      </c>
      <c r="G56" s="16">
        <v>37379732</v>
      </c>
      <c r="H56" s="17">
        <v>45.497136337613469</v>
      </c>
      <c r="I56" s="19"/>
    </row>
    <row r="57" spans="1:10" ht="18.649999999999999" customHeight="1">
      <c r="A57" s="2"/>
      <c r="B57" s="21" t="s">
        <v>834</v>
      </c>
      <c r="C57" s="16">
        <v>81989887</v>
      </c>
      <c r="D57" s="22">
        <v>330.8430836813028</v>
      </c>
      <c r="E57" s="16">
        <v>44596553</v>
      </c>
      <c r="F57" s="17">
        <v>54.392748461770658</v>
      </c>
      <c r="G57" s="16">
        <v>37393334</v>
      </c>
      <c r="H57" s="17">
        <v>45.607251538229342</v>
      </c>
      <c r="I57" s="19"/>
    </row>
    <row r="58" spans="1:10" ht="18.649999999999999" customHeight="1">
      <c r="A58" s="2"/>
      <c r="B58" s="7" t="s">
        <v>835</v>
      </c>
      <c r="C58" s="16">
        <v>81895559</v>
      </c>
      <c r="D58" s="22">
        <v>330.46245422150747</v>
      </c>
      <c r="E58" s="16">
        <v>44459560</v>
      </c>
      <c r="F58" s="17">
        <v>54.288120800298834</v>
      </c>
      <c r="G58" s="16">
        <v>37435999</v>
      </c>
      <c r="H58" s="17">
        <v>45.711879199701173</v>
      </c>
      <c r="I58" s="19"/>
    </row>
    <row r="59" spans="1:10" ht="18.649999999999999" customHeight="1">
      <c r="A59" s="2"/>
      <c r="B59" s="7" t="s">
        <v>836</v>
      </c>
      <c r="C59" s="16">
        <v>81840549</v>
      </c>
      <c r="D59" s="22">
        <v>330</v>
      </c>
      <c r="E59" s="16">
        <v>44330965</v>
      </c>
      <c r="F59" s="17">
        <v>54.2</v>
      </c>
      <c r="G59" s="16">
        <v>37509584</v>
      </c>
      <c r="H59" s="17">
        <v>45.8</v>
      </c>
      <c r="I59" s="19"/>
    </row>
    <row r="60" spans="1:10" ht="18.649999999999999" customHeight="1">
      <c r="A60" s="2"/>
      <c r="B60" s="7" t="s">
        <v>837</v>
      </c>
      <c r="C60" s="16">
        <v>81862728</v>
      </c>
      <c r="D60" s="22">
        <v>330.32997557471606</v>
      </c>
      <c r="E60" s="16">
        <v>44242057</v>
      </c>
      <c r="F60" s="17">
        <v>54.044200677016285</v>
      </c>
      <c r="G60" s="16">
        <v>37620671</v>
      </c>
      <c r="H60" s="17">
        <v>45.955799322983715</v>
      </c>
      <c r="I60" s="19"/>
    </row>
    <row r="61" spans="1:10" ht="18.649999999999999" customHeight="1">
      <c r="A61" s="2"/>
      <c r="B61" s="23" t="s">
        <v>838</v>
      </c>
      <c r="C61" s="24">
        <v>81742303</v>
      </c>
      <c r="D61" s="25">
        <v>330</v>
      </c>
      <c r="E61" s="24">
        <v>44102357</v>
      </c>
      <c r="F61" s="26">
        <v>54</v>
      </c>
      <c r="G61" s="24">
        <v>37639946</v>
      </c>
      <c r="H61" s="26">
        <v>46</v>
      </c>
      <c r="I61" s="19"/>
    </row>
    <row r="62" spans="1:10" ht="24" customHeight="1">
      <c r="A62" s="2"/>
      <c r="B62" s="27" t="s">
        <v>32</v>
      </c>
      <c r="C62" s="28"/>
      <c r="D62" s="28"/>
      <c r="E62" s="29"/>
      <c r="F62" s="30"/>
      <c r="G62" s="27"/>
      <c r="H62" s="3"/>
    </row>
    <row r="63" spans="1:10" ht="19" customHeight="1">
      <c r="A63" s="2"/>
      <c r="B63" s="27" t="s">
        <v>33</v>
      </c>
      <c r="C63" s="27"/>
      <c r="D63" s="29"/>
      <c r="E63" s="28"/>
      <c r="F63" s="31"/>
      <c r="G63" s="29"/>
      <c r="H63" s="3"/>
    </row>
    <row r="64" spans="1:10">
      <c r="B64" s="32"/>
      <c r="C64" s="33"/>
      <c r="D64" s="33"/>
      <c r="E64" s="32"/>
      <c r="F64" s="34"/>
      <c r="G64" s="32"/>
    </row>
    <row r="65" spans="2:7">
      <c r="B65" s="35"/>
      <c r="C65" s="33"/>
      <c r="D65" s="33"/>
      <c r="E65" s="32"/>
      <c r="F65" s="34"/>
      <c r="G65" s="32"/>
    </row>
    <row r="66" spans="2:7">
      <c r="B66" s="32"/>
      <c r="C66" s="32"/>
      <c r="D66" s="32"/>
      <c r="E66" s="33"/>
      <c r="F66" s="36"/>
      <c r="G66" s="32"/>
    </row>
    <row r="67" spans="2:7">
      <c r="B67" s="32"/>
      <c r="C67" s="33"/>
      <c r="D67" s="33"/>
      <c r="E67" s="32"/>
      <c r="F67" s="34"/>
      <c r="G67" s="32"/>
    </row>
    <row r="68" spans="2:7">
      <c r="B68" s="32"/>
      <c r="C68" s="33"/>
      <c r="D68" s="33"/>
      <c r="E68" s="32"/>
      <c r="F68" s="34"/>
      <c r="G68" s="32"/>
    </row>
    <row r="69" spans="2:7">
      <c r="B69" s="32"/>
      <c r="C69" s="32"/>
      <c r="D69" s="32"/>
      <c r="E69" s="33"/>
      <c r="F69" s="36"/>
      <c r="G69" s="32"/>
    </row>
    <row r="70" spans="2:7">
      <c r="B70" s="32"/>
      <c r="C70" s="33"/>
      <c r="D70" s="33"/>
      <c r="E70" s="32"/>
      <c r="F70" s="34"/>
      <c r="G70" s="32"/>
    </row>
    <row r="71" spans="2:7">
      <c r="B71" s="32"/>
      <c r="C71" s="33"/>
      <c r="D71" s="33"/>
      <c r="E71" s="32"/>
      <c r="F71" s="34"/>
      <c r="G71" s="32"/>
    </row>
    <row r="72" spans="2:7">
      <c r="B72" s="32"/>
      <c r="C72" s="32"/>
      <c r="D72" s="32"/>
      <c r="E72" s="33"/>
      <c r="F72" s="36"/>
      <c r="G72" s="32"/>
    </row>
    <row r="73" spans="2:7">
      <c r="B73" s="32"/>
      <c r="C73" s="33"/>
      <c r="D73" s="33"/>
      <c r="E73" s="32"/>
      <c r="F73" s="34"/>
      <c r="G73" s="32"/>
    </row>
    <row r="74" spans="2:7">
      <c r="B74" s="32"/>
      <c r="C74" s="33"/>
      <c r="D74" s="33"/>
      <c r="E74" s="32"/>
      <c r="F74" s="34"/>
      <c r="G74" s="32"/>
    </row>
    <row r="75" spans="2:7">
      <c r="B75" s="32"/>
      <c r="C75" s="32"/>
      <c r="D75" s="32"/>
      <c r="E75" s="33"/>
      <c r="F75" s="36"/>
      <c r="G75" s="32"/>
    </row>
    <row r="76" spans="2:7">
      <c r="B76" s="32"/>
      <c r="C76" s="33"/>
      <c r="D76" s="33"/>
      <c r="E76" s="32"/>
      <c r="F76" s="34"/>
      <c r="G76" s="32"/>
    </row>
    <row r="77" spans="2:7">
      <c r="B77" s="32"/>
      <c r="C77" s="33"/>
      <c r="D77" s="33"/>
      <c r="E77" s="32"/>
      <c r="F77" s="34"/>
      <c r="G77" s="32"/>
    </row>
    <row r="78" spans="2:7">
      <c r="B78" s="32"/>
      <c r="C78" s="32"/>
      <c r="D78" s="32"/>
      <c r="E78" s="33"/>
      <c r="F78" s="36"/>
      <c r="G78" s="32"/>
    </row>
    <row r="79" spans="2:7">
      <c r="B79" s="32"/>
      <c r="C79" s="33"/>
      <c r="D79" s="33"/>
      <c r="E79" s="32"/>
      <c r="F79" s="34"/>
      <c r="G79" s="32"/>
    </row>
    <row r="80" spans="2:7">
      <c r="B80" s="32"/>
      <c r="C80" s="33"/>
      <c r="D80" s="33"/>
      <c r="E80" s="32"/>
      <c r="F80" s="34"/>
      <c r="G80" s="32"/>
    </row>
    <row r="81" spans="2:7">
      <c r="B81" s="32"/>
      <c r="C81" s="32"/>
      <c r="D81" s="32"/>
      <c r="E81" s="33"/>
      <c r="F81" s="36"/>
      <c r="G81" s="32"/>
    </row>
    <row r="82" spans="2:7">
      <c r="B82" s="32"/>
      <c r="C82" s="33"/>
      <c r="D82" s="33"/>
      <c r="E82" s="32"/>
      <c r="F82" s="34"/>
      <c r="G82" s="32"/>
    </row>
    <row r="83" spans="2:7">
      <c r="B83" s="32"/>
      <c r="C83" s="33"/>
      <c r="D83" s="33"/>
      <c r="E83" s="32"/>
      <c r="F83" s="34"/>
      <c r="G83" s="32"/>
    </row>
    <row r="84" spans="2:7">
      <c r="B84" s="32"/>
      <c r="C84" s="32"/>
      <c r="D84" s="32"/>
      <c r="E84" s="33"/>
      <c r="F84" s="36"/>
      <c r="G84" s="32"/>
    </row>
    <row r="85" spans="2:7">
      <c r="B85" s="32"/>
      <c r="C85" s="33"/>
      <c r="D85" s="32"/>
      <c r="E85" s="32"/>
      <c r="F85" s="34"/>
      <c r="G85" s="32"/>
    </row>
    <row r="86" spans="2:7">
      <c r="B86" s="32"/>
      <c r="C86" s="32"/>
      <c r="D86" s="32"/>
      <c r="E86" s="32"/>
      <c r="F86" s="34"/>
      <c r="G86" s="32"/>
    </row>
    <row r="87" spans="2:7">
      <c r="B87" s="32"/>
      <c r="C87" s="32"/>
      <c r="D87" s="32"/>
      <c r="E87" s="33"/>
      <c r="F87" s="36"/>
      <c r="G87" s="32"/>
    </row>
    <row r="88" spans="2:7">
      <c r="B88" s="32"/>
      <c r="C88" s="32"/>
      <c r="D88" s="32"/>
      <c r="E88" s="32"/>
      <c r="F88" s="34"/>
      <c r="G88" s="32"/>
    </row>
    <row r="89" spans="2:7">
      <c r="F89" s="37" t="s">
        <v>34</v>
      </c>
    </row>
    <row r="91" spans="2:7">
      <c r="F91" s="37" t="s">
        <v>34</v>
      </c>
    </row>
    <row r="92" spans="2:7">
      <c r="F92" s="37" t="s">
        <v>34</v>
      </c>
    </row>
    <row r="94" spans="2:7">
      <c r="F94" s="37" t="s">
        <v>34</v>
      </c>
    </row>
    <row r="95" spans="2:7">
      <c r="F95" s="37" t="s">
        <v>34</v>
      </c>
    </row>
    <row r="97" spans="6:6">
      <c r="F97" s="37" t="s">
        <v>34</v>
      </c>
    </row>
    <row r="98" spans="6:6">
      <c r="F98" s="37" t="s">
        <v>34</v>
      </c>
    </row>
    <row r="100" spans="6:6">
      <c r="F100" s="37" t="s">
        <v>34</v>
      </c>
    </row>
    <row r="101" spans="6:6">
      <c r="F101" s="37" t="s">
        <v>34</v>
      </c>
    </row>
    <row r="103" spans="6:6">
      <c r="F103" s="37" t="s">
        <v>34</v>
      </c>
    </row>
  </sheetData>
  <phoneticPr fontId="1"/>
  <pageMargins left="0.78740157480314965" right="0.47244094488188981" top="0.70866141732283472" bottom="0.59055118110236227" header="0.51181102362204722" footer="0.39370078740157483"/>
  <pageSetup paperSize="9" scale="60" fitToWidth="0" orientation="portrait" r:id="rId1"/>
  <headerFooter alignWithMargins="0">
    <oddFooter xml:space="preserve">&amp;C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E2861-DA73-4844-8C0C-E2C931DB9C0C}">
  <dimension ref="A1:AC69"/>
  <sheetViews>
    <sheetView view="pageBreakPreview" zoomScaleNormal="75" zoomScaleSheetLayoutView="100" workbookViewId="0">
      <pane xSplit="3" topLeftCell="D1" activePane="topRight" state="frozen"/>
      <selection activeCell="E19" sqref="E19"/>
      <selection pane="topRight" activeCell="B1" sqref="B1"/>
    </sheetView>
  </sheetViews>
  <sheetFormatPr defaultColWidth="8.25" defaultRowHeight="14"/>
  <cols>
    <col min="1" max="1" width="3.58203125" style="628" customWidth="1"/>
    <col min="2" max="2" width="2.83203125" style="628" customWidth="1"/>
    <col min="3" max="3" width="6.08203125" style="628" customWidth="1"/>
    <col min="4" max="4" width="8.1640625" style="628" customWidth="1"/>
    <col min="5" max="5" width="9.1640625" style="628" customWidth="1"/>
    <col min="6" max="6" width="8.1640625" style="628" customWidth="1"/>
    <col min="7" max="7" width="9.1640625" style="628" customWidth="1"/>
    <col min="8" max="8" width="4.9140625" style="628" customWidth="1"/>
    <col min="9" max="9" width="8.1640625" style="628" customWidth="1"/>
    <col min="10" max="10" width="9.1640625" style="628" customWidth="1"/>
    <col min="11" max="11" width="8.1640625" style="628" customWidth="1"/>
    <col min="12" max="12" width="9.1640625" style="628" customWidth="1"/>
    <col min="13" max="13" width="4.9140625" style="628" customWidth="1"/>
    <col min="14" max="14" width="8.1640625" style="628" customWidth="1"/>
    <col min="15" max="15" width="8.33203125" style="628" bestFit="1" customWidth="1"/>
    <col min="16" max="16" width="8.1640625" style="628" customWidth="1"/>
    <col min="17" max="17" width="9.1640625" style="628" customWidth="1"/>
    <col min="18" max="18" width="4.9140625" style="628" customWidth="1"/>
    <col min="19" max="19" width="8.1640625" style="628" customWidth="1"/>
    <col min="20" max="20" width="9.1640625" style="628" customWidth="1"/>
    <col min="21" max="21" width="8.1640625" style="628" customWidth="1"/>
    <col min="22" max="22" width="9.1640625" style="628" customWidth="1"/>
    <col min="23" max="23" width="4.9140625" style="628" customWidth="1"/>
    <col min="24" max="24" width="8.1640625" style="628" customWidth="1"/>
    <col min="25" max="25" width="9.1640625" style="628" customWidth="1"/>
    <col min="26" max="26" width="8.1640625" style="628" customWidth="1"/>
    <col min="27" max="27" width="9.1640625" style="628" customWidth="1"/>
    <col min="28" max="28" width="4.9140625" style="628" customWidth="1"/>
    <col min="29" max="16384" width="8.25" style="628"/>
  </cols>
  <sheetData>
    <row r="1" spans="1:29" ht="22.5" customHeight="1">
      <c r="A1" s="625"/>
      <c r="B1" s="626" t="s">
        <v>484</v>
      </c>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row>
    <row r="2" spans="1:29" ht="7.5" customHeight="1">
      <c r="A2" s="625"/>
      <c r="B2" s="629"/>
      <c r="C2" s="629"/>
      <c r="D2" s="629"/>
      <c r="E2" s="629"/>
      <c r="F2" s="629"/>
      <c r="G2" s="629"/>
      <c r="H2" s="629"/>
      <c r="I2" s="629"/>
      <c r="J2" s="629"/>
      <c r="K2" s="629"/>
      <c r="L2" s="629"/>
      <c r="M2" s="629"/>
      <c r="N2" s="629"/>
      <c r="O2" s="629"/>
      <c r="P2" s="629"/>
      <c r="Q2" s="629"/>
      <c r="R2" s="629"/>
      <c r="S2" s="629"/>
      <c r="T2" s="629"/>
      <c r="U2" s="629"/>
      <c r="V2" s="629"/>
      <c r="W2" s="629"/>
      <c r="X2" s="629"/>
      <c r="Y2" s="629"/>
      <c r="Z2" s="629"/>
      <c r="AA2" s="629"/>
      <c r="AB2" s="629"/>
    </row>
    <row r="3" spans="1:29" ht="18" customHeight="1">
      <c r="A3" s="625"/>
      <c r="B3" s="630"/>
      <c r="C3" s="631" t="s">
        <v>170</v>
      </c>
      <c r="D3" s="632" t="s">
        <v>171</v>
      </c>
      <c r="E3" s="633"/>
      <c r="F3" s="634"/>
      <c r="G3" s="634"/>
      <c r="H3" s="635"/>
      <c r="I3" s="632" t="s">
        <v>172</v>
      </c>
      <c r="J3" s="633"/>
      <c r="K3" s="634"/>
      <c r="L3" s="634"/>
      <c r="M3" s="635"/>
      <c r="N3" s="632" t="s">
        <v>173</v>
      </c>
      <c r="O3" s="633"/>
      <c r="P3" s="634"/>
      <c r="Q3" s="634"/>
      <c r="R3" s="635"/>
      <c r="S3" s="632" t="s">
        <v>174</v>
      </c>
      <c r="T3" s="633"/>
      <c r="U3" s="634"/>
      <c r="V3" s="634"/>
      <c r="W3" s="635"/>
      <c r="X3" s="632" t="s">
        <v>265</v>
      </c>
      <c r="Y3" s="633"/>
      <c r="Z3" s="634"/>
      <c r="AA3" s="634"/>
      <c r="AB3" s="635"/>
      <c r="AC3" s="636"/>
    </row>
    <row r="4" spans="1:29" ht="18" customHeight="1">
      <c r="A4" s="625"/>
      <c r="B4" s="637"/>
      <c r="C4" s="638" t="s">
        <v>65</v>
      </c>
      <c r="D4" s="639" t="s">
        <v>485</v>
      </c>
      <c r="E4" s="640" t="s">
        <v>486</v>
      </c>
      <c r="F4" s="639" t="s">
        <v>487</v>
      </c>
      <c r="G4" s="640" t="s">
        <v>488</v>
      </c>
      <c r="H4" s="641" t="s">
        <v>489</v>
      </c>
      <c r="I4" s="639" t="s">
        <v>485</v>
      </c>
      <c r="J4" s="640" t="s">
        <v>486</v>
      </c>
      <c r="K4" s="639" t="s">
        <v>487</v>
      </c>
      <c r="L4" s="640" t="s">
        <v>488</v>
      </c>
      <c r="M4" s="641" t="s">
        <v>779</v>
      </c>
      <c r="N4" s="639" t="s">
        <v>485</v>
      </c>
      <c r="O4" s="640" t="s">
        <v>486</v>
      </c>
      <c r="P4" s="639" t="s">
        <v>487</v>
      </c>
      <c r="Q4" s="640" t="s">
        <v>488</v>
      </c>
      <c r="R4" s="641" t="s">
        <v>779</v>
      </c>
      <c r="S4" s="639" t="s">
        <v>485</v>
      </c>
      <c r="T4" s="640" t="s">
        <v>486</v>
      </c>
      <c r="U4" s="639" t="s">
        <v>487</v>
      </c>
      <c r="V4" s="640" t="s">
        <v>488</v>
      </c>
      <c r="W4" s="1030" t="s">
        <v>489</v>
      </c>
      <c r="X4" s="639" t="s">
        <v>485</v>
      </c>
      <c r="Y4" s="640" t="s">
        <v>486</v>
      </c>
      <c r="Z4" s="639" t="s">
        <v>487</v>
      </c>
      <c r="AA4" s="640" t="s">
        <v>488</v>
      </c>
      <c r="AB4" s="1030" t="s">
        <v>489</v>
      </c>
      <c r="AC4" s="642"/>
    </row>
    <row r="5" spans="1:29" ht="18" customHeight="1">
      <c r="A5" s="625"/>
      <c r="B5" s="643" t="s">
        <v>490</v>
      </c>
      <c r="C5" s="644"/>
      <c r="D5" s="645" t="s">
        <v>491</v>
      </c>
      <c r="E5" s="646" t="s">
        <v>492</v>
      </c>
      <c r="F5" s="645" t="s">
        <v>491</v>
      </c>
      <c r="G5" s="646" t="s">
        <v>492</v>
      </c>
      <c r="H5" s="647"/>
      <c r="I5" s="645" t="s">
        <v>491</v>
      </c>
      <c r="J5" s="646" t="s">
        <v>492</v>
      </c>
      <c r="K5" s="645" t="s">
        <v>491</v>
      </c>
      <c r="L5" s="646" t="s">
        <v>492</v>
      </c>
      <c r="M5" s="647"/>
      <c r="N5" s="645" t="s">
        <v>491</v>
      </c>
      <c r="O5" s="646" t="s">
        <v>492</v>
      </c>
      <c r="P5" s="645" t="s">
        <v>491</v>
      </c>
      <c r="Q5" s="646" t="s">
        <v>492</v>
      </c>
      <c r="R5" s="647"/>
      <c r="S5" s="645" t="s">
        <v>491</v>
      </c>
      <c r="T5" s="646" t="s">
        <v>492</v>
      </c>
      <c r="U5" s="645" t="s">
        <v>491</v>
      </c>
      <c r="V5" s="646" t="s">
        <v>492</v>
      </c>
      <c r="W5" s="1031"/>
      <c r="X5" s="645" t="s">
        <v>491</v>
      </c>
      <c r="Y5" s="646" t="s">
        <v>492</v>
      </c>
      <c r="Z5" s="645" t="s">
        <v>491</v>
      </c>
      <c r="AA5" s="646" t="s">
        <v>492</v>
      </c>
      <c r="AB5" s="1031"/>
      <c r="AC5" s="636"/>
    </row>
    <row r="6" spans="1:29" ht="19" customHeight="1">
      <c r="A6" s="625"/>
      <c r="B6" s="1028" t="s">
        <v>493</v>
      </c>
      <c r="C6" s="1029"/>
      <c r="D6" s="340">
        <v>499</v>
      </c>
      <c r="E6" s="340">
        <v>424</v>
      </c>
      <c r="F6" s="340">
        <v>11273</v>
      </c>
      <c r="G6" s="341">
        <v>12196</v>
      </c>
      <c r="H6" s="342">
        <v>92.4</v>
      </c>
      <c r="I6" s="340">
        <v>495</v>
      </c>
      <c r="J6" s="340">
        <v>399</v>
      </c>
      <c r="K6" s="340">
        <v>10564</v>
      </c>
      <c r="L6" s="341">
        <v>11458</v>
      </c>
      <c r="M6" s="342">
        <v>92.2</v>
      </c>
      <c r="N6" s="341">
        <v>431</v>
      </c>
      <c r="O6" s="341">
        <v>370</v>
      </c>
      <c r="P6" s="341">
        <v>9851</v>
      </c>
      <c r="Q6" s="341">
        <v>10652</v>
      </c>
      <c r="R6" s="343">
        <v>92.5</v>
      </c>
      <c r="S6" s="341">
        <v>336</v>
      </c>
      <c r="T6" s="341">
        <v>312</v>
      </c>
      <c r="U6" s="341">
        <v>9599</v>
      </c>
      <c r="V6" s="341">
        <v>10247</v>
      </c>
      <c r="W6" s="343">
        <v>93.7</v>
      </c>
      <c r="X6" s="341">
        <v>311</v>
      </c>
      <c r="Y6" s="341">
        <v>278</v>
      </c>
      <c r="Z6" s="341">
        <v>9051</v>
      </c>
      <c r="AA6" s="341">
        <v>9640</v>
      </c>
      <c r="AB6" s="343">
        <v>93.9</v>
      </c>
      <c r="AC6" s="636"/>
    </row>
    <row r="7" spans="1:29" ht="19" customHeight="1">
      <c r="A7" s="625"/>
      <c r="B7" s="1025" t="s">
        <v>494</v>
      </c>
      <c r="C7" s="1026"/>
      <c r="D7" s="340">
        <v>20</v>
      </c>
      <c r="E7" s="340">
        <v>47</v>
      </c>
      <c r="F7" s="340">
        <v>317</v>
      </c>
      <c r="G7" s="341">
        <v>384</v>
      </c>
      <c r="H7" s="342">
        <v>82.6</v>
      </c>
      <c r="I7" s="340">
        <v>5</v>
      </c>
      <c r="J7" s="340">
        <v>39</v>
      </c>
      <c r="K7" s="340">
        <v>286</v>
      </c>
      <c r="L7" s="341">
        <v>330</v>
      </c>
      <c r="M7" s="342">
        <v>86.7</v>
      </c>
      <c r="N7" s="341">
        <v>12</v>
      </c>
      <c r="O7" s="341">
        <v>23</v>
      </c>
      <c r="P7" s="341">
        <v>267</v>
      </c>
      <c r="Q7" s="341">
        <v>302</v>
      </c>
      <c r="R7" s="343">
        <v>88.4</v>
      </c>
      <c r="S7" s="341">
        <v>9</v>
      </c>
      <c r="T7" s="341">
        <v>29</v>
      </c>
      <c r="U7" s="341">
        <v>407</v>
      </c>
      <c r="V7" s="341">
        <v>445</v>
      </c>
      <c r="W7" s="343">
        <v>91.5</v>
      </c>
      <c r="X7" s="341">
        <v>6</v>
      </c>
      <c r="Y7" s="341">
        <v>23</v>
      </c>
      <c r="Z7" s="341">
        <v>400</v>
      </c>
      <c r="AA7" s="341">
        <v>429</v>
      </c>
      <c r="AB7" s="343">
        <v>93.2</v>
      </c>
      <c r="AC7" s="636"/>
    </row>
    <row r="8" spans="1:29" ht="19" customHeight="1">
      <c r="A8" s="625"/>
      <c r="B8" s="1028" t="s">
        <v>495</v>
      </c>
      <c r="C8" s="1029"/>
      <c r="D8" s="340">
        <v>1521</v>
      </c>
      <c r="E8" s="340">
        <v>378</v>
      </c>
      <c r="F8" s="340">
        <v>13061</v>
      </c>
      <c r="G8" s="341">
        <v>14960</v>
      </c>
      <c r="H8" s="342">
        <v>87.3</v>
      </c>
      <c r="I8" s="340">
        <v>1327</v>
      </c>
      <c r="J8" s="340">
        <v>309</v>
      </c>
      <c r="K8" s="340">
        <v>13217</v>
      </c>
      <c r="L8" s="341">
        <v>14853</v>
      </c>
      <c r="M8" s="342">
        <v>89</v>
      </c>
      <c r="N8" s="341">
        <v>1241</v>
      </c>
      <c r="O8" s="341">
        <v>270</v>
      </c>
      <c r="P8" s="341">
        <v>14395</v>
      </c>
      <c r="Q8" s="341">
        <v>15906</v>
      </c>
      <c r="R8" s="343">
        <v>90.5</v>
      </c>
      <c r="S8" s="341">
        <v>1061</v>
      </c>
      <c r="T8" s="341">
        <v>253</v>
      </c>
      <c r="U8" s="341">
        <v>14744</v>
      </c>
      <c r="V8" s="341">
        <v>16058</v>
      </c>
      <c r="W8" s="343">
        <v>91.8</v>
      </c>
      <c r="X8" s="341">
        <v>976</v>
      </c>
      <c r="Y8" s="341">
        <v>245</v>
      </c>
      <c r="Z8" s="341">
        <v>14589</v>
      </c>
      <c r="AA8" s="341">
        <v>15810</v>
      </c>
      <c r="AB8" s="343">
        <v>92.3</v>
      </c>
      <c r="AC8" s="636"/>
    </row>
    <row r="9" spans="1:29" ht="19" customHeight="1">
      <c r="A9" s="625"/>
      <c r="B9" s="1032" t="s">
        <v>496</v>
      </c>
      <c r="C9" s="1033"/>
      <c r="D9" s="340">
        <v>0</v>
      </c>
      <c r="E9" s="340">
        <v>2388</v>
      </c>
      <c r="F9" s="340">
        <v>52488</v>
      </c>
      <c r="G9" s="341">
        <v>54876</v>
      </c>
      <c r="H9" s="342">
        <v>95.6</v>
      </c>
      <c r="I9" s="340">
        <v>1</v>
      </c>
      <c r="J9" s="340">
        <v>2218</v>
      </c>
      <c r="K9" s="340">
        <v>51768</v>
      </c>
      <c r="L9" s="341">
        <v>53987</v>
      </c>
      <c r="M9" s="342">
        <v>95.9</v>
      </c>
      <c r="N9" s="341">
        <v>18</v>
      </c>
      <c r="O9" s="341">
        <v>2018</v>
      </c>
      <c r="P9" s="341">
        <v>54082</v>
      </c>
      <c r="Q9" s="341">
        <v>56118</v>
      </c>
      <c r="R9" s="343">
        <v>96.4</v>
      </c>
      <c r="S9" s="341">
        <v>0</v>
      </c>
      <c r="T9" s="341">
        <v>1919</v>
      </c>
      <c r="U9" s="341">
        <v>55305</v>
      </c>
      <c r="V9" s="341">
        <v>57224</v>
      </c>
      <c r="W9" s="343">
        <v>96.6</v>
      </c>
      <c r="X9" s="341">
        <v>8</v>
      </c>
      <c r="Y9" s="341">
        <v>1737</v>
      </c>
      <c r="Z9" s="341">
        <v>58521</v>
      </c>
      <c r="AA9" s="341">
        <v>60266</v>
      </c>
      <c r="AB9" s="343">
        <v>97.1</v>
      </c>
      <c r="AC9" s="636"/>
    </row>
    <row r="10" spans="1:29" ht="19" customHeight="1">
      <c r="A10" s="625"/>
      <c r="B10" s="1027" t="s">
        <v>497</v>
      </c>
      <c r="C10" s="1026"/>
      <c r="D10" s="340">
        <v>0</v>
      </c>
      <c r="E10" s="340">
        <v>935</v>
      </c>
      <c r="F10" s="340">
        <v>34309</v>
      </c>
      <c r="G10" s="341">
        <v>35244</v>
      </c>
      <c r="H10" s="342">
        <v>97.3</v>
      </c>
      <c r="I10" s="340">
        <v>3</v>
      </c>
      <c r="J10" s="340">
        <v>1159</v>
      </c>
      <c r="K10" s="340">
        <v>38227</v>
      </c>
      <c r="L10" s="341">
        <v>39389</v>
      </c>
      <c r="M10" s="342">
        <v>97</v>
      </c>
      <c r="N10" s="341">
        <v>34</v>
      </c>
      <c r="O10" s="341">
        <v>835</v>
      </c>
      <c r="P10" s="341">
        <v>37722</v>
      </c>
      <c r="Q10" s="341">
        <v>38591</v>
      </c>
      <c r="R10" s="343">
        <v>97.7</v>
      </c>
      <c r="S10" s="341">
        <v>0</v>
      </c>
      <c r="T10" s="341">
        <v>688</v>
      </c>
      <c r="U10" s="341">
        <v>36069</v>
      </c>
      <c r="V10" s="341">
        <v>36757</v>
      </c>
      <c r="W10" s="343">
        <v>98.1</v>
      </c>
      <c r="X10" s="341">
        <v>0</v>
      </c>
      <c r="Y10" s="341">
        <v>643</v>
      </c>
      <c r="Z10" s="341">
        <v>38527</v>
      </c>
      <c r="AA10" s="341">
        <v>39170</v>
      </c>
      <c r="AB10" s="343">
        <v>98.4</v>
      </c>
      <c r="AC10" s="636"/>
    </row>
    <row r="11" spans="1:29" ht="19" customHeight="1">
      <c r="A11" s="625"/>
      <c r="B11" s="1028" t="s">
        <v>498</v>
      </c>
      <c r="C11" s="1029"/>
      <c r="D11" s="344" t="s">
        <v>778</v>
      </c>
      <c r="E11" s="344" t="s">
        <v>778</v>
      </c>
      <c r="F11" s="344" t="s">
        <v>778</v>
      </c>
      <c r="G11" s="344" t="s">
        <v>778</v>
      </c>
      <c r="H11" s="344" t="s">
        <v>778</v>
      </c>
      <c r="I11" s="344" t="s">
        <v>778</v>
      </c>
      <c r="J11" s="344" t="s">
        <v>778</v>
      </c>
      <c r="K11" s="344" t="s">
        <v>778</v>
      </c>
      <c r="L11" s="344" t="s">
        <v>778</v>
      </c>
      <c r="M11" s="344" t="s">
        <v>778</v>
      </c>
      <c r="N11" s="341">
        <v>367</v>
      </c>
      <c r="O11" s="341">
        <v>239</v>
      </c>
      <c r="P11" s="341">
        <v>7072</v>
      </c>
      <c r="Q11" s="341">
        <v>7678</v>
      </c>
      <c r="R11" s="343">
        <v>92.1</v>
      </c>
      <c r="S11" s="341">
        <v>622</v>
      </c>
      <c r="T11" s="341">
        <v>670</v>
      </c>
      <c r="U11" s="341">
        <v>21286</v>
      </c>
      <c r="V11" s="341">
        <v>22578</v>
      </c>
      <c r="W11" s="343">
        <v>94.3</v>
      </c>
      <c r="X11" s="341">
        <v>665</v>
      </c>
      <c r="Y11" s="341">
        <v>531</v>
      </c>
      <c r="Z11" s="341">
        <v>26697</v>
      </c>
      <c r="AA11" s="341">
        <v>27893</v>
      </c>
      <c r="AB11" s="343">
        <v>95.7</v>
      </c>
      <c r="AC11" s="636"/>
    </row>
    <row r="12" spans="1:29" ht="19" customHeight="1">
      <c r="A12" s="625"/>
      <c r="B12" s="1028" t="s">
        <v>499</v>
      </c>
      <c r="C12" s="1029"/>
      <c r="D12" s="340">
        <v>19978</v>
      </c>
      <c r="E12" s="340">
        <v>4605</v>
      </c>
      <c r="F12" s="340">
        <v>1161282</v>
      </c>
      <c r="G12" s="341">
        <v>1185865</v>
      </c>
      <c r="H12" s="342">
        <v>97.9</v>
      </c>
      <c r="I12" s="340">
        <v>18882</v>
      </c>
      <c r="J12" s="340">
        <v>4817</v>
      </c>
      <c r="K12" s="340">
        <v>1156654</v>
      </c>
      <c r="L12" s="341">
        <v>1180353</v>
      </c>
      <c r="M12" s="342">
        <v>98</v>
      </c>
      <c r="N12" s="341">
        <v>17348</v>
      </c>
      <c r="O12" s="341">
        <v>3776</v>
      </c>
      <c r="P12" s="341">
        <v>1142697</v>
      </c>
      <c r="Q12" s="341">
        <v>1163821</v>
      </c>
      <c r="R12" s="343">
        <v>98.2</v>
      </c>
      <c r="S12" s="341">
        <v>15449</v>
      </c>
      <c r="T12" s="341">
        <v>3586</v>
      </c>
      <c r="U12" s="341">
        <v>1098774</v>
      </c>
      <c r="V12" s="341">
        <v>1117809</v>
      </c>
      <c r="W12" s="343">
        <v>98.3</v>
      </c>
      <c r="X12" s="341">
        <v>14838</v>
      </c>
      <c r="Y12" s="341">
        <v>3184</v>
      </c>
      <c r="Z12" s="341">
        <v>1085211</v>
      </c>
      <c r="AA12" s="341">
        <v>1103233</v>
      </c>
      <c r="AB12" s="343">
        <v>98.4</v>
      </c>
      <c r="AC12" s="636"/>
    </row>
    <row r="13" spans="1:29" ht="19" customHeight="1">
      <c r="A13" s="625"/>
      <c r="B13" s="1025" t="s">
        <v>121</v>
      </c>
      <c r="C13" s="1026"/>
      <c r="D13" s="340">
        <v>436</v>
      </c>
      <c r="E13" s="340">
        <v>9117</v>
      </c>
      <c r="F13" s="340">
        <v>36547</v>
      </c>
      <c r="G13" s="341">
        <v>46100</v>
      </c>
      <c r="H13" s="342">
        <v>79.3</v>
      </c>
      <c r="I13" s="340">
        <v>430</v>
      </c>
      <c r="J13" s="340">
        <v>8764</v>
      </c>
      <c r="K13" s="340">
        <v>34061</v>
      </c>
      <c r="L13" s="341">
        <v>43255</v>
      </c>
      <c r="M13" s="342">
        <v>78.7</v>
      </c>
      <c r="N13" s="341">
        <v>461</v>
      </c>
      <c r="O13" s="341">
        <v>8859</v>
      </c>
      <c r="P13" s="341">
        <v>33985</v>
      </c>
      <c r="Q13" s="341">
        <v>43305</v>
      </c>
      <c r="R13" s="343">
        <v>78.5</v>
      </c>
      <c r="S13" s="341">
        <v>409</v>
      </c>
      <c r="T13" s="341">
        <v>8438</v>
      </c>
      <c r="U13" s="341">
        <v>35589</v>
      </c>
      <c r="V13" s="341">
        <v>44436</v>
      </c>
      <c r="W13" s="343">
        <v>80.099999999999994</v>
      </c>
      <c r="X13" s="341">
        <v>338</v>
      </c>
      <c r="Y13" s="341">
        <v>7932</v>
      </c>
      <c r="Z13" s="341">
        <v>33700</v>
      </c>
      <c r="AA13" s="341">
        <v>41970</v>
      </c>
      <c r="AB13" s="343">
        <v>80.3</v>
      </c>
      <c r="AC13" s="636"/>
    </row>
    <row r="14" spans="1:29" ht="19" customHeight="1">
      <c r="A14" s="625"/>
      <c r="B14" s="1027" t="s">
        <v>500</v>
      </c>
      <c r="C14" s="1026"/>
      <c r="D14" s="340">
        <v>0</v>
      </c>
      <c r="E14" s="340">
        <v>3314</v>
      </c>
      <c r="F14" s="340">
        <v>18601</v>
      </c>
      <c r="G14" s="341">
        <v>21915</v>
      </c>
      <c r="H14" s="342">
        <v>84.9</v>
      </c>
      <c r="I14" s="340">
        <v>0</v>
      </c>
      <c r="J14" s="340">
        <v>3098</v>
      </c>
      <c r="K14" s="340">
        <v>18538</v>
      </c>
      <c r="L14" s="341">
        <v>21636</v>
      </c>
      <c r="M14" s="342">
        <v>85.7</v>
      </c>
      <c r="N14" s="341">
        <v>0</v>
      </c>
      <c r="O14" s="341">
        <v>3097</v>
      </c>
      <c r="P14" s="341">
        <v>19345</v>
      </c>
      <c r="Q14" s="341">
        <v>22442</v>
      </c>
      <c r="R14" s="343">
        <v>86.2</v>
      </c>
      <c r="S14" s="341">
        <v>0</v>
      </c>
      <c r="T14" s="341">
        <v>3006</v>
      </c>
      <c r="U14" s="341">
        <v>20322</v>
      </c>
      <c r="V14" s="341">
        <v>23328</v>
      </c>
      <c r="W14" s="343">
        <v>87.1</v>
      </c>
      <c r="X14" s="341">
        <v>0</v>
      </c>
      <c r="Y14" s="341">
        <v>2994</v>
      </c>
      <c r="Z14" s="341">
        <v>21499</v>
      </c>
      <c r="AA14" s="341">
        <v>24493</v>
      </c>
      <c r="AB14" s="343">
        <v>87.8</v>
      </c>
      <c r="AC14" s="636"/>
    </row>
    <row r="15" spans="1:29" ht="19" customHeight="1">
      <c r="A15" s="625"/>
      <c r="B15" s="1025" t="s">
        <v>157</v>
      </c>
      <c r="C15" s="1026"/>
      <c r="D15" s="340">
        <v>49</v>
      </c>
      <c r="E15" s="340">
        <v>1826</v>
      </c>
      <c r="F15" s="340">
        <v>74686</v>
      </c>
      <c r="G15" s="341">
        <v>76561</v>
      </c>
      <c r="H15" s="342">
        <v>97.6</v>
      </c>
      <c r="I15" s="340">
        <v>48</v>
      </c>
      <c r="J15" s="340">
        <v>1724</v>
      </c>
      <c r="K15" s="340">
        <v>70880</v>
      </c>
      <c r="L15" s="341">
        <v>72652</v>
      </c>
      <c r="M15" s="342">
        <v>97.6</v>
      </c>
      <c r="N15" s="341">
        <v>42</v>
      </c>
      <c r="O15" s="341">
        <v>1630</v>
      </c>
      <c r="P15" s="341">
        <v>68187</v>
      </c>
      <c r="Q15" s="341">
        <v>69859</v>
      </c>
      <c r="R15" s="343">
        <v>97.6</v>
      </c>
      <c r="S15" s="341">
        <v>44</v>
      </c>
      <c r="T15" s="341">
        <v>1626</v>
      </c>
      <c r="U15" s="341">
        <v>69166</v>
      </c>
      <c r="V15" s="341">
        <v>70836</v>
      </c>
      <c r="W15" s="343">
        <v>97.6</v>
      </c>
      <c r="X15" s="341">
        <v>30</v>
      </c>
      <c r="Y15" s="341">
        <v>1598</v>
      </c>
      <c r="Z15" s="341">
        <v>72555</v>
      </c>
      <c r="AA15" s="341">
        <v>74183</v>
      </c>
      <c r="AB15" s="343">
        <v>97.8</v>
      </c>
      <c r="AC15" s="636"/>
    </row>
    <row r="16" spans="1:29" ht="19" customHeight="1">
      <c r="A16" s="625"/>
      <c r="B16" s="1025" t="s">
        <v>158</v>
      </c>
      <c r="C16" s="1026"/>
      <c r="D16" s="340">
        <v>490</v>
      </c>
      <c r="E16" s="340">
        <v>732</v>
      </c>
      <c r="F16" s="340">
        <v>152058</v>
      </c>
      <c r="G16" s="341">
        <v>153280</v>
      </c>
      <c r="H16" s="342">
        <v>99.2</v>
      </c>
      <c r="I16" s="340">
        <v>415</v>
      </c>
      <c r="J16" s="340">
        <v>707</v>
      </c>
      <c r="K16" s="340">
        <v>143369</v>
      </c>
      <c r="L16" s="341">
        <v>144491</v>
      </c>
      <c r="M16" s="342">
        <v>99.2</v>
      </c>
      <c r="N16" s="341">
        <v>271</v>
      </c>
      <c r="O16" s="341">
        <v>752</v>
      </c>
      <c r="P16" s="341">
        <v>134310</v>
      </c>
      <c r="Q16" s="341">
        <v>135333</v>
      </c>
      <c r="R16" s="343">
        <v>99.2</v>
      </c>
      <c r="S16" s="341">
        <v>223</v>
      </c>
      <c r="T16" s="341">
        <v>705</v>
      </c>
      <c r="U16" s="341">
        <v>137437</v>
      </c>
      <c r="V16" s="341">
        <v>138365</v>
      </c>
      <c r="W16" s="343">
        <v>99.3</v>
      </c>
      <c r="X16" s="341">
        <v>209</v>
      </c>
      <c r="Y16" s="341">
        <v>555</v>
      </c>
      <c r="Z16" s="341">
        <v>140780</v>
      </c>
      <c r="AA16" s="341">
        <v>141544</v>
      </c>
      <c r="AB16" s="343">
        <v>99.5</v>
      </c>
      <c r="AC16" s="636"/>
    </row>
    <row r="17" spans="1:29" ht="19" customHeight="1">
      <c r="A17" s="625"/>
      <c r="B17" s="1025" t="s">
        <v>501</v>
      </c>
      <c r="C17" s="1026"/>
      <c r="D17" s="340">
        <v>188</v>
      </c>
      <c r="E17" s="340">
        <v>605</v>
      </c>
      <c r="F17" s="340">
        <v>19230</v>
      </c>
      <c r="G17" s="341">
        <v>20023</v>
      </c>
      <c r="H17" s="342">
        <v>96</v>
      </c>
      <c r="I17" s="340">
        <v>128</v>
      </c>
      <c r="J17" s="340">
        <v>658</v>
      </c>
      <c r="K17" s="340">
        <v>19393</v>
      </c>
      <c r="L17" s="341">
        <v>20179</v>
      </c>
      <c r="M17" s="342">
        <v>96.1</v>
      </c>
      <c r="N17" s="341">
        <v>132</v>
      </c>
      <c r="O17" s="341">
        <v>626</v>
      </c>
      <c r="P17" s="341">
        <v>19707</v>
      </c>
      <c r="Q17" s="341">
        <v>20465</v>
      </c>
      <c r="R17" s="343">
        <v>96.3</v>
      </c>
      <c r="S17" s="341">
        <v>198</v>
      </c>
      <c r="T17" s="341">
        <v>594</v>
      </c>
      <c r="U17" s="341">
        <v>22318</v>
      </c>
      <c r="V17" s="341">
        <v>23110</v>
      </c>
      <c r="W17" s="343">
        <v>96.6</v>
      </c>
      <c r="X17" s="341">
        <v>295</v>
      </c>
      <c r="Y17" s="341">
        <v>574</v>
      </c>
      <c r="Z17" s="341">
        <v>26425</v>
      </c>
      <c r="AA17" s="341">
        <v>27294</v>
      </c>
      <c r="AB17" s="343">
        <v>96.8</v>
      </c>
      <c r="AC17" s="636"/>
    </row>
    <row r="18" spans="1:29" ht="19" customHeight="1">
      <c r="A18" s="625"/>
      <c r="B18" s="1025" t="s">
        <v>70</v>
      </c>
      <c r="C18" s="1026"/>
      <c r="D18" s="340">
        <v>23181</v>
      </c>
      <c r="E18" s="340">
        <v>24371</v>
      </c>
      <c r="F18" s="340">
        <v>1573852</v>
      </c>
      <c r="G18" s="341">
        <v>1621404</v>
      </c>
      <c r="H18" s="342">
        <v>97.1</v>
      </c>
      <c r="I18" s="340">
        <v>21734</v>
      </c>
      <c r="J18" s="340">
        <v>23892</v>
      </c>
      <c r="K18" s="340">
        <v>1556957</v>
      </c>
      <c r="L18" s="341">
        <v>1602583</v>
      </c>
      <c r="M18" s="342">
        <v>97.2</v>
      </c>
      <c r="N18" s="341">
        <v>20357</v>
      </c>
      <c r="O18" s="341">
        <v>22495</v>
      </c>
      <c r="P18" s="341">
        <v>1541620</v>
      </c>
      <c r="Q18" s="341">
        <v>1584472</v>
      </c>
      <c r="R18" s="343">
        <v>97.3</v>
      </c>
      <c r="S18" s="341">
        <v>18351</v>
      </c>
      <c r="T18" s="341">
        <v>21826</v>
      </c>
      <c r="U18" s="341">
        <v>1521016</v>
      </c>
      <c r="V18" s="341">
        <v>1561193</v>
      </c>
      <c r="W18" s="343">
        <v>97.4</v>
      </c>
      <c r="X18" s="341">
        <v>17676</v>
      </c>
      <c r="Y18" s="341">
        <v>20294</v>
      </c>
      <c r="Z18" s="341">
        <v>1527955</v>
      </c>
      <c r="AA18" s="341">
        <v>1565925</v>
      </c>
      <c r="AB18" s="343">
        <v>97.6</v>
      </c>
      <c r="AC18" s="636"/>
    </row>
    <row r="19" spans="1:29" ht="18" customHeight="1">
      <c r="A19" s="625"/>
      <c r="B19" s="648"/>
      <c r="C19" s="648"/>
      <c r="D19" s="648"/>
      <c r="E19" s="648"/>
      <c r="F19" s="648"/>
      <c r="G19" s="648"/>
      <c r="H19" s="648"/>
      <c r="I19" s="648"/>
      <c r="J19" s="648"/>
      <c r="K19" s="648"/>
      <c r="L19" s="648"/>
      <c r="M19" s="648"/>
      <c r="N19" s="648"/>
      <c r="O19" s="648"/>
      <c r="P19" s="648"/>
      <c r="Q19" s="648"/>
      <c r="R19" s="648"/>
      <c r="S19" s="648"/>
      <c r="T19" s="648"/>
      <c r="U19" s="648"/>
      <c r="V19" s="648"/>
      <c r="W19" s="648"/>
      <c r="X19" s="648"/>
      <c r="Y19" s="648"/>
      <c r="Z19" s="648"/>
      <c r="AA19" s="648"/>
      <c r="AB19" s="648"/>
      <c r="AC19" s="636"/>
    </row>
    <row r="20" spans="1:29" ht="18" customHeight="1">
      <c r="A20" s="625"/>
      <c r="B20" s="630"/>
      <c r="C20" s="631" t="s">
        <v>170</v>
      </c>
      <c r="D20" s="632" t="s">
        <v>888</v>
      </c>
      <c r="E20" s="633"/>
      <c r="F20" s="634"/>
      <c r="G20" s="634"/>
      <c r="H20" s="635"/>
      <c r="I20" s="632" t="s">
        <v>175</v>
      </c>
      <c r="J20" s="633"/>
      <c r="K20" s="634"/>
      <c r="L20" s="634"/>
      <c r="M20" s="635"/>
      <c r="N20" s="632" t="s">
        <v>176</v>
      </c>
      <c r="O20" s="633"/>
      <c r="P20" s="634"/>
      <c r="Q20" s="634"/>
      <c r="R20" s="635"/>
      <c r="S20" s="632" t="s">
        <v>776</v>
      </c>
      <c r="T20" s="633"/>
      <c r="U20" s="634"/>
      <c r="V20" s="634"/>
      <c r="W20" s="635"/>
      <c r="X20" s="632" t="s">
        <v>889</v>
      </c>
      <c r="Y20" s="633"/>
      <c r="Z20" s="634"/>
      <c r="AA20" s="634"/>
      <c r="AB20" s="635"/>
      <c r="AC20" s="636"/>
    </row>
    <row r="21" spans="1:29" ht="18" customHeight="1">
      <c r="A21" s="625"/>
      <c r="B21" s="637"/>
      <c r="C21" s="638" t="s">
        <v>65</v>
      </c>
      <c r="D21" s="639" t="s">
        <v>485</v>
      </c>
      <c r="E21" s="640" t="s">
        <v>486</v>
      </c>
      <c r="F21" s="639" t="s">
        <v>487</v>
      </c>
      <c r="G21" s="640" t="s">
        <v>488</v>
      </c>
      <c r="H21" s="1030" t="s">
        <v>489</v>
      </c>
      <c r="I21" s="639" t="s">
        <v>485</v>
      </c>
      <c r="J21" s="640" t="s">
        <v>486</v>
      </c>
      <c r="K21" s="639" t="s">
        <v>487</v>
      </c>
      <c r="L21" s="640" t="s">
        <v>488</v>
      </c>
      <c r="M21" s="1030" t="s">
        <v>489</v>
      </c>
      <c r="N21" s="639" t="s">
        <v>485</v>
      </c>
      <c r="O21" s="640" t="s">
        <v>486</v>
      </c>
      <c r="P21" s="639" t="s">
        <v>487</v>
      </c>
      <c r="Q21" s="640" t="s">
        <v>488</v>
      </c>
      <c r="R21" s="1030" t="s">
        <v>489</v>
      </c>
      <c r="S21" s="639" t="s">
        <v>485</v>
      </c>
      <c r="T21" s="640" t="s">
        <v>486</v>
      </c>
      <c r="U21" s="639" t="s">
        <v>487</v>
      </c>
      <c r="V21" s="640" t="s">
        <v>488</v>
      </c>
      <c r="W21" s="1030" t="s">
        <v>489</v>
      </c>
      <c r="X21" s="639" t="s">
        <v>485</v>
      </c>
      <c r="Y21" s="640" t="s">
        <v>486</v>
      </c>
      <c r="Z21" s="639" t="s">
        <v>487</v>
      </c>
      <c r="AA21" s="640" t="s">
        <v>488</v>
      </c>
      <c r="AB21" s="1030" t="s">
        <v>489</v>
      </c>
      <c r="AC21" s="636"/>
    </row>
    <row r="22" spans="1:29" ht="18" customHeight="1">
      <c r="A22" s="625"/>
      <c r="B22" s="643" t="s">
        <v>490</v>
      </c>
      <c r="C22" s="644"/>
      <c r="D22" s="645" t="s">
        <v>491</v>
      </c>
      <c r="E22" s="646" t="s">
        <v>492</v>
      </c>
      <c r="F22" s="645" t="s">
        <v>491</v>
      </c>
      <c r="G22" s="646" t="s">
        <v>492</v>
      </c>
      <c r="H22" s="1031"/>
      <c r="I22" s="645" t="s">
        <v>491</v>
      </c>
      <c r="J22" s="646" t="s">
        <v>492</v>
      </c>
      <c r="K22" s="645" t="s">
        <v>491</v>
      </c>
      <c r="L22" s="646" t="s">
        <v>492</v>
      </c>
      <c r="M22" s="1031"/>
      <c r="N22" s="645" t="s">
        <v>491</v>
      </c>
      <c r="O22" s="646" t="s">
        <v>492</v>
      </c>
      <c r="P22" s="645" t="s">
        <v>491</v>
      </c>
      <c r="Q22" s="646" t="s">
        <v>492</v>
      </c>
      <c r="R22" s="1031"/>
      <c r="S22" s="645" t="s">
        <v>491</v>
      </c>
      <c r="T22" s="646" t="s">
        <v>492</v>
      </c>
      <c r="U22" s="645" t="s">
        <v>491</v>
      </c>
      <c r="V22" s="646" t="s">
        <v>492</v>
      </c>
      <c r="W22" s="1031"/>
      <c r="X22" s="645" t="s">
        <v>491</v>
      </c>
      <c r="Y22" s="646" t="s">
        <v>492</v>
      </c>
      <c r="Z22" s="645" t="s">
        <v>491</v>
      </c>
      <c r="AA22" s="646" t="s">
        <v>492</v>
      </c>
      <c r="AB22" s="1031"/>
      <c r="AC22" s="636"/>
    </row>
    <row r="23" spans="1:29" ht="19" customHeight="1">
      <c r="A23" s="625"/>
      <c r="B23" s="1028" t="s">
        <v>493</v>
      </c>
      <c r="C23" s="1029"/>
      <c r="D23" s="341">
        <v>306</v>
      </c>
      <c r="E23" s="341">
        <v>221</v>
      </c>
      <c r="F23" s="341">
        <v>7085</v>
      </c>
      <c r="G23" s="341">
        <v>7612</v>
      </c>
      <c r="H23" s="343">
        <v>93.1</v>
      </c>
      <c r="I23" s="341">
        <v>233</v>
      </c>
      <c r="J23" s="341">
        <v>299</v>
      </c>
      <c r="K23" s="341">
        <v>5941</v>
      </c>
      <c r="L23" s="341">
        <v>6473</v>
      </c>
      <c r="M23" s="343">
        <v>91.8</v>
      </c>
      <c r="N23" s="341">
        <v>157</v>
      </c>
      <c r="O23" s="341">
        <v>201</v>
      </c>
      <c r="P23" s="341">
        <v>5624</v>
      </c>
      <c r="Q23" s="341">
        <v>5982</v>
      </c>
      <c r="R23" s="343">
        <v>94</v>
      </c>
      <c r="S23" s="341">
        <v>198</v>
      </c>
      <c r="T23" s="341">
        <v>240</v>
      </c>
      <c r="U23" s="341">
        <v>7118</v>
      </c>
      <c r="V23" s="341">
        <v>7556</v>
      </c>
      <c r="W23" s="343">
        <v>94.2</v>
      </c>
      <c r="X23" s="341">
        <f>'[2]表２（R06）'!H9+'[2]表２（R06）'!K9</f>
        <v>218</v>
      </c>
      <c r="Y23" s="341">
        <f>'[2]表２（R06）'!I9</f>
        <v>212</v>
      </c>
      <c r="Z23" s="341">
        <f>'[2]表２（R06）'!F9</f>
        <v>9313</v>
      </c>
      <c r="AA23" s="341">
        <f>SUM(X23:Z23)</f>
        <v>9743</v>
      </c>
      <c r="AB23" s="343">
        <f>ROUND(Z23/(X23+Y23+Z23)*100,1)</f>
        <v>95.6</v>
      </c>
      <c r="AC23" s="636"/>
    </row>
    <row r="24" spans="1:29" ht="19" customHeight="1">
      <c r="A24" s="625"/>
      <c r="B24" s="1025" t="s">
        <v>494</v>
      </c>
      <c r="C24" s="1026"/>
      <c r="D24" s="341">
        <v>9</v>
      </c>
      <c r="E24" s="341">
        <v>25</v>
      </c>
      <c r="F24" s="341">
        <v>253</v>
      </c>
      <c r="G24" s="341">
        <v>287</v>
      </c>
      <c r="H24" s="343">
        <v>88.2</v>
      </c>
      <c r="I24" s="341">
        <v>9</v>
      </c>
      <c r="J24" s="341">
        <v>23</v>
      </c>
      <c r="K24" s="341">
        <v>223</v>
      </c>
      <c r="L24" s="341">
        <v>255</v>
      </c>
      <c r="M24" s="343">
        <v>87.5</v>
      </c>
      <c r="N24" s="341">
        <v>2</v>
      </c>
      <c r="O24" s="341">
        <v>21</v>
      </c>
      <c r="P24" s="341">
        <v>253</v>
      </c>
      <c r="Q24" s="341">
        <v>276</v>
      </c>
      <c r="R24" s="343">
        <v>91.7</v>
      </c>
      <c r="S24" s="341">
        <v>9</v>
      </c>
      <c r="T24" s="341">
        <v>25</v>
      </c>
      <c r="U24" s="341">
        <v>367</v>
      </c>
      <c r="V24" s="341">
        <v>401</v>
      </c>
      <c r="W24" s="343">
        <v>91.5</v>
      </c>
      <c r="X24" s="341">
        <f>'[2]表２（R06）'!H10+'[2]表２（R06）'!K10</f>
        <v>12</v>
      </c>
      <c r="Y24" s="341">
        <f>'[2]表２（R06）'!I10</f>
        <v>31</v>
      </c>
      <c r="Z24" s="341">
        <f>'[2]表２（R06）'!F10</f>
        <v>629</v>
      </c>
      <c r="AA24" s="341">
        <f t="shared" ref="AA24:AA35" si="0">SUM(X24:Z24)</f>
        <v>672</v>
      </c>
      <c r="AB24" s="343">
        <f t="shared" ref="AB24:AB35" si="1">ROUND(Z24/(X24+Y24+Z24)*100,1)</f>
        <v>93.6</v>
      </c>
      <c r="AC24" s="636"/>
    </row>
    <row r="25" spans="1:29" ht="19" customHeight="1">
      <c r="A25" s="625"/>
      <c r="B25" s="1028" t="s">
        <v>495</v>
      </c>
      <c r="C25" s="1029"/>
      <c r="D25" s="341">
        <v>783</v>
      </c>
      <c r="E25" s="341">
        <v>192</v>
      </c>
      <c r="F25" s="341">
        <v>11074</v>
      </c>
      <c r="G25" s="341">
        <v>12049</v>
      </c>
      <c r="H25" s="343">
        <v>91.9</v>
      </c>
      <c r="I25" s="341">
        <v>727</v>
      </c>
      <c r="J25" s="341">
        <v>224</v>
      </c>
      <c r="K25" s="341">
        <v>10027</v>
      </c>
      <c r="L25" s="341">
        <v>10978</v>
      </c>
      <c r="M25" s="343">
        <v>91.3</v>
      </c>
      <c r="N25" s="341">
        <v>783</v>
      </c>
      <c r="O25" s="341">
        <v>225</v>
      </c>
      <c r="P25" s="341">
        <v>12015</v>
      </c>
      <c r="Q25" s="341">
        <v>13023</v>
      </c>
      <c r="R25" s="343">
        <v>92.3</v>
      </c>
      <c r="S25" s="341">
        <v>1094</v>
      </c>
      <c r="T25" s="341">
        <v>354</v>
      </c>
      <c r="U25" s="341">
        <v>21776</v>
      </c>
      <c r="V25" s="341">
        <v>23224</v>
      </c>
      <c r="W25" s="343">
        <v>93.8</v>
      </c>
      <c r="X25" s="341">
        <f>'[2]表２（R06）'!H15+'[2]表２（R06）'!K15</f>
        <v>1266</v>
      </c>
      <c r="Y25" s="341">
        <f>'[2]表２（R06）'!I15</f>
        <v>470</v>
      </c>
      <c r="Z25" s="341">
        <f>'[2]表２（R06）'!F15</f>
        <v>32808</v>
      </c>
      <c r="AA25" s="341">
        <f t="shared" si="0"/>
        <v>34544</v>
      </c>
      <c r="AB25" s="343">
        <f t="shared" si="1"/>
        <v>95</v>
      </c>
      <c r="AC25" s="636"/>
    </row>
    <row r="26" spans="1:29" ht="19" customHeight="1">
      <c r="A26" s="625"/>
      <c r="B26" s="1032" t="s">
        <v>496</v>
      </c>
      <c r="C26" s="1033"/>
      <c r="D26" s="341">
        <v>15</v>
      </c>
      <c r="E26" s="341">
        <v>1687</v>
      </c>
      <c r="F26" s="341">
        <v>58443</v>
      </c>
      <c r="G26" s="341">
        <v>60145</v>
      </c>
      <c r="H26" s="343">
        <v>97.2</v>
      </c>
      <c r="I26" s="341">
        <v>1</v>
      </c>
      <c r="J26" s="341">
        <v>1545</v>
      </c>
      <c r="K26" s="341">
        <v>60989</v>
      </c>
      <c r="L26" s="341">
        <v>62535</v>
      </c>
      <c r="M26" s="343">
        <v>97.5</v>
      </c>
      <c r="N26" s="341">
        <v>1</v>
      </c>
      <c r="O26" s="341">
        <v>1569</v>
      </c>
      <c r="P26" s="341">
        <v>57415</v>
      </c>
      <c r="Q26" s="341">
        <v>58985</v>
      </c>
      <c r="R26" s="343">
        <v>97.3</v>
      </c>
      <c r="S26" s="341">
        <v>15</v>
      </c>
      <c r="T26" s="341">
        <v>1364</v>
      </c>
      <c r="U26" s="341">
        <v>51282</v>
      </c>
      <c r="V26" s="341">
        <v>52661</v>
      </c>
      <c r="W26" s="343">
        <v>97.4</v>
      </c>
      <c r="X26" s="341">
        <f>'[2]表２（R06）'!H22+'[2]表２（R06）'!K22</f>
        <v>0</v>
      </c>
      <c r="Y26" s="341">
        <f>'[2]表２（R06）'!I22</f>
        <v>1225</v>
      </c>
      <c r="Z26" s="341">
        <f>'[2]表２（R06）'!F22</f>
        <v>49055</v>
      </c>
      <c r="AA26" s="341">
        <f t="shared" si="0"/>
        <v>50280</v>
      </c>
      <c r="AB26" s="343">
        <f t="shared" si="1"/>
        <v>97.6</v>
      </c>
      <c r="AC26" s="636"/>
    </row>
    <row r="27" spans="1:29" ht="19" customHeight="1">
      <c r="A27" s="625"/>
      <c r="B27" s="1027" t="s">
        <v>502</v>
      </c>
      <c r="C27" s="1026"/>
      <c r="D27" s="341">
        <v>3</v>
      </c>
      <c r="E27" s="341">
        <v>649</v>
      </c>
      <c r="F27" s="341">
        <v>39561</v>
      </c>
      <c r="G27" s="341">
        <v>40213</v>
      </c>
      <c r="H27" s="343">
        <v>98.4</v>
      </c>
      <c r="I27" s="341">
        <v>0</v>
      </c>
      <c r="J27" s="341">
        <v>592</v>
      </c>
      <c r="K27" s="341">
        <v>45076</v>
      </c>
      <c r="L27" s="341">
        <v>45668</v>
      </c>
      <c r="M27" s="343">
        <v>98.7</v>
      </c>
      <c r="N27" s="341">
        <v>1</v>
      </c>
      <c r="O27" s="341">
        <v>574</v>
      </c>
      <c r="P27" s="341">
        <v>44440</v>
      </c>
      <c r="Q27" s="341">
        <v>45015</v>
      </c>
      <c r="R27" s="343">
        <v>98.7</v>
      </c>
      <c r="S27" s="341">
        <v>0</v>
      </c>
      <c r="T27" s="341">
        <v>592</v>
      </c>
      <c r="U27" s="341">
        <v>44010</v>
      </c>
      <c r="V27" s="341">
        <v>44602</v>
      </c>
      <c r="W27" s="343">
        <v>98.7</v>
      </c>
      <c r="X27" s="341">
        <f>'[2]表２（R06）'!H23+'[2]表２（R06）'!K23</f>
        <v>1</v>
      </c>
      <c r="Y27" s="341">
        <f>'[2]表２（R06）'!I23</f>
        <v>522</v>
      </c>
      <c r="Z27" s="341">
        <f>'[2]表２（R06）'!F23</f>
        <v>43446</v>
      </c>
      <c r="AA27" s="341">
        <f t="shared" si="0"/>
        <v>43969</v>
      </c>
      <c r="AB27" s="343">
        <f t="shared" si="1"/>
        <v>98.8</v>
      </c>
      <c r="AC27" s="636"/>
    </row>
    <row r="28" spans="1:29" ht="19" customHeight="1">
      <c r="A28" s="625"/>
      <c r="B28" s="1028" t="s">
        <v>498</v>
      </c>
      <c r="C28" s="1029"/>
      <c r="D28" s="341">
        <v>699</v>
      </c>
      <c r="E28" s="341">
        <v>428</v>
      </c>
      <c r="F28" s="341">
        <v>28001</v>
      </c>
      <c r="G28" s="341">
        <v>29128</v>
      </c>
      <c r="H28" s="343">
        <v>96.1</v>
      </c>
      <c r="I28" s="341">
        <v>559</v>
      </c>
      <c r="J28" s="341">
        <v>578</v>
      </c>
      <c r="K28" s="341">
        <v>32014</v>
      </c>
      <c r="L28" s="341">
        <v>33151</v>
      </c>
      <c r="M28" s="343">
        <v>96.6</v>
      </c>
      <c r="N28" s="341">
        <v>526</v>
      </c>
      <c r="O28" s="341">
        <v>557</v>
      </c>
      <c r="P28" s="341">
        <v>32301</v>
      </c>
      <c r="Q28" s="341">
        <v>33384</v>
      </c>
      <c r="R28" s="343">
        <v>96.8</v>
      </c>
      <c r="S28" s="341">
        <v>622</v>
      </c>
      <c r="T28" s="341">
        <v>460</v>
      </c>
      <c r="U28" s="341">
        <v>31574</v>
      </c>
      <c r="V28" s="341">
        <v>32656</v>
      </c>
      <c r="W28" s="343">
        <v>96.7</v>
      </c>
      <c r="X28" s="341">
        <f>'[2]表２（R06）'!H26+'[2]表２（R06）'!K26</f>
        <v>364</v>
      </c>
      <c r="Y28" s="341">
        <f>'[2]表２（R06）'!I26</f>
        <v>633</v>
      </c>
      <c r="Z28" s="341">
        <f>'[2]表２（R06）'!F26</f>
        <v>30574</v>
      </c>
      <c r="AA28" s="341">
        <f t="shared" si="0"/>
        <v>31571</v>
      </c>
      <c r="AB28" s="343">
        <f>ROUND(Z28/(X28+Y28+Z28)*100,1)</f>
        <v>96.8</v>
      </c>
      <c r="AC28" s="636"/>
    </row>
    <row r="29" spans="1:29" ht="19" customHeight="1">
      <c r="A29" s="625"/>
      <c r="B29" s="1028" t="s">
        <v>503</v>
      </c>
      <c r="C29" s="1029"/>
      <c r="D29" s="341">
        <v>14763</v>
      </c>
      <c r="E29" s="341">
        <v>2845</v>
      </c>
      <c r="F29" s="341">
        <v>1090046</v>
      </c>
      <c r="G29" s="341">
        <v>1107654</v>
      </c>
      <c r="H29" s="343">
        <v>98.4</v>
      </c>
      <c r="I29" s="341">
        <v>13010</v>
      </c>
      <c r="J29" s="341">
        <v>3646</v>
      </c>
      <c r="K29" s="341">
        <v>1156140</v>
      </c>
      <c r="L29" s="341">
        <v>1172796</v>
      </c>
      <c r="M29" s="343">
        <v>98.6</v>
      </c>
      <c r="N29" s="341">
        <v>12435</v>
      </c>
      <c r="O29" s="341">
        <v>3482</v>
      </c>
      <c r="P29" s="341">
        <v>1091661</v>
      </c>
      <c r="Q29" s="341">
        <v>1107578</v>
      </c>
      <c r="R29" s="343">
        <v>98.6</v>
      </c>
      <c r="S29" s="341">
        <v>11307</v>
      </c>
      <c r="T29" s="341">
        <v>3490</v>
      </c>
      <c r="U29" s="341">
        <v>1045208</v>
      </c>
      <c r="V29" s="341">
        <v>1060005</v>
      </c>
      <c r="W29" s="343">
        <v>98.6</v>
      </c>
      <c r="X29" s="341">
        <f>'[2]表２（R06）'!H29+'[2]表２（R06）'!K29</f>
        <v>11759</v>
      </c>
      <c r="Y29" s="341">
        <f>'[2]表２（R06）'!I29</f>
        <v>3605</v>
      </c>
      <c r="Z29" s="341">
        <f>'[2]表２（R06）'!F29</f>
        <v>1013813</v>
      </c>
      <c r="AA29" s="341">
        <f t="shared" si="0"/>
        <v>1029177</v>
      </c>
      <c r="AB29" s="343">
        <f>ROUND(Z29/(X29+Y29+Z29)*100,1)</f>
        <v>98.5</v>
      </c>
      <c r="AC29" s="636"/>
    </row>
    <row r="30" spans="1:29" ht="19" customHeight="1">
      <c r="A30" s="625"/>
      <c r="B30" s="1025" t="s">
        <v>121</v>
      </c>
      <c r="C30" s="1026"/>
      <c r="D30" s="341">
        <v>322</v>
      </c>
      <c r="E30" s="341">
        <v>13588</v>
      </c>
      <c r="F30" s="341">
        <v>66450</v>
      </c>
      <c r="G30" s="341">
        <v>80360</v>
      </c>
      <c r="H30" s="343">
        <v>82.7</v>
      </c>
      <c r="I30" s="341">
        <v>330</v>
      </c>
      <c r="J30" s="341">
        <v>15861</v>
      </c>
      <c r="K30" s="341">
        <v>58975</v>
      </c>
      <c r="L30" s="341">
        <v>75166</v>
      </c>
      <c r="M30" s="343">
        <v>78.5</v>
      </c>
      <c r="N30" s="341">
        <v>279</v>
      </c>
      <c r="O30" s="341">
        <v>12352</v>
      </c>
      <c r="P30" s="341">
        <v>45862</v>
      </c>
      <c r="Q30" s="341">
        <v>58493</v>
      </c>
      <c r="R30" s="343">
        <v>78.400000000000006</v>
      </c>
      <c r="S30" s="341">
        <v>266</v>
      </c>
      <c r="T30" s="341">
        <v>10674</v>
      </c>
      <c r="U30" s="341">
        <v>38380</v>
      </c>
      <c r="V30" s="341">
        <v>49320</v>
      </c>
      <c r="W30" s="343">
        <v>77.8</v>
      </c>
      <c r="X30" s="341">
        <f>'[2]表２（R06）'!H31+'[2]表２（R06）'!K31</f>
        <v>267</v>
      </c>
      <c r="Y30" s="341">
        <f>'[2]表２（R06）'!I31</f>
        <v>9531</v>
      </c>
      <c r="Z30" s="341">
        <f>'[2]表２（R06）'!F31</f>
        <v>34373</v>
      </c>
      <c r="AA30" s="341">
        <f>SUM(X30:Z30)</f>
        <v>44171</v>
      </c>
      <c r="AB30" s="343">
        <f t="shared" si="1"/>
        <v>77.8</v>
      </c>
      <c r="AC30" s="636"/>
    </row>
    <row r="31" spans="1:29" ht="19" customHeight="1">
      <c r="A31" s="625"/>
      <c r="B31" s="1027" t="s">
        <v>500</v>
      </c>
      <c r="C31" s="1026"/>
      <c r="D31" s="341">
        <v>0</v>
      </c>
      <c r="E31" s="341">
        <v>3302</v>
      </c>
      <c r="F31" s="341">
        <v>23425</v>
      </c>
      <c r="G31" s="341">
        <v>26727</v>
      </c>
      <c r="H31" s="343">
        <v>87.6</v>
      </c>
      <c r="I31" s="341">
        <v>0</v>
      </c>
      <c r="J31" s="341">
        <v>3863</v>
      </c>
      <c r="K31" s="341">
        <v>23956</v>
      </c>
      <c r="L31" s="341">
        <v>27819</v>
      </c>
      <c r="M31" s="343">
        <v>86.1</v>
      </c>
      <c r="N31" s="341">
        <v>0</v>
      </c>
      <c r="O31" s="341">
        <v>3103</v>
      </c>
      <c r="P31" s="341">
        <v>21360</v>
      </c>
      <c r="Q31" s="341">
        <v>24463</v>
      </c>
      <c r="R31" s="343">
        <v>87.3</v>
      </c>
      <c r="S31" s="341">
        <v>0</v>
      </c>
      <c r="T31" s="341">
        <v>3034</v>
      </c>
      <c r="U31" s="341">
        <v>19059</v>
      </c>
      <c r="V31" s="341">
        <v>22093</v>
      </c>
      <c r="W31" s="343">
        <v>86.3</v>
      </c>
      <c r="X31" s="341">
        <v>0</v>
      </c>
      <c r="Y31" s="341">
        <f>'[2]表２（R06）'!I33</f>
        <v>2984</v>
      </c>
      <c r="Z31" s="341">
        <f>'[2]表２（R06）'!F33</f>
        <v>17078</v>
      </c>
      <c r="AA31" s="341">
        <f t="shared" si="0"/>
        <v>20062</v>
      </c>
      <c r="AB31" s="343">
        <f t="shared" si="1"/>
        <v>85.1</v>
      </c>
      <c r="AC31" s="636"/>
    </row>
    <row r="32" spans="1:29" ht="19" customHeight="1">
      <c r="A32" s="625"/>
      <c r="B32" s="1025" t="s">
        <v>157</v>
      </c>
      <c r="C32" s="1026"/>
      <c r="D32" s="341">
        <v>51</v>
      </c>
      <c r="E32" s="341">
        <v>1709</v>
      </c>
      <c r="F32" s="341">
        <v>79155</v>
      </c>
      <c r="G32" s="341">
        <v>80915</v>
      </c>
      <c r="H32" s="343">
        <v>97.8</v>
      </c>
      <c r="I32" s="341">
        <v>56</v>
      </c>
      <c r="J32" s="341">
        <v>2053</v>
      </c>
      <c r="K32" s="341">
        <v>88815</v>
      </c>
      <c r="L32" s="341">
        <v>90924</v>
      </c>
      <c r="M32" s="343">
        <v>97.7</v>
      </c>
      <c r="N32" s="341">
        <v>45</v>
      </c>
      <c r="O32" s="341">
        <v>2039</v>
      </c>
      <c r="P32" s="341">
        <v>85490</v>
      </c>
      <c r="Q32" s="341">
        <v>87574</v>
      </c>
      <c r="R32" s="343">
        <v>97.6</v>
      </c>
      <c r="S32" s="341">
        <v>31</v>
      </c>
      <c r="T32" s="341">
        <v>1790</v>
      </c>
      <c r="U32" s="341">
        <v>97805</v>
      </c>
      <c r="V32" s="341">
        <v>99626</v>
      </c>
      <c r="W32" s="343">
        <v>98.2</v>
      </c>
      <c r="X32" s="341">
        <f>'[2]表２（R06）'!H35+'[2]表２（R06）'!K35</f>
        <v>78</v>
      </c>
      <c r="Y32" s="341">
        <f>'[2]表２（R06）'!I35</f>
        <v>1429</v>
      </c>
      <c r="Z32" s="341">
        <f>'[2]表２（R06）'!F35</f>
        <v>65699</v>
      </c>
      <c r="AA32" s="341">
        <f t="shared" si="0"/>
        <v>67206</v>
      </c>
      <c r="AB32" s="343">
        <f t="shared" si="1"/>
        <v>97.8</v>
      </c>
      <c r="AC32" s="636"/>
    </row>
    <row r="33" spans="1:29" ht="19" customHeight="1">
      <c r="A33" s="625"/>
      <c r="B33" s="1025" t="s">
        <v>158</v>
      </c>
      <c r="C33" s="1026"/>
      <c r="D33" s="341">
        <v>221</v>
      </c>
      <c r="E33" s="341">
        <v>655</v>
      </c>
      <c r="F33" s="341">
        <v>153009</v>
      </c>
      <c r="G33" s="341">
        <v>153885</v>
      </c>
      <c r="H33" s="343">
        <v>99.4</v>
      </c>
      <c r="I33" s="341">
        <v>232</v>
      </c>
      <c r="J33" s="341">
        <v>828</v>
      </c>
      <c r="K33" s="341">
        <v>171149</v>
      </c>
      <c r="L33" s="341">
        <v>172209</v>
      </c>
      <c r="M33" s="343">
        <v>99.4</v>
      </c>
      <c r="N33" s="341">
        <v>189</v>
      </c>
      <c r="O33" s="341">
        <v>688</v>
      </c>
      <c r="P33" s="341">
        <v>165009</v>
      </c>
      <c r="Q33" s="341">
        <v>165886</v>
      </c>
      <c r="R33" s="343">
        <v>99.5</v>
      </c>
      <c r="S33" s="341">
        <v>191</v>
      </c>
      <c r="T33" s="341">
        <v>611</v>
      </c>
      <c r="U33" s="341">
        <v>148284</v>
      </c>
      <c r="V33" s="341">
        <v>149086</v>
      </c>
      <c r="W33" s="343">
        <v>99.5</v>
      </c>
      <c r="X33" s="341">
        <f>'[2]表２（R06）'!H37-X34+'[2]表２（R06）'!K37</f>
        <v>166</v>
      </c>
      <c r="Y33" s="341">
        <f>'[2]表２（R06）'!I37-Y34</f>
        <v>555</v>
      </c>
      <c r="Z33" s="341">
        <f>'[2]表２（R06）'!F37-Z34</f>
        <v>141412</v>
      </c>
      <c r="AA33" s="341">
        <f t="shared" si="0"/>
        <v>142133</v>
      </c>
      <c r="AB33" s="343">
        <f t="shared" si="1"/>
        <v>99.5</v>
      </c>
      <c r="AC33" s="636"/>
    </row>
    <row r="34" spans="1:29" ht="19" customHeight="1">
      <c r="A34" s="625"/>
      <c r="B34" s="1025" t="s">
        <v>501</v>
      </c>
      <c r="C34" s="1026"/>
      <c r="D34" s="341">
        <v>164</v>
      </c>
      <c r="E34" s="341">
        <v>751</v>
      </c>
      <c r="F34" s="341">
        <v>27470</v>
      </c>
      <c r="G34" s="341">
        <v>28385</v>
      </c>
      <c r="H34" s="343">
        <v>96.8</v>
      </c>
      <c r="I34" s="341">
        <v>162</v>
      </c>
      <c r="J34" s="341">
        <v>906</v>
      </c>
      <c r="K34" s="341">
        <v>33775</v>
      </c>
      <c r="L34" s="341">
        <v>34843</v>
      </c>
      <c r="M34" s="343">
        <v>96.9</v>
      </c>
      <c r="N34" s="341">
        <v>210</v>
      </c>
      <c r="O34" s="341">
        <v>899</v>
      </c>
      <c r="P34" s="341">
        <v>33051</v>
      </c>
      <c r="Q34" s="341">
        <v>34160</v>
      </c>
      <c r="R34" s="343">
        <v>96.8</v>
      </c>
      <c r="S34" s="341">
        <v>131</v>
      </c>
      <c r="T34" s="341">
        <v>643</v>
      </c>
      <c r="U34" s="341">
        <v>22115</v>
      </c>
      <c r="V34" s="341">
        <v>22889</v>
      </c>
      <c r="W34" s="343">
        <v>96.6</v>
      </c>
      <c r="X34" s="341">
        <f>'[2]表２（R06）'!H39+'[2]表２（R06）'!K39</f>
        <v>231</v>
      </c>
      <c r="Y34" s="341">
        <f>'[2]表２（R06）'!I39</f>
        <v>613</v>
      </c>
      <c r="Z34" s="341">
        <f>'[2]表２（R06）'!F39</f>
        <v>23476</v>
      </c>
      <c r="AA34" s="341">
        <f t="shared" si="0"/>
        <v>24320</v>
      </c>
      <c r="AB34" s="343">
        <f t="shared" si="1"/>
        <v>96.5</v>
      </c>
      <c r="AC34" s="636"/>
    </row>
    <row r="35" spans="1:29" ht="19" customHeight="1">
      <c r="A35" s="625"/>
      <c r="B35" s="1025" t="s">
        <v>70</v>
      </c>
      <c r="C35" s="1026"/>
      <c r="D35" s="341">
        <v>17336</v>
      </c>
      <c r="E35" s="341">
        <v>26052</v>
      </c>
      <c r="F35" s="341">
        <v>1583972</v>
      </c>
      <c r="G35" s="341">
        <v>1627360</v>
      </c>
      <c r="H35" s="343">
        <v>97.3</v>
      </c>
      <c r="I35" s="341">
        <v>15319</v>
      </c>
      <c r="J35" s="341">
        <v>30418</v>
      </c>
      <c r="K35" s="341">
        <v>1687080</v>
      </c>
      <c r="L35" s="341">
        <v>1732817</v>
      </c>
      <c r="M35" s="343">
        <v>97.4</v>
      </c>
      <c r="N35" s="341">
        <v>14628</v>
      </c>
      <c r="O35" s="341">
        <v>25710</v>
      </c>
      <c r="P35" s="341">
        <v>1594481</v>
      </c>
      <c r="Q35" s="341">
        <v>1634819</v>
      </c>
      <c r="R35" s="343">
        <v>97.5</v>
      </c>
      <c r="S35" s="341">
        <v>13864</v>
      </c>
      <c r="T35" s="341">
        <v>23277</v>
      </c>
      <c r="U35" s="341">
        <v>1526978</v>
      </c>
      <c r="V35" s="341">
        <v>1564119</v>
      </c>
      <c r="W35" s="343">
        <v>97.6</v>
      </c>
      <c r="X35" s="341">
        <f>SUM(X23:X34)</f>
        <v>14362</v>
      </c>
      <c r="Y35" s="341">
        <f t="shared" ref="Y35:Z35" si="2">SUM(Y23:Y34)</f>
        <v>21810</v>
      </c>
      <c r="Z35" s="341">
        <f t="shared" si="2"/>
        <v>1461676</v>
      </c>
      <c r="AA35" s="341">
        <f t="shared" si="0"/>
        <v>1497848</v>
      </c>
      <c r="AB35" s="343">
        <f t="shared" si="1"/>
        <v>97.6</v>
      </c>
      <c r="AC35" s="636"/>
    </row>
    <row r="36" spans="1:29" ht="8.25" customHeight="1">
      <c r="A36" s="625"/>
      <c r="B36" s="649"/>
      <c r="C36" s="649"/>
      <c r="D36" s="345"/>
      <c r="E36" s="345"/>
      <c r="F36" s="345"/>
      <c r="G36" s="346"/>
      <c r="H36" s="347"/>
      <c r="I36" s="346"/>
      <c r="J36" s="346"/>
      <c r="K36" s="346"/>
      <c r="L36" s="346"/>
      <c r="M36" s="348"/>
      <c r="N36" s="346"/>
      <c r="O36" s="346"/>
      <c r="P36" s="346"/>
      <c r="Q36" s="346"/>
      <c r="R36" s="348"/>
      <c r="S36" s="346"/>
      <c r="T36" s="346"/>
      <c r="U36" s="346"/>
      <c r="V36" s="346"/>
      <c r="W36" s="348"/>
      <c r="X36" s="346"/>
      <c r="Y36" s="346"/>
      <c r="Z36" s="346"/>
      <c r="AA36" s="346"/>
      <c r="AB36" s="348"/>
      <c r="AC36" s="636"/>
    </row>
    <row r="37" spans="1:29" ht="14.25" customHeight="1">
      <c r="A37" s="625"/>
      <c r="B37" s="650" t="s">
        <v>504</v>
      </c>
      <c r="C37" s="651"/>
      <c r="D37" s="651"/>
      <c r="E37" s="651"/>
      <c r="F37" s="651"/>
      <c r="G37" s="651"/>
      <c r="H37" s="651"/>
      <c r="I37" s="651"/>
      <c r="J37" s="651"/>
      <c r="K37" s="651"/>
      <c r="L37" s="651"/>
      <c r="M37" s="651"/>
      <c r="N37" s="651"/>
      <c r="O37" s="651"/>
      <c r="P37" s="651"/>
      <c r="Q37" s="651"/>
      <c r="R37" s="651"/>
      <c r="S37" s="651"/>
      <c r="T37" s="651"/>
      <c r="U37" s="651"/>
      <c r="V37" s="651"/>
      <c r="W37" s="651"/>
      <c r="X37" s="651"/>
      <c r="Y37" s="651"/>
      <c r="Z37" s="651"/>
      <c r="AA37" s="651"/>
      <c r="AB37" s="651"/>
      <c r="AC37" s="636"/>
    </row>
    <row r="38" spans="1:29" ht="14.25" customHeight="1">
      <c r="A38" s="625"/>
      <c r="B38" s="650" t="s">
        <v>505</v>
      </c>
      <c r="C38" s="651"/>
      <c r="D38" s="651"/>
      <c r="E38" s="651"/>
      <c r="F38" s="651"/>
      <c r="G38" s="651"/>
      <c r="H38" s="651"/>
      <c r="I38" s="651"/>
      <c r="J38" s="651"/>
      <c r="K38" s="651"/>
      <c r="L38" s="651"/>
      <c r="M38" s="651"/>
      <c r="N38" s="651"/>
      <c r="O38" s="651"/>
      <c r="P38" s="651"/>
      <c r="Q38" s="651"/>
      <c r="R38" s="651"/>
      <c r="S38" s="651"/>
      <c r="T38" s="651"/>
      <c r="U38" s="651"/>
      <c r="V38" s="651"/>
      <c r="W38" s="651"/>
      <c r="X38" s="651"/>
      <c r="Y38" s="651"/>
      <c r="Z38" s="651"/>
      <c r="AA38" s="651"/>
      <c r="AB38" s="651"/>
      <c r="AC38" s="636"/>
    </row>
    <row r="39" spans="1:29">
      <c r="A39" s="625"/>
      <c r="B39" s="629" t="s">
        <v>506</v>
      </c>
      <c r="C39" s="629"/>
      <c r="D39" s="629"/>
      <c r="E39" s="629"/>
      <c r="F39" s="629"/>
      <c r="G39" s="629"/>
      <c r="H39" s="629"/>
      <c r="I39" s="629"/>
      <c r="J39" s="629"/>
      <c r="K39" s="629"/>
      <c r="L39" s="629"/>
      <c r="M39" s="629"/>
      <c r="N39" s="629"/>
      <c r="O39" s="629"/>
      <c r="P39" s="629"/>
      <c r="Q39" s="629"/>
      <c r="R39" s="629"/>
      <c r="S39" s="629"/>
      <c r="T39" s="629"/>
      <c r="U39" s="629"/>
      <c r="V39" s="629"/>
      <c r="W39" s="629"/>
      <c r="X39" s="629"/>
      <c r="Y39" s="629"/>
      <c r="Z39" s="629"/>
      <c r="AA39" s="629"/>
      <c r="AB39" s="629"/>
    </row>
    <row r="40" spans="1:29" s="654" customFormat="1">
      <c r="A40" s="652"/>
      <c r="B40" s="650" t="s">
        <v>507</v>
      </c>
      <c r="C40" s="653"/>
      <c r="D40" s="653"/>
      <c r="E40" s="653"/>
      <c r="F40" s="653"/>
      <c r="G40" s="653"/>
      <c r="H40" s="653"/>
      <c r="I40" s="653"/>
      <c r="J40" s="653"/>
      <c r="K40" s="653"/>
      <c r="L40" s="653"/>
      <c r="M40" s="653"/>
      <c r="N40" s="653"/>
      <c r="O40" s="653"/>
      <c r="P40" s="653"/>
      <c r="Q40" s="653"/>
      <c r="R40" s="653"/>
      <c r="S40" s="653"/>
      <c r="T40" s="653"/>
      <c r="U40" s="653"/>
      <c r="V40" s="653"/>
      <c r="W40" s="653"/>
      <c r="X40" s="653"/>
      <c r="Y40" s="653"/>
      <c r="Z40" s="653"/>
      <c r="AA40" s="653"/>
      <c r="AB40" s="653"/>
    </row>
    <row r="41" spans="1:29">
      <c r="A41" s="625"/>
      <c r="B41" s="629" t="s">
        <v>508</v>
      </c>
    </row>
    <row r="42" spans="1:29">
      <c r="I42" s="655"/>
    </row>
    <row r="50" spans="8:9">
      <c r="H50" s="349"/>
      <c r="I50" s="656"/>
    </row>
    <row r="51" spans="8:9">
      <c r="H51" s="350"/>
      <c r="I51" s="656"/>
    </row>
    <row r="52" spans="8:9">
      <c r="H52" s="349"/>
      <c r="I52" s="656"/>
    </row>
    <row r="53" spans="8:9">
      <c r="H53" s="350"/>
      <c r="I53" s="656"/>
    </row>
    <row r="54" spans="8:9">
      <c r="H54" s="349"/>
      <c r="I54" s="656"/>
    </row>
    <row r="55" spans="8:9">
      <c r="H55" s="350"/>
      <c r="I55" s="656"/>
    </row>
    <row r="56" spans="8:9">
      <c r="H56" s="349"/>
      <c r="I56" s="656"/>
    </row>
    <row r="57" spans="8:9">
      <c r="H57" s="349"/>
      <c r="I57" s="656"/>
    </row>
    <row r="58" spans="8:9">
      <c r="H58" s="350"/>
      <c r="I58" s="656"/>
    </row>
    <row r="59" spans="8:9">
      <c r="H59" s="349"/>
      <c r="I59" s="656"/>
    </row>
    <row r="60" spans="8:9">
      <c r="H60" s="350"/>
      <c r="I60" s="656"/>
    </row>
    <row r="61" spans="8:9">
      <c r="H61" s="349"/>
      <c r="I61" s="656"/>
    </row>
    <row r="62" spans="8:9">
      <c r="H62" s="350"/>
      <c r="I62" s="656"/>
    </row>
    <row r="63" spans="8:9">
      <c r="H63" s="349"/>
      <c r="I63" s="656"/>
    </row>
    <row r="64" spans="8:9">
      <c r="H64" s="350"/>
      <c r="I64" s="656"/>
    </row>
    <row r="65" spans="8:9">
      <c r="H65" s="350"/>
      <c r="I65" s="656"/>
    </row>
    <row r="66" spans="8:9">
      <c r="H66" s="350"/>
      <c r="I66" s="656"/>
    </row>
    <row r="67" spans="8:9">
      <c r="H67" s="350"/>
      <c r="I67" s="656"/>
    </row>
    <row r="68" spans="8:9">
      <c r="H68" s="350"/>
      <c r="I68" s="656"/>
    </row>
    <row r="69" spans="8:9">
      <c r="H69" s="350"/>
      <c r="I69" s="656"/>
    </row>
  </sheetData>
  <mergeCells count="33">
    <mergeCell ref="B15:C15"/>
    <mergeCell ref="W4:W5"/>
    <mergeCell ref="AB4:AB5"/>
    <mergeCell ref="B6:C6"/>
    <mergeCell ref="B7:C7"/>
    <mergeCell ref="B8:C8"/>
    <mergeCell ref="B9:C9"/>
    <mergeCell ref="B10:C10"/>
    <mergeCell ref="B11:C11"/>
    <mergeCell ref="B12:C12"/>
    <mergeCell ref="B13:C13"/>
    <mergeCell ref="B14:C14"/>
    <mergeCell ref="B26:C26"/>
    <mergeCell ref="B16:C16"/>
    <mergeCell ref="B17:C17"/>
    <mergeCell ref="B18:C18"/>
    <mergeCell ref="H21:H22"/>
    <mergeCell ref="W21:W22"/>
    <mergeCell ref="AB21:AB22"/>
    <mergeCell ref="B23:C23"/>
    <mergeCell ref="B24:C24"/>
    <mergeCell ref="B25:C25"/>
    <mergeCell ref="M21:M22"/>
    <mergeCell ref="R21:R22"/>
    <mergeCell ref="B33:C33"/>
    <mergeCell ref="B34:C34"/>
    <mergeCell ref="B35:C35"/>
    <mergeCell ref="B27:C27"/>
    <mergeCell ref="B28:C28"/>
    <mergeCell ref="B29:C29"/>
    <mergeCell ref="B30:C30"/>
    <mergeCell ref="B31:C31"/>
    <mergeCell ref="B32:C32"/>
  </mergeCells>
  <phoneticPr fontId="1"/>
  <printOptions horizontalCentered="1"/>
  <pageMargins left="0.39370078740157483" right="3.937007874015748E-2" top="0.70866141732283472" bottom="0.19685039370078741" header="0.51181102362204722" footer="0.11811023622047245"/>
  <pageSetup paperSize="9" scale="61" orientation="landscape" verticalDpi="300"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6CE63-629B-412C-83C9-971C778B1E20}">
  <dimension ref="A1:J17"/>
  <sheetViews>
    <sheetView view="pageBreakPreview" zoomScale="70" zoomScaleNormal="86" zoomScaleSheetLayoutView="70" workbookViewId="0">
      <selection activeCell="K9" sqref="K9"/>
    </sheetView>
  </sheetViews>
  <sheetFormatPr defaultColWidth="9" defaultRowHeight="14"/>
  <cols>
    <col min="1" max="1" width="5" style="363" customWidth="1"/>
    <col min="2" max="2" width="12.08203125" style="363" bestFit="1" customWidth="1"/>
    <col min="3" max="8" width="11.08203125" style="363" customWidth="1"/>
    <col min="9" max="16384" width="9" style="363"/>
  </cols>
  <sheetData>
    <row r="1" spans="1:10" ht="30" customHeight="1">
      <c r="A1" s="351" t="s">
        <v>537</v>
      </c>
      <c r="B1" s="352"/>
      <c r="C1" s="352"/>
      <c r="D1" s="352"/>
      <c r="E1" s="352"/>
      <c r="F1" s="352"/>
      <c r="G1" s="352"/>
      <c r="H1" s="352"/>
    </row>
    <row r="2" spans="1:10" ht="17.149999999999999" customHeight="1">
      <c r="A2" s="352"/>
      <c r="B2" s="388" t="s">
        <v>65</v>
      </c>
      <c r="C2" s="389" t="s">
        <v>538</v>
      </c>
      <c r="D2" s="390" t="s">
        <v>539</v>
      </c>
      <c r="E2" s="546"/>
      <c r="F2" s="391" t="s">
        <v>540</v>
      </c>
      <c r="G2" s="392"/>
      <c r="H2" s="540" t="s">
        <v>541</v>
      </c>
    </row>
    <row r="3" spans="1:10" ht="17.149999999999999" customHeight="1">
      <c r="A3" s="352"/>
      <c r="B3" s="393"/>
      <c r="C3" s="547" t="s">
        <v>542</v>
      </c>
      <c r="D3" s="394" t="s">
        <v>543</v>
      </c>
      <c r="E3" s="395"/>
      <c r="F3" s="547"/>
      <c r="G3" s="395"/>
      <c r="H3" s="396"/>
    </row>
    <row r="4" spans="1:10" ht="17.149999999999999" customHeight="1">
      <c r="A4" s="352"/>
      <c r="B4" s="393"/>
      <c r="C4" s="547"/>
      <c r="D4" s="397"/>
      <c r="E4" s="398" t="s">
        <v>544</v>
      </c>
      <c r="F4" s="545"/>
      <c r="G4" s="398" t="s">
        <v>544</v>
      </c>
      <c r="H4" s="396"/>
    </row>
    <row r="5" spans="1:10" ht="17.149999999999999" customHeight="1">
      <c r="A5" s="352"/>
      <c r="B5" s="393"/>
      <c r="C5" s="547"/>
      <c r="D5" s="397"/>
      <c r="E5" s="398" t="s">
        <v>545</v>
      </c>
      <c r="F5" s="545"/>
      <c r="G5" s="398" t="s">
        <v>546</v>
      </c>
      <c r="H5" s="545" t="s">
        <v>547</v>
      </c>
    </row>
    <row r="6" spans="1:10" ht="17.149999999999999" customHeight="1">
      <c r="A6" s="352"/>
      <c r="B6" s="393"/>
      <c r="C6" s="547"/>
      <c r="D6" s="397"/>
      <c r="E6" s="398" t="s">
        <v>548</v>
      </c>
      <c r="F6" s="545"/>
      <c r="G6" s="398" t="s">
        <v>548</v>
      </c>
      <c r="H6" s="545" t="s">
        <v>549</v>
      </c>
    </row>
    <row r="7" spans="1:10" ht="17.149999999999999" customHeight="1">
      <c r="A7" s="352"/>
      <c r="B7" s="399" t="s">
        <v>170</v>
      </c>
      <c r="C7" s="400" t="s">
        <v>550</v>
      </c>
      <c r="D7" s="401" t="s">
        <v>551</v>
      </c>
      <c r="E7" s="541" t="s">
        <v>552</v>
      </c>
      <c r="F7" s="541" t="s">
        <v>553</v>
      </c>
      <c r="G7" s="541" t="s">
        <v>554</v>
      </c>
      <c r="H7" s="541" t="s">
        <v>555</v>
      </c>
    </row>
    <row r="8" spans="1:10" ht="60" customHeight="1">
      <c r="A8" s="352"/>
      <c r="B8" s="371" t="s">
        <v>847</v>
      </c>
      <c r="C8" s="402">
        <v>18872</v>
      </c>
      <c r="D8" s="402">
        <v>32125</v>
      </c>
      <c r="E8" s="402">
        <v>18870</v>
      </c>
      <c r="F8" s="403">
        <v>4355</v>
      </c>
      <c r="G8" s="403">
        <v>4274</v>
      </c>
      <c r="H8" s="402">
        <v>32208</v>
      </c>
    </row>
    <row r="9" spans="1:10" ht="60" customHeight="1">
      <c r="A9" s="352"/>
      <c r="B9" s="371" t="s">
        <v>848</v>
      </c>
      <c r="C9" s="402">
        <v>18686</v>
      </c>
      <c r="D9" s="402">
        <v>32167</v>
      </c>
      <c r="E9" s="402">
        <v>18684</v>
      </c>
      <c r="F9" s="403">
        <v>4391</v>
      </c>
      <c r="G9" s="403">
        <v>4315</v>
      </c>
      <c r="H9" s="402">
        <v>32245</v>
      </c>
    </row>
    <row r="10" spans="1:10" ht="60" customHeight="1">
      <c r="A10" s="352"/>
      <c r="B10" s="371" t="s">
        <v>849</v>
      </c>
      <c r="C10" s="402">
        <v>18993</v>
      </c>
      <c r="D10" s="402">
        <v>32048</v>
      </c>
      <c r="E10" s="402">
        <v>18987</v>
      </c>
      <c r="F10" s="403">
        <v>4478</v>
      </c>
      <c r="G10" s="403">
        <v>4388</v>
      </c>
      <c r="H10" s="402">
        <v>32144</v>
      </c>
    </row>
    <row r="11" spans="1:10" ht="60" customHeight="1">
      <c r="A11" s="352"/>
      <c r="B11" s="371" t="s">
        <v>850</v>
      </c>
      <c r="C11" s="402">
        <v>18689</v>
      </c>
      <c r="D11" s="402">
        <v>31494</v>
      </c>
      <c r="E11" s="402">
        <v>18663</v>
      </c>
      <c r="F11" s="403">
        <v>4497</v>
      </c>
      <c r="G11" s="403">
        <v>4408</v>
      </c>
      <c r="H11" s="402">
        <v>31609</v>
      </c>
    </row>
    <row r="12" spans="1:10" ht="60" customHeight="1">
      <c r="A12" s="352"/>
      <c r="B12" s="371" t="s">
        <v>851</v>
      </c>
      <c r="C12" s="402">
        <v>18435</v>
      </c>
      <c r="D12" s="402">
        <v>31144</v>
      </c>
      <c r="E12" s="402">
        <v>18431</v>
      </c>
      <c r="F12" s="403">
        <v>4563</v>
      </c>
      <c r="G12" s="403">
        <v>4469</v>
      </c>
      <c r="H12" s="402">
        <v>31242</v>
      </c>
    </row>
    <row r="13" spans="1:10" ht="60" customHeight="1">
      <c r="A13" s="352"/>
      <c r="B13" s="371" t="s">
        <v>852</v>
      </c>
      <c r="C13" s="402">
        <v>18385</v>
      </c>
      <c r="D13" s="402">
        <v>31086</v>
      </c>
      <c r="E13" s="402">
        <v>18243</v>
      </c>
      <c r="F13" s="403">
        <v>4581</v>
      </c>
      <c r="G13" s="403">
        <v>4484</v>
      </c>
      <c r="H13" s="402">
        <v>31325</v>
      </c>
      <c r="J13" s="387"/>
    </row>
    <row r="14" spans="1:10" ht="60" customHeight="1">
      <c r="A14" s="352"/>
      <c r="B14" s="371" t="s">
        <v>853</v>
      </c>
      <c r="C14" s="402">
        <v>18305</v>
      </c>
      <c r="D14" s="402">
        <v>31033</v>
      </c>
      <c r="E14" s="402">
        <v>18301</v>
      </c>
      <c r="F14" s="403">
        <v>4590</v>
      </c>
      <c r="G14" s="403">
        <v>4482</v>
      </c>
      <c r="H14" s="402">
        <v>31145</v>
      </c>
      <c r="J14" s="387"/>
    </row>
    <row r="15" spans="1:10" ht="60" customHeight="1">
      <c r="A15" s="352"/>
      <c r="B15" s="371" t="s">
        <v>854</v>
      </c>
      <c r="C15" s="402">
        <v>18237</v>
      </c>
      <c r="D15" s="402">
        <v>31207</v>
      </c>
      <c r="E15" s="402">
        <v>18230</v>
      </c>
      <c r="F15" s="403">
        <v>4647</v>
      </c>
      <c r="G15" s="403">
        <v>4534</v>
      </c>
      <c r="H15" s="402">
        <v>31327</v>
      </c>
      <c r="J15" s="387"/>
    </row>
    <row r="16" spans="1:10" ht="60" customHeight="1">
      <c r="A16" s="352"/>
      <c r="B16" s="371" t="s">
        <v>855</v>
      </c>
      <c r="C16" s="402">
        <v>18063</v>
      </c>
      <c r="D16" s="402">
        <v>30673</v>
      </c>
      <c r="E16" s="402">
        <v>17994</v>
      </c>
      <c r="F16" s="403">
        <v>4646</v>
      </c>
      <c r="G16" s="403">
        <v>4522</v>
      </c>
      <c r="H16" s="402">
        <v>30866</v>
      </c>
      <c r="J16" s="387"/>
    </row>
    <row r="17" spans="1:10" s="354" customFormat="1" ht="60" customHeight="1">
      <c r="A17" s="352"/>
      <c r="B17" s="371" t="s">
        <v>856</v>
      </c>
      <c r="C17" s="402">
        <v>18041</v>
      </c>
      <c r="D17" s="402">
        <v>28431</v>
      </c>
      <c r="E17" s="402">
        <v>18019</v>
      </c>
      <c r="F17" s="403">
        <v>4689</v>
      </c>
      <c r="G17" s="403">
        <v>4554</v>
      </c>
      <c r="H17" s="402">
        <v>28588</v>
      </c>
      <c r="J17" s="387"/>
    </row>
  </sheetData>
  <phoneticPr fontId="1"/>
  <pageMargins left="0.78740157480314965" right="0.39370078740157483" top="0.98425196850393704" bottom="0.78740157480314965" header="0.51181102362204722" footer="0.39370078740157483"/>
  <pageSetup paperSize="9" scale="75"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CAEA9-8521-4B69-A697-B62281BFFBE7}">
  <sheetPr>
    <pageSetUpPr fitToPage="1"/>
  </sheetPr>
  <dimension ref="A1:K32"/>
  <sheetViews>
    <sheetView view="pageBreakPreview" zoomScaleNormal="80" zoomScaleSheetLayoutView="100" workbookViewId="0">
      <selection activeCell="F14" sqref="F14"/>
    </sheetView>
  </sheetViews>
  <sheetFormatPr defaultColWidth="8.25" defaultRowHeight="13"/>
  <cols>
    <col min="1" max="2" width="2.4140625" style="593" customWidth="1"/>
    <col min="3" max="3" width="11.83203125" style="593" bestFit="1" customWidth="1"/>
    <col min="4" max="9" width="11.58203125" style="593" customWidth="1"/>
    <col min="10" max="10" width="8.25" style="593"/>
    <col min="11" max="11" width="9.25" style="593" bestFit="1" customWidth="1"/>
    <col min="12" max="16384" width="8.25" style="593"/>
  </cols>
  <sheetData>
    <row r="1" spans="1:11" ht="37.5" customHeight="1">
      <c r="A1" s="588" t="s">
        <v>556</v>
      </c>
      <c r="B1" s="588"/>
      <c r="C1" s="588"/>
      <c r="D1" s="588"/>
      <c r="E1" s="588"/>
      <c r="F1" s="588"/>
      <c r="G1" s="588"/>
      <c r="H1" s="588"/>
      <c r="I1" s="588"/>
    </row>
    <row r="2" spans="1:11" ht="30" customHeight="1">
      <c r="A2" s="588" t="s">
        <v>557</v>
      </c>
      <c r="B2" s="588"/>
      <c r="C2" s="588"/>
      <c r="D2" s="588"/>
      <c r="E2" s="588"/>
      <c r="F2" s="588"/>
      <c r="G2" s="588"/>
      <c r="H2" s="588"/>
      <c r="I2" s="588"/>
    </row>
    <row r="3" spans="1:11" ht="24" customHeight="1">
      <c r="A3" s="619"/>
      <c r="B3" s="619"/>
      <c r="C3" s="762" t="s">
        <v>65</v>
      </c>
      <c r="D3" s="1035" t="s">
        <v>558</v>
      </c>
      <c r="E3" s="1035" t="s">
        <v>559</v>
      </c>
      <c r="F3" s="1035"/>
      <c r="G3" s="1035"/>
      <c r="H3" s="1035"/>
      <c r="I3" s="1035" t="s">
        <v>127</v>
      </c>
    </row>
    <row r="4" spans="1:11" ht="24" customHeight="1">
      <c r="A4" s="619"/>
      <c r="B4" s="619"/>
      <c r="C4" s="620" t="s">
        <v>170</v>
      </c>
      <c r="D4" s="1035"/>
      <c r="E4" s="763" t="s">
        <v>560</v>
      </c>
      <c r="F4" s="763" t="s">
        <v>561</v>
      </c>
      <c r="G4" s="763" t="s">
        <v>562</v>
      </c>
      <c r="H4" s="763" t="s">
        <v>70</v>
      </c>
      <c r="I4" s="1035"/>
    </row>
    <row r="5" spans="1:11" ht="24" customHeight="1">
      <c r="A5" s="619"/>
      <c r="B5" s="619"/>
      <c r="C5" s="764" t="s">
        <v>398</v>
      </c>
      <c r="D5" s="765">
        <v>36432</v>
      </c>
      <c r="E5" s="765">
        <v>34147</v>
      </c>
      <c r="F5" s="765">
        <v>29866</v>
      </c>
      <c r="G5" s="765">
        <v>125252</v>
      </c>
      <c r="H5" s="765">
        <v>189265</v>
      </c>
      <c r="I5" s="765">
        <v>225697</v>
      </c>
    </row>
    <row r="6" spans="1:11" ht="24" customHeight="1">
      <c r="A6" s="619"/>
      <c r="B6" s="619"/>
      <c r="C6" s="764" t="s">
        <v>399</v>
      </c>
      <c r="D6" s="765">
        <v>33759</v>
      </c>
      <c r="E6" s="765">
        <v>33464</v>
      </c>
      <c r="F6" s="765">
        <v>31313</v>
      </c>
      <c r="G6" s="765">
        <v>131163</v>
      </c>
      <c r="H6" s="765">
        <v>195940</v>
      </c>
      <c r="I6" s="765">
        <v>229699</v>
      </c>
    </row>
    <row r="7" spans="1:11" ht="24" customHeight="1">
      <c r="A7" s="619"/>
      <c r="B7" s="619"/>
      <c r="C7" s="764" t="s">
        <v>400</v>
      </c>
      <c r="D7" s="765">
        <v>32980</v>
      </c>
      <c r="E7" s="765">
        <v>33089</v>
      </c>
      <c r="F7" s="765">
        <v>28069</v>
      </c>
      <c r="G7" s="765">
        <v>119399</v>
      </c>
      <c r="H7" s="765">
        <v>180557</v>
      </c>
      <c r="I7" s="765">
        <v>213537</v>
      </c>
    </row>
    <row r="8" spans="1:11" ht="24" customHeight="1">
      <c r="A8" s="619"/>
      <c r="B8" s="619"/>
      <c r="C8" s="764" t="s">
        <v>777</v>
      </c>
      <c r="D8" s="765">
        <v>34546</v>
      </c>
      <c r="E8" s="765">
        <v>33242</v>
      </c>
      <c r="F8" s="765">
        <v>24856</v>
      </c>
      <c r="G8" s="765">
        <v>107528</v>
      </c>
      <c r="H8" s="765">
        <v>165626</v>
      </c>
      <c r="I8" s="765">
        <v>200172</v>
      </c>
    </row>
    <row r="9" spans="1:11" ht="24" customHeight="1">
      <c r="A9" s="619"/>
      <c r="B9" s="619"/>
      <c r="C9" s="764" t="s">
        <v>886</v>
      </c>
      <c r="D9" s="404">
        <f>'[3]5(4)_31'!Z56</f>
        <v>35737</v>
      </c>
      <c r="E9" s="404">
        <f>'[3]5(5)_32'!I56</f>
        <v>30039</v>
      </c>
      <c r="F9" s="404">
        <f>'[3]5(5)_32'!J56</f>
        <v>23363</v>
      </c>
      <c r="G9" s="404">
        <f>'[3]5(5)_32'!K56</f>
        <v>98004</v>
      </c>
      <c r="H9" s="404">
        <f>E9+F9+G9</f>
        <v>151406</v>
      </c>
      <c r="I9" s="404">
        <f>D9+H9</f>
        <v>187143</v>
      </c>
    </row>
    <row r="10" spans="1:11" ht="18.75" customHeight="1">
      <c r="A10" s="619"/>
      <c r="B10" s="619"/>
      <c r="C10" s="574" t="s">
        <v>917</v>
      </c>
      <c r="D10" s="619"/>
      <c r="E10" s="619"/>
      <c r="F10" s="619"/>
      <c r="G10" s="619"/>
      <c r="H10" s="619"/>
      <c r="I10" s="619"/>
    </row>
    <row r="11" spans="1:11" ht="18.75" customHeight="1">
      <c r="A11" s="619"/>
      <c r="B11" s="619"/>
      <c r="C11" s="574" t="s">
        <v>916</v>
      </c>
      <c r="D11" s="619"/>
      <c r="E11" s="619"/>
      <c r="F11" s="619"/>
      <c r="G11" s="619"/>
      <c r="H11" s="619"/>
      <c r="I11" s="619"/>
    </row>
    <row r="12" spans="1:11" ht="18.75" customHeight="1">
      <c r="A12" s="619"/>
      <c r="B12" s="619"/>
      <c r="C12" s="574" t="s">
        <v>563</v>
      </c>
      <c r="D12" s="619"/>
      <c r="E12" s="619"/>
      <c r="F12" s="619"/>
      <c r="G12" s="619"/>
      <c r="H12" s="619"/>
      <c r="I12" s="619"/>
    </row>
    <row r="13" spans="1:11" ht="18.75" customHeight="1">
      <c r="A13" s="619"/>
      <c r="B13" s="619"/>
      <c r="C13" s="574" t="s">
        <v>564</v>
      </c>
      <c r="D13" s="619"/>
      <c r="E13" s="619"/>
      <c r="F13" s="619"/>
      <c r="G13" s="619"/>
      <c r="H13" s="619"/>
      <c r="I13" s="619"/>
    </row>
    <row r="14" spans="1:11" ht="36.75" customHeight="1">
      <c r="A14" s="619"/>
      <c r="B14" s="619"/>
      <c r="C14" s="619"/>
      <c r="D14" s="619"/>
      <c r="E14" s="619"/>
      <c r="F14" s="619"/>
      <c r="G14" s="619"/>
      <c r="H14" s="619"/>
      <c r="I14" s="619"/>
    </row>
    <row r="15" spans="1:11" ht="30" customHeight="1">
      <c r="A15" s="588" t="s">
        <v>565</v>
      </c>
      <c r="B15" s="588"/>
      <c r="C15" s="588"/>
      <c r="D15" s="588"/>
      <c r="E15" s="588"/>
      <c r="F15" s="588"/>
      <c r="G15" s="588"/>
      <c r="H15" s="588"/>
      <c r="I15" s="588"/>
    </row>
    <row r="16" spans="1:11" ht="24" customHeight="1">
      <c r="A16" s="619"/>
      <c r="B16" s="619"/>
      <c r="C16" s="762" t="s">
        <v>65</v>
      </c>
      <c r="D16" s="1035" t="s">
        <v>566</v>
      </c>
      <c r="E16" s="950" t="s">
        <v>567</v>
      </c>
      <c r="F16" s="989" t="s">
        <v>568</v>
      </c>
      <c r="G16" s="996"/>
      <c r="H16" s="989" t="s">
        <v>414</v>
      </c>
      <c r="I16" s="996"/>
      <c r="J16" s="766"/>
      <c r="K16" s="766"/>
    </row>
    <row r="17" spans="1:11" ht="24" customHeight="1">
      <c r="A17" s="619"/>
      <c r="B17" s="619"/>
      <c r="C17" s="620" t="s">
        <v>170</v>
      </c>
      <c r="D17" s="1035"/>
      <c r="E17" s="952"/>
      <c r="F17" s="1036"/>
      <c r="G17" s="1037"/>
      <c r="H17" s="1036"/>
      <c r="I17" s="1037"/>
      <c r="J17" s="766"/>
      <c r="K17" s="766"/>
    </row>
    <row r="18" spans="1:11" ht="24" customHeight="1">
      <c r="A18" s="619"/>
      <c r="B18" s="619"/>
      <c r="C18" s="764" t="s">
        <v>398</v>
      </c>
      <c r="D18" s="767">
        <v>1</v>
      </c>
      <c r="E18" s="753">
        <v>19</v>
      </c>
      <c r="F18" s="768">
        <v>33</v>
      </c>
      <c r="G18" s="769">
        <v>27</v>
      </c>
      <c r="H18" s="768">
        <v>150</v>
      </c>
      <c r="I18" s="769">
        <v>140</v>
      </c>
      <c r="J18" s="405"/>
      <c r="K18" s="770"/>
    </row>
    <row r="19" spans="1:11" ht="24" customHeight="1">
      <c r="A19" s="619"/>
      <c r="B19" s="619"/>
      <c r="C19" s="764" t="s">
        <v>399</v>
      </c>
      <c r="D19" s="767">
        <v>0</v>
      </c>
      <c r="E19" s="753">
        <v>19</v>
      </c>
      <c r="F19" s="768">
        <v>28</v>
      </c>
      <c r="G19" s="769">
        <v>23</v>
      </c>
      <c r="H19" s="768">
        <v>187</v>
      </c>
      <c r="I19" s="769">
        <v>162</v>
      </c>
      <c r="J19" s="405"/>
      <c r="K19" s="770"/>
    </row>
    <row r="20" spans="1:11" ht="24" customHeight="1">
      <c r="A20" s="619"/>
      <c r="B20" s="619"/>
      <c r="C20" s="764" t="s">
        <v>400</v>
      </c>
      <c r="D20" s="767">
        <v>1</v>
      </c>
      <c r="E20" s="753">
        <v>11</v>
      </c>
      <c r="F20" s="768">
        <v>20</v>
      </c>
      <c r="G20" s="769">
        <v>18</v>
      </c>
      <c r="H20" s="768">
        <v>125</v>
      </c>
      <c r="I20" s="769">
        <v>116</v>
      </c>
      <c r="J20" s="405"/>
      <c r="K20" s="771"/>
    </row>
    <row r="21" spans="1:11" ht="24" customHeight="1">
      <c r="A21" s="619"/>
      <c r="B21" s="619"/>
      <c r="C21" s="764" t="s">
        <v>777</v>
      </c>
      <c r="D21" s="767">
        <v>2</v>
      </c>
      <c r="E21" s="753">
        <v>22</v>
      </c>
      <c r="F21" s="768">
        <v>22</v>
      </c>
      <c r="G21" s="769">
        <v>21</v>
      </c>
      <c r="H21" s="768">
        <v>126</v>
      </c>
      <c r="I21" s="769">
        <v>118</v>
      </c>
      <c r="J21" s="405"/>
      <c r="K21" s="771"/>
    </row>
    <row r="22" spans="1:11" ht="24" customHeight="1">
      <c r="A22" s="619"/>
      <c r="B22" s="619"/>
      <c r="C22" s="764" t="s">
        <v>886</v>
      </c>
      <c r="D22" s="767">
        <f>'[3]様式第４の２（R0６）'!K312</f>
        <v>1</v>
      </c>
      <c r="E22" s="753">
        <f>'[3]様式第４の２（R0６）'!K313</f>
        <v>11</v>
      </c>
      <c r="F22" s="768">
        <f>'[3]様式第４の２（R0６）'!K314</f>
        <v>28</v>
      </c>
      <c r="G22" s="769">
        <f>'[3]様式第４の２（R0６）'!K315</f>
        <v>24</v>
      </c>
      <c r="H22" s="768">
        <f>'[3]様式第４の２（R0６）'!K316</f>
        <v>123</v>
      </c>
      <c r="I22" s="769">
        <f>'[3]様式第４の２（R0６）'!K317</f>
        <v>117</v>
      </c>
      <c r="J22" s="405"/>
      <c r="K22" s="771"/>
    </row>
    <row r="23" spans="1:11" ht="18.75" customHeight="1">
      <c r="A23" s="619"/>
      <c r="B23" s="619"/>
      <c r="C23" s="1034" t="s">
        <v>569</v>
      </c>
      <c r="D23" s="1034"/>
      <c r="E23" s="1034"/>
      <c r="F23" s="1034"/>
      <c r="G23" s="1034"/>
      <c r="H23" s="1034"/>
      <c r="I23" s="1034"/>
    </row>
    <row r="24" spans="1:11" ht="36.75" customHeight="1">
      <c r="A24" s="619"/>
      <c r="B24" s="619"/>
      <c r="C24" s="619"/>
      <c r="D24" s="619"/>
      <c r="E24" s="619"/>
      <c r="F24" s="619"/>
      <c r="G24" s="619"/>
      <c r="H24" s="619"/>
      <c r="I24" s="619"/>
    </row>
    <row r="25" spans="1:11" ht="30" customHeight="1">
      <c r="A25" s="588" t="s">
        <v>570</v>
      </c>
      <c r="B25" s="588"/>
      <c r="C25" s="588"/>
      <c r="D25" s="588"/>
      <c r="E25" s="588"/>
      <c r="F25" s="588"/>
      <c r="G25" s="588"/>
      <c r="H25" s="588"/>
      <c r="I25" s="588"/>
    </row>
    <row r="26" spans="1:11" ht="24" customHeight="1">
      <c r="A26" s="619"/>
      <c r="B26" s="619"/>
      <c r="C26" s="762" t="s">
        <v>65</v>
      </c>
      <c r="D26" s="1000" t="s">
        <v>571</v>
      </c>
      <c r="E26" s="1000" t="s">
        <v>572</v>
      </c>
      <c r="F26" s="1000" t="s">
        <v>573</v>
      </c>
      <c r="G26" s="1000" t="s">
        <v>454</v>
      </c>
      <c r="H26" s="618"/>
      <c r="I26" s="619"/>
    </row>
    <row r="27" spans="1:11" ht="24" customHeight="1">
      <c r="A27" s="619"/>
      <c r="B27" s="619"/>
      <c r="C27" s="620" t="s">
        <v>170</v>
      </c>
      <c r="D27" s="988"/>
      <c r="E27" s="988"/>
      <c r="F27" s="988"/>
      <c r="G27" s="988"/>
      <c r="H27" s="618"/>
      <c r="I27" s="619"/>
    </row>
    <row r="28" spans="1:11" ht="24" customHeight="1">
      <c r="A28" s="619"/>
      <c r="B28" s="619"/>
      <c r="C28" s="764" t="s">
        <v>398</v>
      </c>
      <c r="D28" s="765">
        <v>214</v>
      </c>
      <c r="E28" s="765">
        <v>244</v>
      </c>
      <c r="F28" s="765">
        <v>159</v>
      </c>
      <c r="G28" s="765">
        <v>617</v>
      </c>
      <c r="H28" s="619"/>
      <c r="I28" s="619"/>
    </row>
    <row r="29" spans="1:11" ht="24" customHeight="1">
      <c r="A29" s="619"/>
      <c r="B29" s="619"/>
      <c r="C29" s="764" t="s">
        <v>399</v>
      </c>
      <c r="D29" s="765">
        <v>208</v>
      </c>
      <c r="E29" s="765">
        <v>192</v>
      </c>
      <c r="F29" s="765">
        <v>177</v>
      </c>
      <c r="G29" s="765">
        <v>577</v>
      </c>
      <c r="H29" s="619"/>
      <c r="I29" s="619"/>
    </row>
    <row r="30" spans="1:11" ht="24" customHeight="1">
      <c r="A30" s="619"/>
      <c r="B30" s="619"/>
      <c r="C30" s="764" t="s">
        <v>400</v>
      </c>
      <c r="D30" s="765">
        <v>192</v>
      </c>
      <c r="E30" s="765">
        <v>196</v>
      </c>
      <c r="F30" s="765">
        <v>163</v>
      </c>
      <c r="G30" s="765">
        <v>551</v>
      </c>
      <c r="H30" s="619"/>
      <c r="I30" s="619"/>
      <c r="K30" s="772"/>
    </row>
    <row r="31" spans="1:11" ht="24" customHeight="1">
      <c r="A31" s="619"/>
      <c r="B31" s="619"/>
      <c r="C31" s="764" t="s">
        <v>777</v>
      </c>
      <c r="D31" s="765">
        <v>182</v>
      </c>
      <c r="E31" s="765">
        <v>213</v>
      </c>
      <c r="F31" s="765">
        <v>154</v>
      </c>
      <c r="G31" s="765">
        <v>549</v>
      </c>
      <c r="H31" s="619"/>
      <c r="I31" s="619"/>
      <c r="K31" s="772"/>
    </row>
    <row r="32" spans="1:11" ht="24" customHeight="1">
      <c r="A32" s="619"/>
      <c r="B32" s="619"/>
      <c r="C32" s="764" t="s">
        <v>886</v>
      </c>
      <c r="D32" s="765">
        <f>'[3]10～12月（R0６）'!AJ63</f>
        <v>170</v>
      </c>
      <c r="E32" s="765">
        <f>'[3]10～12月（R0６）'!AO63</f>
        <v>218</v>
      </c>
      <c r="F32" s="765">
        <f>'[3]10～12月（R0６）'!AQ63</f>
        <v>144</v>
      </c>
      <c r="G32" s="765">
        <f>SUM(D32:F32)</f>
        <v>532</v>
      </c>
      <c r="H32" s="619"/>
      <c r="I32" s="619"/>
      <c r="K32" s="772"/>
    </row>
  </sheetData>
  <mergeCells count="12">
    <mergeCell ref="D3:D4"/>
    <mergeCell ref="E3:H3"/>
    <mergeCell ref="I3:I4"/>
    <mergeCell ref="D16:D17"/>
    <mergeCell ref="E16:E17"/>
    <mergeCell ref="F16:G17"/>
    <mergeCell ref="H16:I17"/>
    <mergeCell ref="C23:I23"/>
    <mergeCell ref="D26:D27"/>
    <mergeCell ref="E26:E27"/>
    <mergeCell ref="F26:F27"/>
    <mergeCell ref="G26:G27"/>
  </mergeCells>
  <phoneticPr fontId="1"/>
  <pageMargins left="0.78740157480314965" right="0.39370078740157483" top="0.62992125984251968" bottom="0.74803149606299213" header="0.51181102362204722" footer="0.39370078740157483"/>
  <pageSetup paperSize="9" scale="91"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FEC17-1957-468B-8BFE-0EA06AD77117}">
  <sheetPr transitionEvaluation="1">
    <pageSetUpPr fitToPage="1"/>
  </sheetPr>
  <dimension ref="B1:AA63"/>
  <sheetViews>
    <sheetView showGridLines="0" view="pageBreakPreview" zoomScale="70" zoomScaleNormal="85" zoomScaleSheetLayoutView="70" workbookViewId="0">
      <selection activeCell="AA10" sqref="AA10"/>
    </sheetView>
  </sheetViews>
  <sheetFormatPr defaultColWidth="17.5" defaultRowHeight="13"/>
  <cols>
    <col min="1" max="1" width="3.6640625" style="557" customWidth="1"/>
    <col min="2" max="2" width="2.6640625" style="557" customWidth="1"/>
    <col min="3" max="3" width="2.83203125" style="557" bestFit="1" customWidth="1"/>
    <col min="4" max="4" width="8.1640625" style="557" customWidth="1"/>
    <col min="5" max="5" width="3.75" style="557" customWidth="1"/>
    <col min="6" max="6" width="3.75" style="557" bestFit="1" customWidth="1"/>
    <col min="7" max="7" width="4.5" style="557" bestFit="1" customWidth="1"/>
    <col min="8" max="8" width="3.75" style="557" bestFit="1" customWidth="1"/>
    <col min="9" max="10" width="4.5" style="557" bestFit="1" customWidth="1"/>
    <col min="11" max="12" width="5" style="557" customWidth="1"/>
    <col min="13" max="13" width="6.33203125" style="557" bestFit="1" customWidth="1"/>
    <col min="14" max="14" width="5.9140625" style="557" customWidth="1"/>
    <col min="15" max="15" width="5.4140625" style="557" customWidth="1"/>
    <col min="16" max="20" width="3.58203125" style="557" customWidth="1"/>
    <col min="21" max="21" width="3.75" style="557" bestFit="1" customWidth="1"/>
    <col min="22" max="22" width="5.83203125" style="557" customWidth="1"/>
    <col min="23" max="23" width="4.6640625" style="557" customWidth="1"/>
    <col min="24" max="25" width="5.58203125" style="557" customWidth="1"/>
    <col min="26" max="26" width="5.9140625" style="557" customWidth="1"/>
    <col min="27" max="27" width="7.6640625" style="557" customWidth="1"/>
    <col min="28" max="29" width="17.5" style="557"/>
    <col min="30" max="30" width="10" style="557" customWidth="1"/>
    <col min="31" max="31" width="7.6640625" style="557" customWidth="1"/>
    <col min="32" max="32" width="10" style="557" customWidth="1"/>
    <col min="33" max="36" width="7.6640625" style="557" customWidth="1"/>
    <col min="37" max="37" width="17.5" style="557"/>
    <col min="38" max="38" width="7.6640625" style="557" customWidth="1"/>
    <col min="39" max="39" width="5.4140625" style="557" customWidth="1"/>
    <col min="40" max="41" width="7.6640625" style="557" customWidth="1"/>
    <col min="42" max="42" width="5.4140625" style="557" customWidth="1"/>
    <col min="43" max="43" width="17.5" style="557"/>
    <col min="44" max="44" width="5.4140625" style="557" customWidth="1"/>
    <col min="45" max="16384" width="17.5" style="557"/>
  </cols>
  <sheetData>
    <row r="1" spans="2:26" ht="30" customHeight="1">
      <c r="B1" s="555"/>
      <c r="C1" s="556" t="s">
        <v>918</v>
      </c>
      <c r="D1" s="556"/>
      <c r="E1" s="556"/>
      <c r="F1" s="556"/>
      <c r="G1" s="556"/>
      <c r="H1" s="556"/>
      <c r="I1" s="556"/>
      <c r="J1" s="556"/>
      <c r="K1" s="556"/>
      <c r="L1" s="556"/>
      <c r="M1" s="556"/>
      <c r="N1" s="556"/>
      <c r="O1" s="556"/>
      <c r="P1" s="556"/>
      <c r="Q1" s="556"/>
      <c r="R1" s="556"/>
      <c r="S1" s="556"/>
      <c r="T1" s="556"/>
      <c r="U1" s="556"/>
      <c r="V1" s="556"/>
      <c r="W1" s="556"/>
      <c r="X1" s="556"/>
      <c r="Y1" s="556"/>
      <c r="Z1" s="556"/>
    </row>
    <row r="2" spans="2:26" ht="16" customHeight="1">
      <c r="C2" s="997" t="s">
        <v>291</v>
      </c>
      <c r="D2" s="558" t="s">
        <v>574</v>
      </c>
      <c r="E2" s="1038" t="s">
        <v>575</v>
      </c>
      <c r="F2" s="1051"/>
      <c r="G2" s="1051"/>
      <c r="H2" s="1051"/>
      <c r="I2" s="1051"/>
      <c r="J2" s="1051"/>
      <c r="K2" s="1051"/>
      <c r="L2" s="1051"/>
      <c r="M2" s="1051"/>
      <c r="N2" s="1039"/>
      <c r="O2" s="1042" t="s">
        <v>576</v>
      </c>
      <c r="P2" s="1045" t="s">
        <v>577</v>
      </c>
      <c r="Q2" s="1046"/>
      <c r="R2" s="1046"/>
      <c r="S2" s="1046"/>
      <c r="T2" s="1046"/>
      <c r="U2" s="1046"/>
      <c r="V2" s="1046"/>
      <c r="W2" s="1047"/>
      <c r="X2" s="1052" t="s">
        <v>578</v>
      </c>
      <c r="Y2" s="1052" t="s">
        <v>869</v>
      </c>
      <c r="Z2" s="1048" t="s">
        <v>579</v>
      </c>
    </row>
    <row r="3" spans="2:26" ht="13" customHeight="1">
      <c r="C3" s="998"/>
      <c r="D3" s="559" t="s">
        <v>580</v>
      </c>
      <c r="E3" s="1040" t="s">
        <v>581</v>
      </c>
      <c r="F3" s="1040" t="s">
        <v>582</v>
      </c>
      <c r="G3" s="1040" t="s">
        <v>583</v>
      </c>
      <c r="H3" s="1040" t="s">
        <v>584</v>
      </c>
      <c r="I3" s="1040" t="s">
        <v>585</v>
      </c>
      <c r="J3" s="1040" t="s">
        <v>586</v>
      </c>
      <c r="K3" s="1040" t="s">
        <v>587</v>
      </c>
      <c r="L3" s="1040" t="s">
        <v>588</v>
      </c>
      <c r="M3" s="1040" t="s">
        <v>589</v>
      </c>
      <c r="N3" s="1040" t="s">
        <v>590</v>
      </c>
      <c r="O3" s="1043"/>
      <c r="P3" s="1040" t="s">
        <v>583</v>
      </c>
      <c r="Q3" s="1040" t="s">
        <v>584</v>
      </c>
      <c r="R3" s="1040" t="s">
        <v>585</v>
      </c>
      <c r="S3" s="1040" t="s">
        <v>586</v>
      </c>
      <c r="T3" s="1040" t="s">
        <v>587</v>
      </c>
      <c r="U3" s="1040" t="s">
        <v>588</v>
      </c>
      <c r="V3" s="1040" t="s">
        <v>589</v>
      </c>
      <c r="W3" s="1040" t="s">
        <v>590</v>
      </c>
      <c r="X3" s="1053"/>
      <c r="Y3" s="1055"/>
      <c r="Z3" s="1049"/>
    </row>
    <row r="4" spans="2:26" ht="13" customHeight="1" thickBot="1">
      <c r="C4" s="999"/>
      <c r="D4" s="560" t="s">
        <v>591</v>
      </c>
      <c r="E4" s="1041"/>
      <c r="F4" s="1041"/>
      <c r="G4" s="1041"/>
      <c r="H4" s="1041"/>
      <c r="I4" s="1041"/>
      <c r="J4" s="1041"/>
      <c r="K4" s="1041"/>
      <c r="L4" s="1041"/>
      <c r="M4" s="1041"/>
      <c r="N4" s="1041"/>
      <c r="O4" s="1044"/>
      <c r="P4" s="1041"/>
      <c r="Q4" s="1041"/>
      <c r="R4" s="1041"/>
      <c r="S4" s="1041"/>
      <c r="T4" s="1041"/>
      <c r="U4" s="1041"/>
      <c r="V4" s="1041"/>
      <c r="W4" s="1041"/>
      <c r="X4" s="1054"/>
      <c r="Y4" s="1056"/>
      <c r="Z4" s="1050"/>
    </row>
    <row r="5" spans="2:26" ht="18" customHeight="1">
      <c r="C5" s="561"/>
      <c r="D5" s="562" t="s">
        <v>592</v>
      </c>
      <c r="E5" s="820">
        <v>7</v>
      </c>
      <c r="F5" s="820">
        <v>2</v>
      </c>
      <c r="G5" s="820">
        <v>1</v>
      </c>
      <c r="H5" s="820">
        <v>1</v>
      </c>
      <c r="I5" s="820">
        <v>0</v>
      </c>
      <c r="J5" s="820">
        <v>17</v>
      </c>
      <c r="K5" s="820">
        <v>33</v>
      </c>
      <c r="L5" s="820">
        <v>30</v>
      </c>
      <c r="M5" s="820">
        <v>334</v>
      </c>
      <c r="N5" s="820">
        <v>101</v>
      </c>
      <c r="O5" s="820">
        <v>290</v>
      </c>
      <c r="P5" s="821">
        <v>0</v>
      </c>
      <c r="Q5" s="821">
        <v>0</v>
      </c>
      <c r="R5" s="821">
        <v>0</v>
      </c>
      <c r="S5" s="821">
        <v>0</v>
      </c>
      <c r="T5" s="821">
        <v>0</v>
      </c>
      <c r="U5" s="821">
        <v>0</v>
      </c>
      <c r="V5" s="821">
        <v>13</v>
      </c>
      <c r="W5" s="821">
        <v>0</v>
      </c>
      <c r="X5" s="821">
        <v>5</v>
      </c>
      <c r="Y5" s="820">
        <v>0</v>
      </c>
      <c r="Z5" s="822">
        <f>SUM(E5:Y5)</f>
        <v>834</v>
      </c>
    </row>
    <row r="6" spans="2:26" ht="18" customHeight="1">
      <c r="C6" s="563" t="s">
        <v>281</v>
      </c>
      <c r="D6" s="564" t="s">
        <v>593</v>
      </c>
      <c r="E6" s="820">
        <v>1</v>
      </c>
      <c r="F6" s="820">
        <v>0</v>
      </c>
      <c r="G6" s="820">
        <v>0</v>
      </c>
      <c r="H6" s="820">
        <v>0</v>
      </c>
      <c r="I6" s="820">
        <v>2</v>
      </c>
      <c r="J6" s="820">
        <v>3</v>
      </c>
      <c r="K6" s="820">
        <v>4</v>
      </c>
      <c r="L6" s="820">
        <v>5</v>
      </c>
      <c r="M6" s="820">
        <v>58</v>
      </c>
      <c r="N6" s="820">
        <v>10</v>
      </c>
      <c r="O6" s="820">
        <v>48</v>
      </c>
      <c r="P6" s="823">
        <v>0</v>
      </c>
      <c r="Q6" s="823">
        <v>0</v>
      </c>
      <c r="R6" s="823">
        <v>0</v>
      </c>
      <c r="S6" s="823">
        <v>0</v>
      </c>
      <c r="T6" s="823">
        <v>0</v>
      </c>
      <c r="U6" s="823">
        <v>0</v>
      </c>
      <c r="V6" s="823">
        <v>3</v>
      </c>
      <c r="W6" s="823">
        <v>2</v>
      </c>
      <c r="X6" s="823">
        <v>0</v>
      </c>
      <c r="Y6" s="820">
        <v>0</v>
      </c>
      <c r="Z6" s="822">
        <f t="shared" ref="Z6:Z56" si="0">SUM(E6:Y6)</f>
        <v>136</v>
      </c>
    </row>
    <row r="7" spans="2:26" ht="18" customHeight="1">
      <c r="C7" s="754" t="s">
        <v>535</v>
      </c>
      <c r="D7" s="564" t="s">
        <v>594</v>
      </c>
      <c r="E7" s="820">
        <v>0</v>
      </c>
      <c r="F7" s="820">
        <v>0</v>
      </c>
      <c r="G7" s="820">
        <v>0</v>
      </c>
      <c r="H7" s="820">
        <v>0</v>
      </c>
      <c r="I7" s="820">
        <v>1</v>
      </c>
      <c r="J7" s="820">
        <v>2</v>
      </c>
      <c r="K7" s="820">
        <v>6</v>
      </c>
      <c r="L7" s="820">
        <v>3</v>
      </c>
      <c r="M7" s="820">
        <v>58</v>
      </c>
      <c r="N7" s="820">
        <v>21</v>
      </c>
      <c r="O7" s="820">
        <v>60</v>
      </c>
      <c r="P7" s="823">
        <v>0</v>
      </c>
      <c r="Q7" s="823">
        <v>0</v>
      </c>
      <c r="R7" s="823">
        <v>0</v>
      </c>
      <c r="S7" s="823">
        <v>0</v>
      </c>
      <c r="T7" s="823">
        <v>0</v>
      </c>
      <c r="U7" s="823">
        <v>0</v>
      </c>
      <c r="V7" s="823">
        <v>5</v>
      </c>
      <c r="W7" s="823">
        <v>1</v>
      </c>
      <c r="X7" s="823">
        <v>0</v>
      </c>
      <c r="Y7" s="820">
        <v>0</v>
      </c>
      <c r="Z7" s="822">
        <f t="shared" si="0"/>
        <v>157</v>
      </c>
    </row>
    <row r="8" spans="2:26" ht="18" customHeight="1">
      <c r="C8" s="563" t="s">
        <v>536</v>
      </c>
      <c r="D8" s="562" t="s">
        <v>595</v>
      </c>
      <c r="E8" s="820">
        <v>0</v>
      </c>
      <c r="F8" s="820">
        <v>0</v>
      </c>
      <c r="G8" s="820">
        <v>0</v>
      </c>
      <c r="H8" s="820">
        <v>0</v>
      </c>
      <c r="I8" s="820">
        <v>1</v>
      </c>
      <c r="J8" s="820">
        <v>4</v>
      </c>
      <c r="K8" s="820">
        <v>11</v>
      </c>
      <c r="L8" s="820">
        <v>4</v>
      </c>
      <c r="M8" s="820">
        <v>109</v>
      </c>
      <c r="N8" s="820">
        <v>14</v>
      </c>
      <c r="O8" s="820">
        <v>91</v>
      </c>
      <c r="P8" s="823">
        <v>0</v>
      </c>
      <c r="Q8" s="823">
        <v>0</v>
      </c>
      <c r="R8" s="823">
        <v>0</v>
      </c>
      <c r="S8" s="823">
        <v>0</v>
      </c>
      <c r="T8" s="823">
        <v>0</v>
      </c>
      <c r="U8" s="823">
        <v>0</v>
      </c>
      <c r="V8" s="823">
        <v>7</v>
      </c>
      <c r="W8" s="823">
        <v>0</v>
      </c>
      <c r="X8" s="823">
        <v>0</v>
      </c>
      <c r="Y8" s="820">
        <v>0</v>
      </c>
      <c r="Z8" s="822">
        <f t="shared" si="0"/>
        <v>241</v>
      </c>
    </row>
    <row r="9" spans="2:26" ht="18" customHeight="1">
      <c r="C9" s="565"/>
      <c r="D9" s="562" t="s">
        <v>596</v>
      </c>
      <c r="E9" s="820">
        <v>1</v>
      </c>
      <c r="F9" s="820">
        <v>0</v>
      </c>
      <c r="G9" s="820">
        <v>1</v>
      </c>
      <c r="H9" s="820">
        <v>0</v>
      </c>
      <c r="I9" s="820">
        <v>0</v>
      </c>
      <c r="J9" s="820">
        <v>0</v>
      </c>
      <c r="K9" s="820">
        <v>2</v>
      </c>
      <c r="L9" s="820">
        <v>1</v>
      </c>
      <c r="M9" s="820">
        <v>39</v>
      </c>
      <c r="N9" s="820">
        <v>7</v>
      </c>
      <c r="O9" s="820">
        <v>24</v>
      </c>
      <c r="P9" s="823">
        <v>0</v>
      </c>
      <c r="Q9" s="823">
        <v>0</v>
      </c>
      <c r="R9" s="823">
        <v>0</v>
      </c>
      <c r="S9" s="823">
        <v>0</v>
      </c>
      <c r="T9" s="823">
        <v>0</v>
      </c>
      <c r="U9" s="823">
        <v>0</v>
      </c>
      <c r="V9" s="823">
        <v>0</v>
      </c>
      <c r="W9" s="823">
        <v>0</v>
      </c>
      <c r="X9" s="823">
        <v>0</v>
      </c>
      <c r="Y9" s="820">
        <v>0</v>
      </c>
      <c r="Z9" s="822">
        <f t="shared" si="0"/>
        <v>75</v>
      </c>
    </row>
    <row r="10" spans="2:26" ht="18" customHeight="1">
      <c r="C10" s="750"/>
      <c r="D10" s="562" t="s">
        <v>597</v>
      </c>
      <c r="E10" s="820">
        <v>2</v>
      </c>
      <c r="F10" s="820">
        <v>0</v>
      </c>
      <c r="G10" s="820">
        <v>1</v>
      </c>
      <c r="H10" s="820">
        <v>2</v>
      </c>
      <c r="I10" s="820">
        <v>2</v>
      </c>
      <c r="J10" s="820">
        <v>9</v>
      </c>
      <c r="K10" s="820">
        <v>20</v>
      </c>
      <c r="L10" s="820">
        <v>23</v>
      </c>
      <c r="M10" s="820">
        <v>204</v>
      </c>
      <c r="N10" s="820">
        <v>52</v>
      </c>
      <c r="O10" s="820">
        <v>126</v>
      </c>
      <c r="P10" s="823">
        <v>0</v>
      </c>
      <c r="Q10" s="823">
        <v>0</v>
      </c>
      <c r="R10" s="823">
        <v>0</v>
      </c>
      <c r="S10" s="823">
        <v>1</v>
      </c>
      <c r="T10" s="823">
        <v>0</v>
      </c>
      <c r="U10" s="823">
        <v>0</v>
      </c>
      <c r="V10" s="823">
        <v>17</v>
      </c>
      <c r="W10" s="823">
        <v>1</v>
      </c>
      <c r="X10" s="823">
        <v>4</v>
      </c>
      <c r="Y10" s="820">
        <v>0</v>
      </c>
      <c r="Z10" s="822">
        <f t="shared" si="0"/>
        <v>464</v>
      </c>
    </row>
    <row r="11" spans="2:26" ht="18" customHeight="1">
      <c r="C11" s="751" t="s">
        <v>199</v>
      </c>
      <c r="D11" s="562" t="s">
        <v>598</v>
      </c>
      <c r="E11" s="820">
        <v>0</v>
      </c>
      <c r="F11" s="820">
        <v>0</v>
      </c>
      <c r="G11" s="820">
        <v>0</v>
      </c>
      <c r="H11" s="820">
        <v>0</v>
      </c>
      <c r="I11" s="820">
        <v>3</v>
      </c>
      <c r="J11" s="820">
        <v>3</v>
      </c>
      <c r="K11" s="820">
        <v>9</v>
      </c>
      <c r="L11" s="820">
        <v>12</v>
      </c>
      <c r="M11" s="820">
        <v>216</v>
      </c>
      <c r="N11" s="820">
        <v>35</v>
      </c>
      <c r="O11" s="820">
        <v>97</v>
      </c>
      <c r="P11" s="823">
        <v>0</v>
      </c>
      <c r="Q11" s="823">
        <v>0</v>
      </c>
      <c r="R11" s="823">
        <v>0</v>
      </c>
      <c r="S11" s="823">
        <v>0</v>
      </c>
      <c r="T11" s="823">
        <v>0</v>
      </c>
      <c r="U11" s="823">
        <v>0</v>
      </c>
      <c r="V11" s="823">
        <v>5</v>
      </c>
      <c r="W11" s="823">
        <v>0</v>
      </c>
      <c r="X11" s="823">
        <v>1</v>
      </c>
      <c r="Y11" s="820">
        <v>0</v>
      </c>
      <c r="Z11" s="822">
        <f t="shared" si="0"/>
        <v>381</v>
      </c>
    </row>
    <row r="12" spans="2:26" ht="18" customHeight="1">
      <c r="C12" s="751"/>
      <c r="D12" s="562" t="s">
        <v>599</v>
      </c>
      <c r="E12" s="820">
        <v>4</v>
      </c>
      <c r="F12" s="820">
        <v>0</v>
      </c>
      <c r="G12" s="820">
        <v>1</v>
      </c>
      <c r="H12" s="820">
        <v>2</v>
      </c>
      <c r="I12" s="820">
        <v>0</v>
      </c>
      <c r="J12" s="820">
        <v>10</v>
      </c>
      <c r="K12" s="820">
        <v>17</v>
      </c>
      <c r="L12" s="820">
        <v>28</v>
      </c>
      <c r="M12" s="820">
        <v>315</v>
      </c>
      <c r="N12" s="820">
        <v>84</v>
      </c>
      <c r="O12" s="820">
        <v>149</v>
      </c>
      <c r="P12" s="823">
        <v>0</v>
      </c>
      <c r="Q12" s="823">
        <v>0</v>
      </c>
      <c r="R12" s="823">
        <v>0</v>
      </c>
      <c r="S12" s="823">
        <v>0</v>
      </c>
      <c r="T12" s="823">
        <v>0</v>
      </c>
      <c r="U12" s="823">
        <v>0</v>
      </c>
      <c r="V12" s="823">
        <v>10</v>
      </c>
      <c r="W12" s="823">
        <v>3</v>
      </c>
      <c r="X12" s="823">
        <v>2</v>
      </c>
      <c r="Y12" s="820">
        <v>0</v>
      </c>
      <c r="Z12" s="822">
        <f t="shared" si="0"/>
        <v>625</v>
      </c>
    </row>
    <row r="13" spans="2:26" ht="18" customHeight="1">
      <c r="C13" s="751"/>
      <c r="D13" s="562" t="s">
        <v>600</v>
      </c>
      <c r="E13" s="820">
        <v>0</v>
      </c>
      <c r="F13" s="820">
        <v>0</v>
      </c>
      <c r="G13" s="820">
        <v>0</v>
      </c>
      <c r="H13" s="820">
        <v>0</v>
      </c>
      <c r="I13" s="820">
        <v>0</v>
      </c>
      <c r="J13" s="820">
        <v>3</v>
      </c>
      <c r="K13" s="820">
        <v>20</v>
      </c>
      <c r="L13" s="820">
        <v>6</v>
      </c>
      <c r="M13" s="820">
        <v>163</v>
      </c>
      <c r="N13" s="820">
        <v>36</v>
      </c>
      <c r="O13" s="820">
        <v>79</v>
      </c>
      <c r="P13" s="823">
        <v>0</v>
      </c>
      <c r="Q13" s="823">
        <v>0</v>
      </c>
      <c r="R13" s="823">
        <v>0</v>
      </c>
      <c r="S13" s="823">
        <v>0</v>
      </c>
      <c r="T13" s="823">
        <v>0</v>
      </c>
      <c r="U13" s="823">
        <v>0</v>
      </c>
      <c r="V13" s="823">
        <v>4</v>
      </c>
      <c r="W13" s="823">
        <v>2</v>
      </c>
      <c r="X13" s="823">
        <v>0</v>
      </c>
      <c r="Y13" s="820">
        <v>0</v>
      </c>
      <c r="Z13" s="822">
        <f t="shared" si="0"/>
        <v>313</v>
      </c>
    </row>
    <row r="14" spans="2:26" ht="18" customHeight="1">
      <c r="C14" s="751" t="s">
        <v>191</v>
      </c>
      <c r="D14" s="562" t="s">
        <v>601</v>
      </c>
      <c r="E14" s="820">
        <v>1</v>
      </c>
      <c r="F14" s="820">
        <v>0</v>
      </c>
      <c r="G14" s="820">
        <v>0</v>
      </c>
      <c r="H14" s="820">
        <v>0</v>
      </c>
      <c r="I14" s="820">
        <v>0</v>
      </c>
      <c r="J14" s="820">
        <v>4</v>
      </c>
      <c r="K14" s="820">
        <v>9</v>
      </c>
      <c r="L14" s="820">
        <v>6</v>
      </c>
      <c r="M14" s="820">
        <v>147</v>
      </c>
      <c r="N14" s="820">
        <v>32</v>
      </c>
      <c r="O14" s="820">
        <v>160</v>
      </c>
      <c r="P14" s="823">
        <v>0</v>
      </c>
      <c r="Q14" s="823">
        <v>0</v>
      </c>
      <c r="R14" s="823">
        <v>0</v>
      </c>
      <c r="S14" s="823">
        <v>0</v>
      </c>
      <c r="T14" s="823">
        <v>0</v>
      </c>
      <c r="U14" s="823">
        <v>0</v>
      </c>
      <c r="V14" s="823">
        <v>11</v>
      </c>
      <c r="W14" s="823">
        <v>2</v>
      </c>
      <c r="X14" s="823">
        <v>0</v>
      </c>
      <c r="Y14" s="820">
        <v>0</v>
      </c>
      <c r="Z14" s="822">
        <f t="shared" si="0"/>
        <v>372</v>
      </c>
    </row>
    <row r="15" spans="2:26" ht="18" customHeight="1">
      <c r="C15" s="752"/>
      <c r="D15" s="562" t="s">
        <v>602</v>
      </c>
      <c r="E15" s="820">
        <v>0</v>
      </c>
      <c r="F15" s="820">
        <v>0</v>
      </c>
      <c r="G15" s="820">
        <v>3</v>
      </c>
      <c r="H15" s="820">
        <v>1</v>
      </c>
      <c r="I15" s="820">
        <v>3</v>
      </c>
      <c r="J15" s="820">
        <v>9</v>
      </c>
      <c r="K15" s="820">
        <v>21</v>
      </c>
      <c r="L15" s="820">
        <v>14</v>
      </c>
      <c r="M15" s="820">
        <v>233</v>
      </c>
      <c r="N15" s="820">
        <v>75</v>
      </c>
      <c r="O15" s="820">
        <v>142</v>
      </c>
      <c r="P15" s="823">
        <v>0</v>
      </c>
      <c r="Q15" s="823">
        <v>0</v>
      </c>
      <c r="R15" s="823">
        <v>0</v>
      </c>
      <c r="S15" s="823">
        <v>0</v>
      </c>
      <c r="T15" s="823">
        <v>0</v>
      </c>
      <c r="U15" s="823">
        <v>0</v>
      </c>
      <c r="V15" s="823">
        <v>12</v>
      </c>
      <c r="W15" s="823">
        <v>1</v>
      </c>
      <c r="X15" s="823">
        <v>2</v>
      </c>
      <c r="Y15" s="820">
        <v>0</v>
      </c>
      <c r="Z15" s="822">
        <f t="shared" si="0"/>
        <v>516</v>
      </c>
    </row>
    <row r="16" spans="2:26" ht="18" customHeight="1">
      <c r="C16" s="994" t="s">
        <v>205</v>
      </c>
      <c r="D16" s="991"/>
      <c r="E16" s="820">
        <v>10</v>
      </c>
      <c r="F16" s="820">
        <v>5</v>
      </c>
      <c r="G16" s="820">
        <v>2</v>
      </c>
      <c r="H16" s="820">
        <v>7</v>
      </c>
      <c r="I16" s="820">
        <v>12</v>
      </c>
      <c r="J16" s="820">
        <v>52</v>
      </c>
      <c r="K16" s="820">
        <v>91</v>
      </c>
      <c r="L16" s="820">
        <v>159</v>
      </c>
      <c r="M16" s="820">
        <v>606</v>
      </c>
      <c r="N16" s="820">
        <v>563</v>
      </c>
      <c r="O16" s="820">
        <v>389</v>
      </c>
      <c r="P16" s="823">
        <v>0</v>
      </c>
      <c r="Q16" s="823">
        <v>0</v>
      </c>
      <c r="R16" s="823">
        <v>0</v>
      </c>
      <c r="S16" s="823">
        <v>0</v>
      </c>
      <c r="T16" s="823">
        <v>0</v>
      </c>
      <c r="U16" s="823">
        <v>0</v>
      </c>
      <c r="V16" s="823">
        <v>55</v>
      </c>
      <c r="W16" s="823">
        <v>8</v>
      </c>
      <c r="X16" s="823">
        <v>160</v>
      </c>
      <c r="Y16" s="820">
        <v>0</v>
      </c>
      <c r="Z16" s="822">
        <f t="shared" si="0"/>
        <v>2119</v>
      </c>
    </row>
    <row r="17" spans="3:26" ht="18" customHeight="1">
      <c r="C17" s="750"/>
      <c r="D17" s="562" t="s">
        <v>603</v>
      </c>
      <c r="E17" s="820">
        <v>3</v>
      </c>
      <c r="F17" s="820">
        <v>2</v>
      </c>
      <c r="G17" s="820">
        <v>5</v>
      </c>
      <c r="H17" s="820">
        <v>3</v>
      </c>
      <c r="I17" s="820">
        <v>8</v>
      </c>
      <c r="J17" s="820">
        <v>17</v>
      </c>
      <c r="K17" s="820">
        <v>34</v>
      </c>
      <c r="L17" s="820">
        <v>23</v>
      </c>
      <c r="M17" s="820">
        <v>528</v>
      </c>
      <c r="N17" s="820">
        <v>108</v>
      </c>
      <c r="O17" s="820">
        <v>167</v>
      </c>
      <c r="P17" s="823">
        <v>0</v>
      </c>
      <c r="Q17" s="823">
        <v>0</v>
      </c>
      <c r="R17" s="823">
        <v>0</v>
      </c>
      <c r="S17" s="823">
        <v>0</v>
      </c>
      <c r="T17" s="823">
        <v>0</v>
      </c>
      <c r="U17" s="823">
        <v>0</v>
      </c>
      <c r="V17" s="823">
        <v>18</v>
      </c>
      <c r="W17" s="823">
        <v>3</v>
      </c>
      <c r="X17" s="823">
        <v>0</v>
      </c>
      <c r="Y17" s="820">
        <v>0</v>
      </c>
      <c r="Z17" s="822">
        <f t="shared" si="0"/>
        <v>919</v>
      </c>
    </row>
    <row r="18" spans="3:26" ht="18" customHeight="1">
      <c r="C18" s="751"/>
      <c r="D18" s="562" t="s">
        <v>604</v>
      </c>
      <c r="E18" s="820">
        <v>1</v>
      </c>
      <c r="F18" s="820">
        <v>0</v>
      </c>
      <c r="G18" s="820">
        <v>4</v>
      </c>
      <c r="H18" s="820">
        <v>0</v>
      </c>
      <c r="I18" s="820">
        <v>7</v>
      </c>
      <c r="J18" s="820">
        <v>9</v>
      </c>
      <c r="K18" s="820">
        <v>14</v>
      </c>
      <c r="L18" s="820">
        <v>11</v>
      </c>
      <c r="M18" s="820">
        <v>230</v>
      </c>
      <c r="N18" s="820">
        <v>95</v>
      </c>
      <c r="O18" s="820">
        <v>197</v>
      </c>
      <c r="P18" s="823">
        <v>0</v>
      </c>
      <c r="Q18" s="823">
        <v>0</v>
      </c>
      <c r="R18" s="823">
        <v>0</v>
      </c>
      <c r="S18" s="823">
        <v>0</v>
      </c>
      <c r="T18" s="823">
        <v>0</v>
      </c>
      <c r="U18" s="823">
        <v>0</v>
      </c>
      <c r="V18" s="823">
        <v>16</v>
      </c>
      <c r="W18" s="823">
        <v>4</v>
      </c>
      <c r="X18" s="823">
        <v>1</v>
      </c>
      <c r="Y18" s="820">
        <v>0</v>
      </c>
      <c r="Z18" s="822">
        <f t="shared" si="0"/>
        <v>589</v>
      </c>
    </row>
    <row r="19" spans="3:26" ht="18" customHeight="1">
      <c r="C19" s="751" t="s">
        <v>208</v>
      </c>
      <c r="D19" s="562" t="s">
        <v>605</v>
      </c>
      <c r="E19" s="820">
        <v>1</v>
      </c>
      <c r="F19" s="820">
        <v>0</v>
      </c>
      <c r="G19" s="820">
        <v>2</v>
      </c>
      <c r="H19" s="820">
        <v>0</v>
      </c>
      <c r="I19" s="820">
        <v>0</v>
      </c>
      <c r="J19" s="820">
        <v>23</v>
      </c>
      <c r="K19" s="820">
        <v>20</v>
      </c>
      <c r="L19" s="820">
        <v>28</v>
      </c>
      <c r="M19" s="820">
        <v>266</v>
      </c>
      <c r="N19" s="820">
        <v>106</v>
      </c>
      <c r="O19" s="820">
        <v>162</v>
      </c>
      <c r="P19" s="823">
        <v>0</v>
      </c>
      <c r="Q19" s="823">
        <v>0</v>
      </c>
      <c r="R19" s="823">
        <v>0</v>
      </c>
      <c r="S19" s="823">
        <v>0</v>
      </c>
      <c r="T19" s="823">
        <v>0</v>
      </c>
      <c r="U19" s="823">
        <v>0</v>
      </c>
      <c r="V19" s="823">
        <v>12</v>
      </c>
      <c r="W19" s="823">
        <v>7</v>
      </c>
      <c r="X19" s="823">
        <v>23</v>
      </c>
      <c r="Y19" s="820">
        <v>0</v>
      </c>
      <c r="Z19" s="822">
        <f t="shared" si="0"/>
        <v>650</v>
      </c>
    </row>
    <row r="20" spans="3:26" ht="18" customHeight="1">
      <c r="C20" s="751"/>
      <c r="D20" s="562" t="s">
        <v>606</v>
      </c>
      <c r="E20" s="820">
        <v>7</v>
      </c>
      <c r="F20" s="820">
        <v>2</v>
      </c>
      <c r="G20" s="820">
        <v>2</v>
      </c>
      <c r="H20" s="820">
        <v>3</v>
      </c>
      <c r="I20" s="820">
        <v>3</v>
      </c>
      <c r="J20" s="820">
        <v>42</v>
      </c>
      <c r="K20" s="820">
        <v>85</v>
      </c>
      <c r="L20" s="820">
        <v>98</v>
      </c>
      <c r="M20" s="820">
        <v>553</v>
      </c>
      <c r="N20" s="820">
        <v>350</v>
      </c>
      <c r="O20" s="820">
        <v>330</v>
      </c>
      <c r="P20" s="823">
        <v>0</v>
      </c>
      <c r="Q20" s="823">
        <v>0</v>
      </c>
      <c r="R20" s="823">
        <v>0</v>
      </c>
      <c r="S20" s="823">
        <v>1</v>
      </c>
      <c r="T20" s="823">
        <v>0</v>
      </c>
      <c r="U20" s="823">
        <v>2</v>
      </c>
      <c r="V20" s="823">
        <v>28</v>
      </c>
      <c r="W20" s="823">
        <v>5</v>
      </c>
      <c r="X20" s="823">
        <v>24</v>
      </c>
      <c r="Y20" s="820">
        <v>0</v>
      </c>
      <c r="Z20" s="822">
        <f t="shared" si="0"/>
        <v>1535</v>
      </c>
    </row>
    <row r="21" spans="3:26" ht="18" customHeight="1">
      <c r="C21" s="751"/>
      <c r="D21" s="562" t="s">
        <v>607</v>
      </c>
      <c r="E21" s="820">
        <v>11</v>
      </c>
      <c r="F21" s="820">
        <v>4</v>
      </c>
      <c r="G21" s="820">
        <v>8</v>
      </c>
      <c r="H21" s="820">
        <v>5</v>
      </c>
      <c r="I21" s="820">
        <v>17</v>
      </c>
      <c r="J21" s="820">
        <v>81</v>
      </c>
      <c r="K21" s="820">
        <v>75</v>
      </c>
      <c r="L21" s="820">
        <v>246</v>
      </c>
      <c r="M21" s="820">
        <v>682</v>
      </c>
      <c r="N21" s="820">
        <v>264</v>
      </c>
      <c r="O21" s="820">
        <v>318</v>
      </c>
      <c r="P21" s="823">
        <v>0</v>
      </c>
      <c r="Q21" s="823">
        <v>0</v>
      </c>
      <c r="R21" s="823">
        <v>0</v>
      </c>
      <c r="S21" s="823">
        <v>1</v>
      </c>
      <c r="T21" s="823">
        <v>0</v>
      </c>
      <c r="U21" s="823">
        <v>1</v>
      </c>
      <c r="V21" s="823">
        <v>30</v>
      </c>
      <c r="W21" s="823">
        <v>7</v>
      </c>
      <c r="X21" s="823">
        <v>57</v>
      </c>
      <c r="Y21" s="820">
        <v>0</v>
      </c>
      <c r="Z21" s="822">
        <f t="shared" si="0"/>
        <v>1807</v>
      </c>
    </row>
    <row r="22" spans="3:26" ht="18" customHeight="1">
      <c r="C22" s="751"/>
      <c r="D22" s="562" t="s">
        <v>608</v>
      </c>
      <c r="E22" s="820">
        <v>11</v>
      </c>
      <c r="F22" s="820">
        <v>1</v>
      </c>
      <c r="G22" s="820">
        <v>2</v>
      </c>
      <c r="H22" s="820">
        <v>6</v>
      </c>
      <c r="I22" s="820">
        <v>12</v>
      </c>
      <c r="J22" s="820">
        <v>46</v>
      </c>
      <c r="K22" s="820">
        <v>59</v>
      </c>
      <c r="L22" s="820">
        <v>87</v>
      </c>
      <c r="M22" s="820">
        <v>479</v>
      </c>
      <c r="N22" s="820">
        <v>370</v>
      </c>
      <c r="O22" s="820">
        <v>468</v>
      </c>
      <c r="P22" s="823">
        <v>0</v>
      </c>
      <c r="Q22" s="823">
        <v>0</v>
      </c>
      <c r="R22" s="823">
        <v>0</v>
      </c>
      <c r="S22" s="823">
        <v>0</v>
      </c>
      <c r="T22" s="823">
        <v>0</v>
      </c>
      <c r="U22" s="823">
        <v>1</v>
      </c>
      <c r="V22" s="823">
        <v>35</v>
      </c>
      <c r="W22" s="823">
        <v>6</v>
      </c>
      <c r="X22" s="823">
        <v>99</v>
      </c>
      <c r="Y22" s="820">
        <v>0</v>
      </c>
      <c r="Z22" s="822">
        <f t="shared" si="0"/>
        <v>1682</v>
      </c>
    </row>
    <row r="23" spans="3:26" ht="18" customHeight="1">
      <c r="C23" s="751"/>
      <c r="D23" s="562" t="s">
        <v>609</v>
      </c>
      <c r="E23" s="820">
        <v>3</v>
      </c>
      <c r="F23" s="820">
        <v>0</v>
      </c>
      <c r="G23" s="820">
        <v>1</v>
      </c>
      <c r="H23" s="820">
        <v>3</v>
      </c>
      <c r="I23" s="820">
        <v>2</v>
      </c>
      <c r="J23" s="820">
        <v>18</v>
      </c>
      <c r="K23" s="820">
        <v>31</v>
      </c>
      <c r="L23" s="820">
        <v>23</v>
      </c>
      <c r="M23" s="820">
        <v>400</v>
      </c>
      <c r="N23" s="820">
        <v>98</v>
      </c>
      <c r="O23" s="820">
        <v>265</v>
      </c>
      <c r="P23" s="823">
        <v>0</v>
      </c>
      <c r="Q23" s="823">
        <v>0</v>
      </c>
      <c r="R23" s="823">
        <v>0</v>
      </c>
      <c r="S23" s="823">
        <v>0</v>
      </c>
      <c r="T23" s="823">
        <v>0</v>
      </c>
      <c r="U23" s="823">
        <v>1</v>
      </c>
      <c r="V23" s="823">
        <v>31</v>
      </c>
      <c r="W23" s="823">
        <v>2</v>
      </c>
      <c r="X23" s="823">
        <v>1</v>
      </c>
      <c r="Y23" s="820">
        <v>0</v>
      </c>
      <c r="Z23" s="822">
        <f t="shared" si="0"/>
        <v>879</v>
      </c>
    </row>
    <row r="24" spans="3:26" ht="18" customHeight="1">
      <c r="C24" s="751" t="s">
        <v>199</v>
      </c>
      <c r="D24" s="562" t="s">
        <v>610</v>
      </c>
      <c r="E24" s="820">
        <v>1</v>
      </c>
      <c r="F24" s="820">
        <v>0</v>
      </c>
      <c r="G24" s="820">
        <v>0</v>
      </c>
      <c r="H24" s="820">
        <v>1</v>
      </c>
      <c r="I24" s="820">
        <v>1</v>
      </c>
      <c r="J24" s="820">
        <v>12</v>
      </c>
      <c r="K24" s="820">
        <v>15</v>
      </c>
      <c r="L24" s="820">
        <v>13</v>
      </c>
      <c r="M24" s="820">
        <v>198</v>
      </c>
      <c r="N24" s="820">
        <v>39</v>
      </c>
      <c r="O24" s="820">
        <v>51</v>
      </c>
      <c r="P24" s="823">
        <v>0</v>
      </c>
      <c r="Q24" s="823">
        <v>0</v>
      </c>
      <c r="R24" s="823">
        <v>0</v>
      </c>
      <c r="S24" s="823">
        <v>0</v>
      </c>
      <c r="T24" s="823">
        <v>0</v>
      </c>
      <c r="U24" s="823">
        <v>0</v>
      </c>
      <c r="V24" s="823">
        <v>12</v>
      </c>
      <c r="W24" s="823">
        <v>3</v>
      </c>
      <c r="X24" s="823">
        <v>1</v>
      </c>
      <c r="Y24" s="820">
        <v>0</v>
      </c>
      <c r="Z24" s="822">
        <f t="shared" si="0"/>
        <v>347</v>
      </c>
    </row>
    <row r="25" spans="3:26" ht="18" customHeight="1">
      <c r="C25" s="751"/>
      <c r="D25" s="562" t="s">
        <v>611</v>
      </c>
      <c r="E25" s="820">
        <v>1</v>
      </c>
      <c r="F25" s="820">
        <v>0</v>
      </c>
      <c r="G25" s="820">
        <v>0</v>
      </c>
      <c r="H25" s="820">
        <v>1</v>
      </c>
      <c r="I25" s="820">
        <v>1</v>
      </c>
      <c r="J25" s="820">
        <v>6</v>
      </c>
      <c r="K25" s="820">
        <v>17</v>
      </c>
      <c r="L25" s="820">
        <v>17</v>
      </c>
      <c r="M25" s="820">
        <v>245</v>
      </c>
      <c r="N25" s="820">
        <v>79</v>
      </c>
      <c r="O25" s="820">
        <v>131</v>
      </c>
      <c r="P25" s="823">
        <v>0</v>
      </c>
      <c r="Q25" s="823">
        <v>0</v>
      </c>
      <c r="R25" s="823">
        <v>0</v>
      </c>
      <c r="S25" s="823">
        <v>1</v>
      </c>
      <c r="T25" s="823">
        <v>0</v>
      </c>
      <c r="U25" s="823">
        <v>0</v>
      </c>
      <c r="V25" s="823">
        <v>15</v>
      </c>
      <c r="W25" s="823">
        <v>1</v>
      </c>
      <c r="X25" s="823">
        <v>3</v>
      </c>
      <c r="Y25" s="820">
        <v>0</v>
      </c>
      <c r="Z25" s="822">
        <f t="shared" si="0"/>
        <v>518</v>
      </c>
    </row>
    <row r="26" spans="3:26" ht="18" customHeight="1">
      <c r="C26" s="752"/>
      <c r="D26" s="562" t="s">
        <v>612</v>
      </c>
      <c r="E26" s="820">
        <v>4</v>
      </c>
      <c r="F26" s="820">
        <v>1</v>
      </c>
      <c r="G26" s="820">
        <v>6</v>
      </c>
      <c r="H26" s="820">
        <v>3</v>
      </c>
      <c r="I26" s="820">
        <v>6</v>
      </c>
      <c r="J26" s="820">
        <v>17</v>
      </c>
      <c r="K26" s="820">
        <v>42</v>
      </c>
      <c r="L26" s="820">
        <v>57</v>
      </c>
      <c r="M26" s="820">
        <v>355</v>
      </c>
      <c r="N26" s="820">
        <v>117</v>
      </c>
      <c r="O26" s="820">
        <v>202</v>
      </c>
      <c r="P26" s="823">
        <v>0</v>
      </c>
      <c r="Q26" s="823">
        <v>0</v>
      </c>
      <c r="R26" s="823">
        <v>0</v>
      </c>
      <c r="S26" s="823">
        <v>0</v>
      </c>
      <c r="T26" s="823">
        <v>0</v>
      </c>
      <c r="U26" s="823">
        <v>0</v>
      </c>
      <c r="V26" s="823">
        <v>27</v>
      </c>
      <c r="W26" s="823">
        <v>4</v>
      </c>
      <c r="X26" s="823">
        <v>23</v>
      </c>
      <c r="Y26" s="820">
        <v>0</v>
      </c>
      <c r="Z26" s="822">
        <f t="shared" si="0"/>
        <v>864</v>
      </c>
    </row>
    <row r="27" spans="3:26" ht="18" customHeight="1">
      <c r="C27" s="750"/>
      <c r="D27" s="562" t="s">
        <v>613</v>
      </c>
      <c r="E27" s="820">
        <v>0</v>
      </c>
      <c r="F27" s="820">
        <v>0</v>
      </c>
      <c r="G27" s="820">
        <v>1</v>
      </c>
      <c r="H27" s="820">
        <v>0</v>
      </c>
      <c r="I27" s="820">
        <v>2</v>
      </c>
      <c r="J27" s="820">
        <v>6</v>
      </c>
      <c r="K27" s="820">
        <v>13</v>
      </c>
      <c r="L27" s="820">
        <v>20</v>
      </c>
      <c r="M27" s="820">
        <v>167</v>
      </c>
      <c r="N27" s="820">
        <v>57</v>
      </c>
      <c r="O27" s="820">
        <v>18</v>
      </c>
      <c r="P27" s="823">
        <v>0</v>
      </c>
      <c r="Q27" s="823">
        <v>0</v>
      </c>
      <c r="R27" s="823">
        <v>0</v>
      </c>
      <c r="S27" s="823">
        <v>0</v>
      </c>
      <c r="T27" s="823">
        <v>0</v>
      </c>
      <c r="U27" s="823">
        <v>0</v>
      </c>
      <c r="V27" s="823">
        <v>4</v>
      </c>
      <c r="W27" s="823">
        <v>2</v>
      </c>
      <c r="X27" s="823">
        <v>1</v>
      </c>
      <c r="Y27" s="820">
        <v>0</v>
      </c>
      <c r="Z27" s="822">
        <f t="shared" si="0"/>
        <v>291</v>
      </c>
    </row>
    <row r="28" spans="3:26" ht="18" customHeight="1">
      <c r="C28" s="751" t="s">
        <v>218</v>
      </c>
      <c r="D28" s="562" t="s">
        <v>614</v>
      </c>
      <c r="E28" s="820">
        <v>3</v>
      </c>
      <c r="F28" s="820">
        <v>1</v>
      </c>
      <c r="G28" s="820">
        <v>2</v>
      </c>
      <c r="H28" s="820">
        <v>0</v>
      </c>
      <c r="I28" s="820">
        <v>2</v>
      </c>
      <c r="J28" s="820">
        <v>11</v>
      </c>
      <c r="K28" s="820">
        <v>14</v>
      </c>
      <c r="L28" s="820">
        <v>17</v>
      </c>
      <c r="M28" s="820">
        <v>252</v>
      </c>
      <c r="N28" s="820">
        <v>50</v>
      </c>
      <c r="O28" s="820">
        <v>82</v>
      </c>
      <c r="P28" s="823">
        <v>0</v>
      </c>
      <c r="Q28" s="823">
        <v>0</v>
      </c>
      <c r="R28" s="823">
        <v>0</v>
      </c>
      <c r="S28" s="823">
        <v>0</v>
      </c>
      <c r="T28" s="823">
        <v>0</v>
      </c>
      <c r="U28" s="823">
        <v>0</v>
      </c>
      <c r="V28" s="823">
        <v>3</v>
      </c>
      <c r="W28" s="823">
        <v>0</v>
      </c>
      <c r="X28" s="823">
        <v>2</v>
      </c>
      <c r="Y28" s="820">
        <v>0</v>
      </c>
      <c r="Z28" s="822">
        <f t="shared" si="0"/>
        <v>439</v>
      </c>
    </row>
    <row r="29" spans="3:26" ht="18" customHeight="1">
      <c r="C29" s="751"/>
      <c r="D29" s="562" t="s">
        <v>615</v>
      </c>
      <c r="E29" s="820">
        <v>1</v>
      </c>
      <c r="F29" s="820">
        <v>0</v>
      </c>
      <c r="G29" s="820">
        <v>1</v>
      </c>
      <c r="H29" s="820">
        <v>2</v>
      </c>
      <c r="I29" s="820">
        <v>1</v>
      </c>
      <c r="J29" s="820">
        <v>9</v>
      </c>
      <c r="K29" s="820">
        <v>11</v>
      </c>
      <c r="L29" s="820">
        <v>14</v>
      </c>
      <c r="M29" s="820">
        <v>149</v>
      </c>
      <c r="N29" s="820">
        <v>35</v>
      </c>
      <c r="O29" s="820">
        <v>46</v>
      </c>
      <c r="P29" s="823">
        <v>0</v>
      </c>
      <c r="Q29" s="823">
        <v>0</v>
      </c>
      <c r="R29" s="823">
        <v>0</v>
      </c>
      <c r="S29" s="823">
        <v>0</v>
      </c>
      <c r="T29" s="823">
        <v>0</v>
      </c>
      <c r="U29" s="823">
        <v>0</v>
      </c>
      <c r="V29" s="823">
        <v>7</v>
      </c>
      <c r="W29" s="823">
        <v>1</v>
      </c>
      <c r="X29" s="823">
        <v>1</v>
      </c>
      <c r="Y29" s="820">
        <v>0</v>
      </c>
      <c r="Z29" s="822">
        <f t="shared" si="0"/>
        <v>278</v>
      </c>
    </row>
    <row r="30" spans="3:26" ht="18" customHeight="1">
      <c r="C30" s="751"/>
      <c r="D30" s="562" t="s">
        <v>616</v>
      </c>
      <c r="E30" s="820">
        <v>1</v>
      </c>
      <c r="F30" s="820">
        <v>0</v>
      </c>
      <c r="G30" s="820">
        <v>2</v>
      </c>
      <c r="H30" s="820">
        <v>0</v>
      </c>
      <c r="I30" s="820">
        <v>1</v>
      </c>
      <c r="J30" s="820">
        <v>9</v>
      </c>
      <c r="K30" s="820">
        <v>13</v>
      </c>
      <c r="L30" s="820">
        <v>14</v>
      </c>
      <c r="M30" s="820">
        <v>289</v>
      </c>
      <c r="N30" s="820">
        <v>68</v>
      </c>
      <c r="O30" s="820">
        <v>149</v>
      </c>
      <c r="P30" s="823">
        <v>0</v>
      </c>
      <c r="Q30" s="823">
        <v>0</v>
      </c>
      <c r="R30" s="823">
        <v>0</v>
      </c>
      <c r="S30" s="823">
        <v>0</v>
      </c>
      <c r="T30" s="823">
        <v>0</v>
      </c>
      <c r="U30" s="823">
        <v>0</v>
      </c>
      <c r="V30" s="823">
        <v>16</v>
      </c>
      <c r="W30" s="823">
        <v>2</v>
      </c>
      <c r="X30" s="823">
        <v>5</v>
      </c>
      <c r="Y30" s="820">
        <v>0</v>
      </c>
      <c r="Z30" s="822">
        <f t="shared" si="0"/>
        <v>569</v>
      </c>
    </row>
    <row r="31" spans="3:26" ht="18" customHeight="1">
      <c r="C31" s="751" t="s">
        <v>222</v>
      </c>
      <c r="D31" s="562" t="s">
        <v>617</v>
      </c>
      <c r="E31" s="820">
        <v>6</v>
      </c>
      <c r="F31" s="820">
        <v>0</v>
      </c>
      <c r="G31" s="820">
        <v>4</v>
      </c>
      <c r="H31" s="820">
        <v>4</v>
      </c>
      <c r="I31" s="820">
        <v>9</v>
      </c>
      <c r="J31" s="820">
        <v>45</v>
      </c>
      <c r="K31" s="820">
        <v>58</v>
      </c>
      <c r="L31" s="820">
        <v>93</v>
      </c>
      <c r="M31" s="820">
        <v>805</v>
      </c>
      <c r="N31" s="820">
        <v>311</v>
      </c>
      <c r="O31" s="820">
        <v>521</v>
      </c>
      <c r="P31" s="823">
        <v>0</v>
      </c>
      <c r="Q31" s="823">
        <v>0</v>
      </c>
      <c r="R31" s="823">
        <v>0</v>
      </c>
      <c r="S31" s="823">
        <v>0</v>
      </c>
      <c r="T31" s="823">
        <v>0</v>
      </c>
      <c r="U31" s="823">
        <v>1</v>
      </c>
      <c r="V31" s="823">
        <v>81</v>
      </c>
      <c r="W31" s="823">
        <v>1</v>
      </c>
      <c r="X31" s="823">
        <v>58</v>
      </c>
      <c r="Y31" s="820">
        <v>1</v>
      </c>
      <c r="Z31" s="822">
        <f t="shared" si="0"/>
        <v>1998</v>
      </c>
    </row>
    <row r="32" spans="3:26" ht="18" customHeight="1">
      <c r="C32" s="752"/>
      <c r="D32" s="562" t="s">
        <v>618</v>
      </c>
      <c r="E32" s="820">
        <v>4</v>
      </c>
      <c r="F32" s="820">
        <v>1</v>
      </c>
      <c r="G32" s="820">
        <v>5</v>
      </c>
      <c r="H32" s="820">
        <v>1</v>
      </c>
      <c r="I32" s="820">
        <v>2</v>
      </c>
      <c r="J32" s="820">
        <v>11</v>
      </c>
      <c r="K32" s="820">
        <v>15</v>
      </c>
      <c r="L32" s="820">
        <v>17</v>
      </c>
      <c r="M32" s="820">
        <v>289</v>
      </c>
      <c r="N32" s="820">
        <v>96</v>
      </c>
      <c r="O32" s="820">
        <v>100</v>
      </c>
      <c r="P32" s="823">
        <v>0</v>
      </c>
      <c r="Q32" s="823">
        <v>0</v>
      </c>
      <c r="R32" s="823">
        <v>0</v>
      </c>
      <c r="S32" s="823">
        <v>0</v>
      </c>
      <c r="T32" s="823">
        <v>1</v>
      </c>
      <c r="U32" s="823">
        <v>0</v>
      </c>
      <c r="V32" s="823">
        <v>14</v>
      </c>
      <c r="W32" s="823">
        <v>1</v>
      </c>
      <c r="X32" s="823">
        <v>1</v>
      </c>
      <c r="Y32" s="820">
        <v>0</v>
      </c>
      <c r="Z32" s="822">
        <f t="shared" si="0"/>
        <v>558</v>
      </c>
    </row>
    <row r="33" spans="3:26" ht="18" customHeight="1">
      <c r="C33" s="750"/>
      <c r="D33" s="562" t="s">
        <v>619</v>
      </c>
      <c r="E33" s="820">
        <v>1</v>
      </c>
      <c r="F33" s="820">
        <v>1</v>
      </c>
      <c r="G33" s="820">
        <v>2</v>
      </c>
      <c r="H33" s="820">
        <v>0</v>
      </c>
      <c r="I33" s="820">
        <v>2</v>
      </c>
      <c r="J33" s="820">
        <v>12</v>
      </c>
      <c r="K33" s="820">
        <v>17</v>
      </c>
      <c r="L33" s="820">
        <v>11</v>
      </c>
      <c r="M33" s="820">
        <v>180</v>
      </c>
      <c r="N33" s="820">
        <v>54</v>
      </c>
      <c r="O33" s="820">
        <v>122</v>
      </c>
      <c r="P33" s="823">
        <v>0</v>
      </c>
      <c r="Q33" s="823">
        <v>0</v>
      </c>
      <c r="R33" s="823">
        <v>0</v>
      </c>
      <c r="S33" s="823">
        <v>0</v>
      </c>
      <c r="T33" s="823">
        <v>0</v>
      </c>
      <c r="U33" s="823">
        <v>0</v>
      </c>
      <c r="V33" s="823">
        <v>10</v>
      </c>
      <c r="W33" s="823">
        <v>0</v>
      </c>
      <c r="X33" s="823">
        <v>2</v>
      </c>
      <c r="Y33" s="820">
        <v>0</v>
      </c>
      <c r="Z33" s="822">
        <f t="shared" si="0"/>
        <v>414</v>
      </c>
    </row>
    <row r="34" spans="3:26" ht="18" customHeight="1">
      <c r="C34" s="751" t="s">
        <v>226</v>
      </c>
      <c r="D34" s="562" t="s">
        <v>620</v>
      </c>
      <c r="E34" s="820">
        <v>7</v>
      </c>
      <c r="F34" s="820">
        <v>0</v>
      </c>
      <c r="G34" s="820">
        <v>1</v>
      </c>
      <c r="H34" s="820">
        <v>0</v>
      </c>
      <c r="I34" s="820">
        <v>4</v>
      </c>
      <c r="J34" s="820">
        <v>25</v>
      </c>
      <c r="K34" s="820">
        <v>29</v>
      </c>
      <c r="L34" s="820">
        <v>26</v>
      </c>
      <c r="M34" s="820">
        <v>225</v>
      </c>
      <c r="N34" s="820">
        <v>121</v>
      </c>
      <c r="O34" s="820">
        <v>180</v>
      </c>
      <c r="P34" s="823">
        <v>0</v>
      </c>
      <c r="Q34" s="823">
        <v>0</v>
      </c>
      <c r="R34" s="823">
        <v>0</v>
      </c>
      <c r="S34" s="823">
        <v>0</v>
      </c>
      <c r="T34" s="823">
        <v>0</v>
      </c>
      <c r="U34" s="823">
        <v>0</v>
      </c>
      <c r="V34" s="823">
        <v>17</v>
      </c>
      <c r="W34" s="823">
        <v>4</v>
      </c>
      <c r="X34" s="823">
        <v>20</v>
      </c>
      <c r="Y34" s="820">
        <v>0</v>
      </c>
      <c r="Z34" s="822">
        <f t="shared" si="0"/>
        <v>659</v>
      </c>
    </row>
    <row r="35" spans="3:26" ht="18" customHeight="1">
      <c r="C35" s="751"/>
      <c r="D35" s="562" t="s">
        <v>621</v>
      </c>
      <c r="E35" s="820">
        <v>37</v>
      </c>
      <c r="F35" s="820">
        <v>3</v>
      </c>
      <c r="G35" s="820">
        <v>9</v>
      </c>
      <c r="H35" s="820">
        <v>6</v>
      </c>
      <c r="I35" s="820">
        <v>7</v>
      </c>
      <c r="J35" s="820">
        <v>87</v>
      </c>
      <c r="K35" s="820">
        <v>133</v>
      </c>
      <c r="L35" s="820">
        <v>152</v>
      </c>
      <c r="M35" s="820">
        <v>1027</v>
      </c>
      <c r="N35" s="820">
        <v>441</v>
      </c>
      <c r="O35" s="820">
        <v>389</v>
      </c>
      <c r="P35" s="823">
        <v>0</v>
      </c>
      <c r="Q35" s="823">
        <v>0</v>
      </c>
      <c r="R35" s="823">
        <v>0</v>
      </c>
      <c r="S35" s="823">
        <v>0</v>
      </c>
      <c r="T35" s="823">
        <v>1</v>
      </c>
      <c r="U35" s="823">
        <v>0</v>
      </c>
      <c r="V35" s="823">
        <v>114</v>
      </c>
      <c r="W35" s="823">
        <v>2</v>
      </c>
      <c r="X35" s="823">
        <v>196</v>
      </c>
      <c r="Y35" s="820">
        <v>0</v>
      </c>
      <c r="Z35" s="822">
        <f t="shared" si="0"/>
        <v>2604</v>
      </c>
    </row>
    <row r="36" spans="3:26" ht="18" customHeight="1">
      <c r="C36" s="751"/>
      <c r="D36" s="562" t="s">
        <v>622</v>
      </c>
      <c r="E36" s="820">
        <v>7</v>
      </c>
      <c r="F36" s="820">
        <v>1</v>
      </c>
      <c r="G36" s="820">
        <v>6</v>
      </c>
      <c r="H36" s="820">
        <v>4</v>
      </c>
      <c r="I36" s="820">
        <v>5</v>
      </c>
      <c r="J36" s="820">
        <v>55</v>
      </c>
      <c r="K36" s="820">
        <v>74</v>
      </c>
      <c r="L36" s="820">
        <v>97</v>
      </c>
      <c r="M36" s="820">
        <v>653</v>
      </c>
      <c r="N36" s="820">
        <v>245</v>
      </c>
      <c r="O36" s="820">
        <v>420</v>
      </c>
      <c r="P36" s="823">
        <v>0</v>
      </c>
      <c r="Q36" s="823">
        <v>0</v>
      </c>
      <c r="R36" s="823">
        <v>0</v>
      </c>
      <c r="S36" s="823">
        <v>1</v>
      </c>
      <c r="T36" s="823">
        <v>0</v>
      </c>
      <c r="U36" s="823">
        <v>1</v>
      </c>
      <c r="V36" s="823">
        <v>56</v>
      </c>
      <c r="W36" s="823">
        <v>3</v>
      </c>
      <c r="X36" s="823">
        <v>20</v>
      </c>
      <c r="Y36" s="820">
        <v>0</v>
      </c>
      <c r="Z36" s="822">
        <f t="shared" si="0"/>
        <v>1648</v>
      </c>
    </row>
    <row r="37" spans="3:26" ht="18" customHeight="1">
      <c r="C37" s="751" t="s">
        <v>302</v>
      </c>
      <c r="D37" s="562" t="s">
        <v>623</v>
      </c>
      <c r="E37" s="820">
        <v>5</v>
      </c>
      <c r="F37" s="820">
        <v>0</v>
      </c>
      <c r="G37" s="820">
        <v>2</v>
      </c>
      <c r="H37" s="820">
        <v>0</v>
      </c>
      <c r="I37" s="820">
        <v>4</v>
      </c>
      <c r="J37" s="820">
        <v>9</v>
      </c>
      <c r="K37" s="820">
        <v>17</v>
      </c>
      <c r="L37" s="820">
        <v>20</v>
      </c>
      <c r="M37" s="820">
        <v>185</v>
      </c>
      <c r="N37" s="820">
        <v>52</v>
      </c>
      <c r="O37" s="820">
        <v>51</v>
      </c>
      <c r="P37" s="823">
        <v>0</v>
      </c>
      <c r="Q37" s="823">
        <v>0</v>
      </c>
      <c r="R37" s="823">
        <v>0</v>
      </c>
      <c r="S37" s="823">
        <v>0</v>
      </c>
      <c r="T37" s="823">
        <v>0</v>
      </c>
      <c r="U37" s="823">
        <v>0</v>
      </c>
      <c r="V37" s="823">
        <v>25</v>
      </c>
      <c r="W37" s="823">
        <v>0</v>
      </c>
      <c r="X37" s="823">
        <v>9</v>
      </c>
      <c r="Y37" s="820">
        <v>0</v>
      </c>
      <c r="Z37" s="822">
        <f t="shared" si="0"/>
        <v>379</v>
      </c>
    </row>
    <row r="38" spans="3:26" ht="18" customHeight="1">
      <c r="C38" s="752"/>
      <c r="D38" s="562" t="s">
        <v>624</v>
      </c>
      <c r="E38" s="820">
        <v>3</v>
      </c>
      <c r="F38" s="820">
        <v>0</v>
      </c>
      <c r="G38" s="820">
        <v>1</v>
      </c>
      <c r="H38" s="820">
        <v>0</v>
      </c>
      <c r="I38" s="820">
        <v>0</v>
      </c>
      <c r="J38" s="820">
        <v>8</v>
      </c>
      <c r="K38" s="820">
        <v>22</v>
      </c>
      <c r="L38" s="820">
        <v>21</v>
      </c>
      <c r="M38" s="820">
        <v>195</v>
      </c>
      <c r="N38" s="820">
        <v>49</v>
      </c>
      <c r="O38" s="820">
        <v>73</v>
      </c>
      <c r="P38" s="823">
        <v>0</v>
      </c>
      <c r="Q38" s="823">
        <v>0</v>
      </c>
      <c r="R38" s="823">
        <v>0</v>
      </c>
      <c r="S38" s="823">
        <v>0</v>
      </c>
      <c r="T38" s="823">
        <v>0</v>
      </c>
      <c r="U38" s="823">
        <v>0</v>
      </c>
      <c r="V38" s="823">
        <v>17</v>
      </c>
      <c r="W38" s="823">
        <v>1</v>
      </c>
      <c r="X38" s="823">
        <v>3</v>
      </c>
      <c r="Y38" s="820">
        <v>0</v>
      </c>
      <c r="Z38" s="822">
        <f t="shared" si="0"/>
        <v>393</v>
      </c>
    </row>
    <row r="39" spans="3:26" ht="18" customHeight="1">
      <c r="C39" s="750"/>
      <c r="D39" s="562" t="s">
        <v>625</v>
      </c>
      <c r="E39" s="820">
        <v>0</v>
      </c>
      <c r="F39" s="820">
        <v>1</v>
      </c>
      <c r="G39" s="820">
        <v>0</v>
      </c>
      <c r="H39" s="820">
        <v>0</v>
      </c>
      <c r="I39" s="820">
        <v>0</v>
      </c>
      <c r="J39" s="820">
        <v>6</v>
      </c>
      <c r="K39" s="820">
        <v>8</v>
      </c>
      <c r="L39" s="820">
        <v>4</v>
      </c>
      <c r="M39" s="820">
        <v>84</v>
      </c>
      <c r="N39" s="820">
        <v>36</v>
      </c>
      <c r="O39" s="820">
        <v>42</v>
      </c>
      <c r="P39" s="823">
        <v>0</v>
      </c>
      <c r="Q39" s="823">
        <v>0</v>
      </c>
      <c r="R39" s="823">
        <v>0</v>
      </c>
      <c r="S39" s="823">
        <v>0</v>
      </c>
      <c r="T39" s="823">
        <v>0</v>
      </c>
      <c r="U39" s="823">
        <v>0</v>
      </c>
      <c r="V39" s="823">
        <v>13</v>
      </c>
      <c r="W39" s="823">
        <v>0</v>
      </c>
      <c r="X39" s="823">
        <v>0</v>
      </c>
      <c r="Y39" s="820">
        <v>0</v>
      </c>
      <c r="Z39" s="822">
        <f t="shared" si="0"/>
        <v>194</v>
      </c>
    </row>
    <row r="40" spans="3:26" ht="18" customHeight="1">
      <c r="C40" s="751" t="s">
        <v>218</v>
      </c>
      <c r="D40" s="562" t="s">
        <v>626</v>
      </c>
      <c r="E40" s="820">
        <v>0</v>
      </c>
      <c r="F40" s="820">
        <v>0</v>
      </c>
      <c r="G40" s="820">
        <v>1</v>
      </c>
      <c r="H40" s="820">
        <v>0</v>
      </c>
      <c r="I40" s="820">
        <v>0</v>
      </c>
      <c r="J40" s="820">
        <v>7</v>
      </c>
      <c r="K40" s="820">
        <v>9</v>
      </c>
      <c r="L40" s="820">
        <v>8</v>
      </c>
      <c r="M40" s="820">
        <v>96</v>
      </c>
      <c r="N40" s="820">
        <v>17</v>
      </c>
      <c r="O40" s="820">
        <v>79</v>
      </c>
      <c r="P40" s="823">
        <v>0</v>
      </c>
      <c r="Q40" s="823">
        <v>0</v>
      </c>
      <c r="R40" s="823">
        <v>0</v>
      </c>
      <c r="S40" s="823">
        <v>0</v>
      </c>
      <c r="T40" s="823">
        <v>0</v>
      </c>
      <c r="U40" s="823">
        <v>0</v>
      </c>
      <c r="V40" s="823">
        <v>13</v>
      </c>
      <c r="W40" s="823">
        <v>1</v>
      </c>
      <c r="X40" s="823">
        <v>0</v>
      </c>
      <c r="Y40" s="820">
        <v>0</v>
      </c>
      <c r="Z40" s="822">
        <f t="shared" si="0"/>
        <v>231</v>
      </c>
    </row>
    <row r="41" spans="3:26" ht="18" customHeight="1">
      <c r="C41" s="751"/>
      <c r="D41" s="562" t="s">
        <v>627</v>
      </c>
      <c r="E41" s="820">
        <v>7</v>
      </c>
      <c r="F41" s="820">
        <v>0</v>
      </c>
      <c r="G41" s="820">
        <v>3</v>
      </c>
      <c r="H41" s="820">
        <v>1</v>
      </c>
      <c r="I41" s="820">
        <v>1</v>
      </c>
      <c r="J41" s="820">
        <v>18</v>
      </c>
      <c r="K41" s="820">
        <v>27</v>
      </c>
      <c r="L41" s="820">
        <v>27</v>
      </c>
      <c r="M41" s="820">
        <v>330</v>
      </c>
      <c r="N41" s="820">
        <v>85</v>
      </c>
      <c r="O41" s="820">
        <v>169</v>
      </c>
      <c r="P41" s="823">
        <v>0</v>
      </c>
      <c r="Q41" s="823">
        <v>0</v>
      </c>
      <c r="R41" s="823">
        <v>0</v>
      </c>
      <c r="S41" s="823">
        <v>1</v>
      </c>
      <c r="T41" s="823">
        <v>1</v>
      </c>
      <c r="U41" s="823">
        <v>0</v>
      </c>
      <c r="V41" s="823">
        <v>16</v>
      </c>
      <c r="W41" s="823">
        <v>0</v>
      </c>
      <c r="X41" s="823">
        <v>12</v>
      </c>
      <c r="Y41" s="820">
        <v>0</v>
      </c>
      <c r="Z41" s="822">
        <f t="shared" si="0"/>
        <v>698</v>
      </c>
    </row>
    <row r="42" spans="3:26" ht="18" customHeight="1">
      <c r="C42" s="751" t="s">
        <v>236</v>
      </c>
      <c r="D42" s="562" t="s">
        <v>628</v>
      </c>
      <c r="E42" s="820">
        <v>4</v>
      </c>
      <c r="F42" s="820">
        <v>0</v>
      </c>
      <c r="G42" s="820">
        <v>0</v>
      </c>
      <c r="H42" s="820">
        <v>1</v>
      </c>
      <c r="I42" s="820">
        <v>4</v>
      </c>
      <c r="J42" s="820">
        <v>15</v>
      </c>
      <c r="K42" s="820">
        <v>22</v>
      </c>
      <c r="L42" s="820">
        <v>31</v>
      </c>
      <c r="M42" s="820">
        <v>292</v>
      </c>
      <c r="N42" s="820">
        <v>95</v>
      </c>
      <c r="O42" s="820">
        <v>221</v>
      </c>
      <c r="P42" s="823">
        <v>0</v>
      </c>
      <c r="Q42" s="823">
        <v>0</v>
      </c>
      <c r="R42" s="823">
        <v>0</v>
      </c>
      <c r="S42" s="823">
        <v>0</v>
      </c>
      <c r="T42" s="823">
        <v>1</v>
      </c>
      <c r="U42" s="823">
        <v>0</v>
      </c>
      <c r="V42" s="823">
        <v>24</v>
      </c>
      <c r="W42" s="823">
        <v>5</v>
      </c>
      <c r="X42" s="823">
        <v>18</v>
      </c>
      <c r="Y42" s="820">
        <v>0</v>
      </c>
      <c r="Z42" s="822">
        <f t="shared" si="0"/>
        <v>733</v>
      </c>
    </row>
    <row r="43" spans="3:26" ht="18" customHeight="1">
      <c r="C43" s="752"/>
      <c r="D43" s="562" t="s">
        <v>629</v>
      </c>
      <c r="E43" s="820">
        <v>0</v>
      </c>
      <c r="F43" s="820">
        <v>0</v>
      </c>
      <c r="G43" s="820">
        <v>0</v>
      </c>
      <c r="H43" s="820">
        <v>1</v>
      </c>
      <c r="I43" s="820">
        <v>1</v>
      </c>
      <c r="J43" s="820">
        <v>12</v>
      </c>
      <c r="K43" s="820">
        <v>15</v>
      </c>
      <c r="L43" s="820">
        <v>16</v>
      </c>
      <c r="M43" s="820">
        <v>216</v>
      </c>
      <c r="N43" s="820">
        <v>37</v>
      </c>
      <c r="O43" s="820">
        <v>82</v>
      </c>
      <c r="P43" s="823">
        <v>0</v>
      </c>
      <c r="Q43" s="823">
        <v>0</v>
      </c>
      <c r="R43" s="823">
        <v>0</v>
      </c>
      <c r="S43" s="823">
        <v>0</v>
      </c>
      <c r="T43" s="823">
        <v>0</v>
      </c>
      <c r="U43" s="823">
        <v>0</v>
      </c>
      <c r="V43" s="823">
        <v>8</v>
      </c>
      <c r="W43" s="823">
        <v>0</v>
      </c>
      <c r="X43" s="823">
        <v>6</v>
      </c>
      <c r="Y43" s="820">
        <v>0</v>
      </c>
      <c r="Z43" s="822">
        <f t="shared" si="0"/>
        <v>394</v>
      </c>
    </row>
    <row r="44" spans="3:26" ht="18" customHeight="1">
      <c r="C44" s="950" t="s">
        <v>240</v>
      </c>
      <c r="D44" s="562" t="s">
        <v>630</v>
      </c>
      <c r="E44" s="820">
        <v>1</v>
      </c>
      <c r="F44" s="820">
        <v>0</v>
      </c>
      <c r="G44" s="820">
        <v>2</v>
      </c>
      <c r="H44" s="820">
        <v>0</v>
      </c>
      <c r="I44" s="820">
        <v>1</v>
      </c>
      <c r="J44" s="820">
        <v>10</v>
      </c>
      <c r="K44" s="820">
        <v>8</v>
      </c>
      <c r="L44" s="820">
        <v>3</v>
      </c>
      <c r="M44" s="820">
        <v>98</v>
      </c>
      <c r="N44" s="820">
        <v>37</v>
      </c>
      <c r="O44" s="820">
        <v>34</v>
      </c>
      <c r="P44" s="823">
        <v>0</v>
      </c>
      <c r="Q44" s="823">
        <v>0</v>
      </c>
      <c r="R44" s="823">
        <v>0</v>
      </c>
      <c r="S44" s="823">
        <v>0</v>
      </c>
      <c r="T44" s="823">
        <v>0</v>
      </c>
      <c r="U44" s="823">
        <v>0</v>
      </c>
      <c r="V44" s="823">
        <v>1</v>
      </c>
      <c r="W44" s="823">
        <v>0</v>
      </c>
      <c r="X44" s="823">
        <v>2</v>
      </c>
      <c r="Y44" s="820">
        <v>0</v>
      </c>
      <c r="Z44" s="822">
        <f t="shared" si="0"/>
        <v>197</v>
      </c>
    </row>
    <row r="45" spans="3:26" ht="18" customHeight="1">
      <c r="C45" s="951"/>
      <c r="D45" s="562" t="s">
        <v>631</v>
      </c>
      <c r="E45" s="820">
        <v>1</v>
      </c>
      <c r="F45" s="820">
        <v>0</v>
      </c>
      <c r="G45" s="820">
        <v>1</v>
      </c>
      <c r="H45" s="820">
        <v>1</v>
      </c>
      <c r="I45" s="820">
        <v>1</v>
      </c>
      <c r="J45" s="820">
        <v>10</v>
      </c>
      <c r="K45" s="820">
        <v>11</v>
      </c>
      <c r="L45" s="820">
        <v>14</v>
      </c>
      <c r="M45" s="820">
        <v>151</v>
      </c>
      <c r="N45" s="820">
        <v>47</v>
      </c>
      <c r="O45" s="820">
        <v>59</v>
      </c>
      <c r="P45" s="823">
        <v>0</v>
      </c>
      <c r="Q45" s="823">
        <v>0</v>
      </c>
      <c r="R45" s="823">
        <v>0</v>
      </c>
      <c r="S45" s="823">
        <v>0</v>
      </c>
      <c r="T45" s="823">
        <v>0</v>
      </c>
      <c r="U45" s="823">
        <v>0</v>
      </c>
      <c r="V45" s="823">
        <v>7</v>
      </c>
      <c r="W45" s="823">
        <v>2</v>
      </c>
      <c r="X45" s="823">
        <v>6</v>
      </c>
      <c r="Y45" s="820">
        <v>0</v>
      </c>
      <c r="Z45" s="822">
        <f t="shared" si="0"/>
        <v>311</v>
      </c>
    </row>
    <row r="46" spans="3:26" ht="18" customHeight="1">
      <c r="C46" s="951" t="s">
        <v>236</v>
      </c>
      <c r="D46" s="562" t="s">
        <v>632</v>
      </c>
      <c r="E46" s="820">
        <v>0</v>
      </c>
      <c r="F46" s="820">
        <v>0</v>
      </c>
      <c r="G46" s="820">
        <v>0</v>
      </c>
      <c r="H46" s="820">
        <v>0</v>
      </c>
      <c r="I46" s="820">
        <v>0</v>
      </c>
      <c r="J46" s="820">
        <v>14</v>
      </c>
      <c r="K46" s="820">
        <v>13</v>
      </c>
      <c r="L46" s="820">
        <v>30</v>
      </c>
      <c r="M46" s="820">
        <v>205</v>
      </c>
      <c r="N46" s="820">
        <v>62</v>
      </c>
      <c r="O46" s="820">
        <v>127</v>
      </c>
      <c r="P46" s="823">
        <v>0</v>
      </c>
      <c r="Q46" s="823">
        <v>0</v>
      </c>
      <c r="R46" s="823">
        <v>0</v>
      </c>
      <c r="S46" s="823">
        <v>0</v>
      </c>
      <c r="T46" s="823">
        <v>0</v>
      </c>
      <c r="U46" s="823">
        <v>0</v>
      </c>
      <c r="V46" s="823">
        <v>18</v>
      </c>
      <c r="W46" s="823">
        <v>0</v>
      </c>
      <c r="X46" s="823">
        <v>0</v>
      </c>
      <c r="Y46" s="820">
        <v>0</v>
      </c>
      <c r="Z46" s="822">
        <f t="shared" si="0"/>
        <v>469</v>
      </c>
    </row>
    <row r="47" spans="3:26" ht="18" customHeight="1">
      <c r="C47" s="952"/>
      <c r="D47" s="562" t="s">
        <v>633</v>
      </c>
      <c r="E47" s="820">
        <v>2</v>
      </c>
      <c r="F47" s="820">
        <v>0</v>
      </c>
      <c r="G47" s="820">
        <v>0</v>
      </c>
      <c r="H47" s="820">
        <v>0</v>
      </c>
      <c r="I47" s="820">
        <v>2</v>
      </c>
      <c r="J47" s="820">
        <v>7</v>
      </c>
      <c r="K47" s="820">
        <v>13</v>
      </c>
      <c r="L47" s="820">
        <v>8</v>
      </c>
      <c r="M47" s="820">
        <v>158</v>
      </c>
      <c r="N47" s="820">
        <v>28</v>
      </c>
      <c r="O47" s="820">
        <v>44</v>
      </c>
      <c r="P47" s="823">
        <v>0</v>
      </c>
      <c r="Q47" s="823">
        <v>0</v>
      </c>
      <c r="R47" s="823">
        <v>0</v>
      </c>
      <c r="S47" s="823">
        <v>0</v>
      </c>
      <c r="T47" s="823">
        <v>0</v>
      </c>
      <c r="U47" s="823">
        <v>0</v>
      </c>
      <c r="V47" s="823">
        <v>6</v>
      </c>
      <c r="W47" s="823">
        <v>0</v>
      </c>
      <c r="X47" s="823">
        <v>0</v>
      </c>
      <c r="Y47" s="820">
        <v>0</v>
      </c>
      <c r="Z47" s="822">
        <f t="shared" si="0"/>
        <v>268</v>
      </c>
    </row>
    <row r="48" spans="3:26" ht="18" customHeight="1">
      <c r="C48" s="750"/>
      <c r="D48" s="562" t="s">
        <v>634</v>
      </c>
      <c r="E48" s="820">
        <v>10</v>
      </c>
      <c r="F48" s="820">
        <v>1</v>
      </c>
      <c r="G48" s="820">
        <v>2</v>
      </c>
      <c r="H48" s="820">
        <v>3</v>
      </c>
      <c r="I48" s="820">
        <v>4</v>
      </c>
      <c r="J48" s="820">
        <v>41</v>
      </c>
      <c r="K48" s="820">
        <v>54</v>
      </c>
      <c r="L48" s="820">
        <v>68</v>
      </c>
      <c r="M48" s="820">
        <v>988</v>
      </c>
      <c r="N48" s="820">
        <v>243</v>
      </c>
      <c r="O48" s="820">
        <v>483</v>
      </c>
      <c r="P48" s="823">
        <v>0</v>
      </c>
      <c r="Q48" s="823">
        <v>0</v>
      </c>
      <c r="R48" s="823">
        <v>0</v>
      </c>
      <c r="S48" s="823">
        <v>0</v>
      </c>
      <c r="T48" s="823">
        <v>0</v>
      </c>
      <c r="U48" s="823">
        <v>0</v>
      </c>
      <c r="V48" s="823">
        <v>111</v>
      </c>
      <c r="W48" s="823">
        <v>2</v>
      </c>
      <c r="X48" s="823">
        <v>58</v>
      </c>
      <c r="Y48" s="820">
        <v>0</v>
      </c>
      <c r="Z48" s="822">
        <f t="shared" si="0"/>
        <v>2068</v>
      </c>
    </row>
    <row r="49" spans="3:27" ht="18" customHeight="1">
      <c r="C49" s="751"/>
      <c r="D49" s="562" t="s">
        <v>635</v>
      </c>
      <c r="E49" s="820">
        <v>1</v>
      </c>
      <c r="F49" s="820">
        <v>0</v>
      </c>
      <c r="G49" s="820">
        <v>0</v>
      </c>
      <c r="H49" s="820">
        <v>1</v>
      </c>
      <c r="I49" s="820">
        <v>0</v>
      </c>
      <c r="J49" s="820">
        <v>8</v>
      </c>
      <c r="K49" s="820">
        <v>10</v>
      </c>
      <c r="L49" s="820">
        <v>10</v>
      </c>
      <c r="M49" s="820">
        <v>163</v>
      </c>
      <c r="N49" s="820">
        <v>22</v>
      </c>
      <c r="O49" s="820">
        <v>76</v>
      </c>
      <c r="P49" s="823">
        <v>0</v>
      </c>
      <c r="Q49" s="823">
        <v>0</v>
      </c>
      <c r="R49" s="823">
        <v>0</v>
      </c>
      <c r="S49" s="823">
        <v>0</v>
      </c>
      <c r="T49" s="823">
        <v>0</v>
      </c>
      <c r="U49" s="823">
        <v>0</v>
      </c>
      <c r="V49" s="823">
        <v>22</v>
      </c>
      <c r="W49" s="823">
        <v>1</v>
      </c>
      <c r="X49" s="823">
        <v>0</v>
      </c>
      <c r="Y49" s="820">
        <v>0</v>
      </c>
      <c r="Z49" s="822">
        <f t="shared" si="0"/>
        <v>314</v>
      </c>
    </row>
    <row r="50" spans="3:27" ht="18" customHeight="1">
      <c r="C50" s="751" t="s">
        <v>245</v>
      </c>
      <c r="D50" s="562" t="s">
        <v>636</v>
      </c>
      <c r="E50" s="820">
        <v>5</v>
      </c>
      <c r="F50" s="820">
        <v>0</v>
      </c>
      <c r="G50" s="820">
        <v>1</v>
      </c>
      <c r="H50" s="820">
        <v>1</v>
      </c>
      <c r="I50" s="820">
        <v>2</v>
      </c>
      <c r="J50" s="820">
        <v>14</v>
      </c>
      <c r="K50" s="820">
        <v>14</v>
      </c>
      <c r="L50" s="820">
        <v>14</v>
      </c>
      <c r="M50" s="820">
        <v>247</v>
      </c>
      <c r="N50" s="820">
        <v>39</v>
      </c>
      <c r="O50" s="820">
        <v>66</v>
      </c>
      <c r="P50" s="823">
        <v>0</v>
      </c>
      <c r="Q50" s="823">
        <v>0</v>
      </c>
      <c r="R50" s="823">
        <v>0</v>
      </c>
      <c r="S50" s="823">
        <v>0</v>
      </c>
      <c r="T50" s="823">
        <v>0</v>
      </c>
      <c r="U50" s="823">
        <v>0</v>
      </c>
      <c r="V50" s="823">
        <v>18</v>
      </c>
      <c r="W50" s="823">
        <v>0</v>
      </c>
      <c r="X50" s="823">
        <v>3</v>
      </c>
      <c r="Y50" s="820">
        <v>0</v>
      </c>
      <c r="Z50" s="822">
        <f t="shared" si="0"/>
        <v>424</v>
      </c>
    </row>
    <row r="51" spans="3:27" ht="18" customHeight="1">
      <c r="C51" s="751"/>
      <c r="D51" s="562" t="s">
        <v>637</v>
      </c>
      <c r="E51" s="820">
        <v>5</v>
      </c>
      <c r="F51" s="820">
        <v>2</v>
      </c>
      <c r="G51" s="820">
        <v>0</v>
      </c>
      <c r="H51" s="820">
        <v>1</v>
      </c>
      <c r="I51" s="820">
        <v>2</v>
      </c>
      <c r="J51" s="820">
        <v>21</v>
      </c>
      <c r="K51" s="820">
        <v>35</v>
      </c>
      <c r="L51" s="820">
        <v>39</v>
      </c>
      <c r="M51" s="820">
        <v>390</v>
      </c>
      <c r="N51" s="820">
        <v>57</v>
      </c>
      <c r="O51" s="820">
        <v>137</v>
      </c>
      <c r="P51" s="823">
        <v>0</v>
      </c>
      <c r="Q51" s="823">
        <v>0</v>
      </c>
      <c r="R51" s="823">
        <v>0</v>
      </c>
      <c r="S51" s="823">
        <v>0</v>
      </c>
      <c r="T51" s="823">
        <v>1</v>
      </c>
      <c r="U51" s="823">
        <v>0</v>
      </c>
      <c r="V51" s="823">
        <v>39</v>
      </c>
      <c r="W51" s="823">
        <v>2</v>
      </c>
      <c r="X51" s="823">
        <v>0</v>
      </c>
      <c r="Y51" s="820">
        <v>0</v>
      </c>
      <c r="Z51" s="822">
        <f t="shared" si="0"/>
        <v>731</v>
      </c>
    </row>
    <row r="52" spans="3:27" ht="18" customHeight="1">
      <c r="C52" s="751"/>
      <c r="D52" s="562" t="s">
        <v>638</v>
      </c>
      <c r="E52" s="820">
        <v>0</v>
      </c>
      <c r="F52" s="820">
        <v>0</v>
      </c>
      <c r="G52" s="820">
        <v>0</v>
      </c>
      <c r="H52" s="820">
        <v>0</v>
      </c>
      <c r="I52" s="820">
        <v>0</v>
      </c>
      <c r="J52" s="820">
        <v>6</v>
      </c>
      <c r="K52" s="820">
        <v>9</v>
      </c>
      <c r="L52" s="820">
        <v>8</v>
      </c>
      <c r="M52" s="820">
        <v>166</v>
      </c>
      <c r="N52" s="820">
        <v>45</v>
      </c>
      <c r="O52" s="820">
        <v>111</v>
      </c>
      <c r="P52" s="823">
        <v>0</v>
      </c>
      <c r="Q52" s="823">
        <v>0</v>
      </c>
      <c r="R52" s="823">
        <v>0</v>
      </c>
      <c r="S52" s="823">
        <v>0</v>
      </c>
      <c r="T52" s="823">
        <v>0</v>
      </c>
      <c r="U52" s="823">
        <v>0</v>
      </c>
      <c r="V52" s="823">
        <v>13</v>
      </c>
      <c r="W52" s="823">
        <v>1</v>
      </c>
      <c r="X52" s="823">
        <v>2</v>
      </c>
      <c r="Y52" s="820">
        <v>0</v>
      </c>
      <c r="Z52" s="822">
        <f t="shared" si="0"/>
        <v>361</v>
      </c>
    </row>
    <row r="53" spans="3:27" ht="18" customHeight="1">
      <c r="C53" s="751" t="s">
        <v>251</v>
      </c>
      <c r="D53" s="562" t="s">
        <v>639</v>
      </c>
      <c r="E53" s="820">
        <v>0</v>
      </c>
      <c r="F53" s="820">
        <v>0</v>
      </c>
      <c r="G53" s="820">
        <v>0</v>
      </c>
      <c r="H53" s="820">
        <v>0</v>
      </c>
      <c r="I53" s="820">
        <v>0</v>
      </c>
      <c r="J53" s="820">
        <v>12</v>
      </c>
      <c r="K53" s="820">
        <v>10</v>
      </c>
      <c r="L53" s="820">
        <v>5</v>
      </c>
      <c r="M53" s="820">
        <v>240</v>
      </c>
      <c r="N53" s="820">
        <v>44</v>
      </c>
      <c r="O53" s="820">
        <v>128</v>
      </c>
      <c r="P53" s="823">
        <v>0</v>
      </c>
      <c r="Q53" s="823">
        <v>0</v>
      </c>
      <c r="R53" s="823">
        <v>0</v>
      </c>
      <c r="S53" s="823">
        <v>0</v>
      </c>
      <c r="T53" s="823">
        <v>0</v>
      </c>
      <c r="U53" s="823">
        <v>0</v>
      </c>
      <c r="V53" s="823">
        <v>3</v>
      </c>
      <c r="W53" s="823">
        <v>3</v>
      </c>
      <c r="X53" s="823">
        <v>3</v>
      </c>
      <c r="Y53" s="820">
        <v>0</v>
      </c>
      <c r="Z53" s="822">
        <f t="shared" si="0"/>
        <v>448</v>
      </c>
    </row>
    <row r="54" spans="3:27" ht="18" customHeight="1">
      <c r="C54" s="751"/>
      <c r="D54" s="562" t="s">
        <v>640</v>
      </c>
      <c r="E54" s="820">
        <v>2</v>
      </c>
      <c r="F54" s="820">
        <v>0</v>
      </c>
      <c r="G54" s="820">
        <v>3</v>
      </c>
      <c r="H54" s="820">
        <v>0</v>
      </c>
      <c r="I54" s="820">
        <v>1</v>
      </c>
      <c r="J54" s="820">
        <v>12</v>
      </c>
      <c r="K54" s="820">
        <v>13</v>
      </c>
      <c r="L54" s="820">
        <v>13</v>
      </c>
      <c r="M54" s="820">
        <v>280</v>
      </c>
      <c r="N54" s="820">
        <v>59</v>
      </c>
      <c r="O54" s="820">
        <v>190</v>
      </c>
      <c r="P54" s="823">
        <v>0</v>
      </c>
      <c r="Q54" s="823">
        <v>0</v>
      </c>
      <c r="R54" s="823">
        <v>0</v>
      </c>
      <c r="S54" s="823">
        <v>0</v>
      </c>
      <c r="T54" s="823">
        <v>0</v>
      </c>
      <c r="U54" s="823">
        <v>0</v>
      </c>
      <c r="V54" s="823">
        <v>15</v>
      </c>
      <c r="W54" s="823">
        <v>2</v>
      </c>
      <c r="X54" s="823">
        <v>1</v>
      </c>
      <c r="Y54" s="820">
        <v>0</v>
      </c>
      <c r="Z54" s="822">
        <f t="shared" si="0"/>
        <v>591</v>
      </c>
    </row>
    <row r="55" spans="3:27" ht="18" customHeight="1">
      <c r="C55" s="752"/>
      <c r="D55" s="562" t="s">
        <v>641</v>
      </c>
      <c r="E55" s="820">
        <v>0</v>
      </c>
      <c r="F55" s="820">
        <v>1</v>
      </c>
      <c r="G55" s="820">
        <v>3</v>
      </c>
      <c r="H55" s="820">
        <v>0</v>
      </c>
      <c r="I55" s="820">
        <v>0</v>
      </c>
      <c r="J55" s="820">
        <v>13</v>
      </c>
      <c r="K55" s="820">
        <v>36</v>
      </c>
      <c r="L55" s="820">
        <v>15</v>
      </c>
      <c r="M55" s="820">
        <v>823</v>
      </c>
      <c r="N55" s="820">
        <v>46</v>
      </c>
      <c r="O55" s="820">
        <v>86</v>
      </c>
      <c r="P55" s="823">
        <v>0</v>
      </c>
      <c r="Q55" s="823">
        <v>0</v>
      </c>
      <c r="R55" s="823">
        <v>0</v>
      </c>
      <c r="S55" s="823">
        <v>0</v>
      </c>
      <c r="T55" s="823">
        <v>0</v>
      </c>
      <c r="U55" s="823">
        <v>0</v>
      </c>
      <c r="V55" s="823">
        <v>26</v>
      </c>
      <c r="W55" s="823">
        <v>2</v>
      </c>
      <c r="X55" s="406">
        <v>1</v>
      </c>
      <c r="Y55" s="820">
        <v>0</v>
      </c>
      <c r="Z55" s="822">
        <f t="shared" si="0"/>
        <v>1052</v>
      </c>
    </row>
    <row r="56" spans="3:27" ht="18" customHeight="1">
      <c r="C56" s="1038" t="s">
        <v>642</v>
      </c>
      <c r="D56" s="1039"/>
      <c r="E56" s="820">
        <f>SUM(E5:E55)</f>
        <v>182</v>
      </c>
      <c r="F56" s="820">
        <f t="shared" ref="F56:Y56" si="1">SUM(F5:F55)</f>
        <v>29</v>
      </c>
      <c r="G56" s="820">
        <f t="shared" si="1"/>
        <v>91</v>
      </c>
      <c r="H56" s="820">
        <f t="shared" si="1"/>
        <v>65</v>
      </c>
      <c r="I56" s="820">
        <f t="shared" si="1"/>
        <v>139</v>
      </c>
      <c r="J56" s="820">
        <f t="shared" si="1"/>
        <v>900</v>
      </c>
      <c r="K56" s="820">
        <f t="shared" si="1"/>
        <v>1358</v>
      </c>
      <c r="L56" s="820">
        <f t="shared" si="1"/>
        <v>1709</v>
      </c>
      <c r="M56" s="820">
        <f t="shared" si="1"/>
        <v>15761</v>
      </c>
      <c r="N56" s="820">
        <f t="shared" si="1"/>
        <v>5234</v>
      </c>
      <c r="O56" s="820">
        <f t="shared" si="1"/>
        <v>8231</v>
      </c>
      <c r="P56" s="820">
        <f t="shared" si="1"/>
        <v>0</v>
      </c>
      <c r="Q56" s="820">
        <f t="shared" si="1"/>
        <v>0</v>
      </c>
      <c r="R56" s="820">
        <f t="shared" si="1"/>
        <v>0</v>
      </c>
      <c r="S56" s="820">
        <f t="shared" si="1"/>
        <v>6</v>
      </c>
      <c r="T56" s="820">
        <f t="shared" si="1"/>
        <v>5</v>
      </c>
      <c r="U56" s="820">
        <f t="shared" si="1"/>
        <v>7</v>
      </c>
      <c r="V56" s="820">
        <f t="shared" si="1"/>
        <v>1083</v>
      </c>
      <c r="W56" s="820">
        <f t="shared" si="1"/>
        <v>100</v>
      </c>
      <c r="X56" s="824">
        <f t="shared" si="1"/>
        <v>836</v>
      </c>
      <c r="Y56" s="820">
        <f t="shared" si="1"/>
        <v>1</v>
      </c>
      <c r="Z56" s="822">
        <f t="shared" si="0"/>
        <v>35737</v>
      </c>
      <c r="AA56" s="566"/>
    </row>
    <row r="57" spans="3:27" ht="23.25" customHeight="1">
      <c r="C57" s="567"/>
      <c r="D57" s="568" t="s">
        <v>643</v>
      </c>
      <c r="E57" s="825"/>
      <c r="F57" s="825"/>
      <c r="G57" s="825"/>
      <c r="H57" s="825"/>
      <c r="I57" s="825"/>
      <c r="J57" s="825"/>
      <c r="K57" s="825"/>
      <c r="L57" s="825"/>
      <c r="M57" s="825"/>
      <c r="N57" s="825"/>
      <c r="O57" s="826"/>
      <c r="P57" s="826"/>
      <c r="Q57" s="825"/>
      <c r="R57" s="825"/>
      <c r="S57" s="825"/>
      <c r="T57" s="825"/>
      <c r="U57" s="825"/>
      <c r="V57" s="825"/>
      <c r="W57" s="825"/>
      <c r="X57" s="825"/>
      <c r="Y57" s="825"/>
      <c r="Z57" s="825"/>
    </row>
    <row r="58" spans="3:27" ht="15" customHeight="1">
      <c r="C58" s="567"/>
      <c r="D58" s="568" t="s">
        <v>644</v>
      </c>
      <c r="E58" s="825"/>
      <c r="F58" s="825"/>
      <c r="G58" s="825"/>
      <c r="H58" s="825"/>
      <c r="I58" s="825"/>
      <c r="J58" s="825"/>
      <c r="K58" s="825"/>
      <c r="L58" s="825"/>
      <c r="M58" s="825"/>
      <c r="N58" s="825"/>
      <c r="O58" s="825"/>
      <c r="P58" s="825"/>
      <c r="Q58" s="825"/>
      <c r="R58" s="825"/>
      <c r="S58" s="825"/>
      <c r="T58" s="825"/>
      <c r="U58" s="825"/>
      <c r="V58" s="825"/>
      <c r="W58" s="825"/>
      <c r="X58" s="825"/>
      <c r="Y58" s="825"/>
      <c r="Z58" s="825"/>
    </row>
    <row r="59" spans="3:27">
      <c r="C59" s="569"/>
      <c r="D59" s="569"/>
      <c r="E59" s="827"/>
      <c r="F59" s="827"/>
      <c r="G59" s="827"/>
      <c r="H59" s="827"/>
      <c r="I59" s="827"/>
      <c r="J59" s="827"/>
      <c r="K59" s="827"/>
      <c r="L59" s="827"/>
      <c r="M59" s="827"/>
      <c r="N59" s="827"/>
      <c r="O59" s="827"/>
      <c r="P59" s="827"/>
      <c r="Q59" s="827"/>
      <c r="R59" s="827"/>
      <c r="S59" s="827"/>
      <c r="T59" s="827"/>
      <c r="U59" s="827"/>
      <c r="V59" s="827"/>
      <c r="W59" s="827"/>
      <c r="X59" s="827"/>
      <c r="Y59" s="827"/>
      <c r="Z59" s="827"/>
    </row>
    <row r="61" spans="3:27">
      <c r="D61" s="570"/>
    </row>
    <row r="63" spans="3:27">
      <c r="S63" s="571"/>
    </row>
  </sheetData>
  <mergeCells count="29">
    <mergeCell ref="Z2:Z4"/>
    <mergeCell ref="E3:E4"/>
    <mergeCell ref="F3:F4"/>
    <mergeCell ref="G3:G4"/>
    <mergeCell ref="H3:H4"/>
    <mergeCell ref="I3:I4"/>
    <mergeCell ref="J3:J4"/>
    <mergeCell ref="K3:K4"/>
    <mergeCell ref="L3:L4"/>
    <mergeCell ref="M3:M4"/>
    <mergeCell ref="E2:N2"/>
    <mergeCell ref="X2:X4"/>
    <mergeCell ref="Y2:Y4"/>
    <mergeCell ref="N3:N4"/>
    <mergeCell ref="P3:P4"/>
    <mergeCell ref="Q3:Q4"/>
    <mergeCell ref="C44:C45"/>
    <mergeCell ref="C46:C47"/>
    <mergeCell ref="C56:D56"/>
    <mergeCell ref="S3:S4"/>
    <mergeCell ref="T3:T4"/>
    <mergeCell ref="O2:O4"/>
    <mergeCell ref="P2:W2"/>
    <mergeCell ref="C16:D16"/>
    <mergeCell ref="C2:C4"/>
    <mergeCell ref="R3:R4"/>
    <mergeCell ref="U3:U4"/>
    <mergeCell ref="V3:V4"/>
    <mergeCell ref="W3:W4"/>
  </mergeCells>
  <phoneticPr fontId="1"/>
  <pageMargins left="0.51181102362204722" right="0.39370078740157483" top="0.78740157480314965" bottom="0.78740157480314965" header="0.59055118110236227" footer="0.39370078740157483"/>
  <pageSetup paperSize="9" scale="68"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4F10F-B4B9-4F33-8A97-870DE8780FD3}">
  <sheetPr transitionEvaluation="1">
    <pageSetUpPr fitToPage="1"/>
  </sheetPr>
  <dimension ref="A1:O61"/>
  <sheetViews>
    <sheetView showGridLines="0" view="pageBreakPreview" zoomScale="70" zoomScaleNormal="100" zoomScaleSheetLayoutView="70" workbookViewId="0">
      <selection activeCell="G8" sqref="G8"/>
    </sheetView>
  </sheetViews>
  <sheetFormatPr defaultColWidth="22" defaultRowHeight="13"/>
  <cols>
    <col min="1" max="1" width="5.1640625" style="774" customWidth="1"/>
    <col min="2" max="2" width="4" style="557" bestFit="1" customWidth="1"/>
    <col min="3" max="3" width="5.4140625" style="557" customWidth="1"/>
    <col min="4" max="4" width="5.1640625" style="557" customWidth="1"/>
    <col min="5" max="8" width="8.1640625" style="774" customWidth="1"/>
    <col min="9" max="9" width="9.5" style="774" bestFit="1" customWidth="1"/>
    <col min="10" max="11" width="8.1640625" style="774" customWidth="1"/>
    <col min="12" max="12" width="11.4140625" style="774" bestFit="1" customWidth="1"/>
    <col min="13" max="13" width="9.08203125" style="774" customWidth="1"/>
    <col min="14" max="14" width="7.6640625" style="774" customWidth="1"/>
    <col min="15" max="15" width="9.1640625" style="774" bestFit="1" customWidth="1"/>
    <col min="16" max="17" width="7.6640625" style="774" customWidth="1"/>
    <col min="18" max="18" width="5.4140625" style="774" customWidth="1"/>
    <col min="19" max="19" width="22" style="774"/>
    <col min="20" max="20" width="5.4140625" style="774" customWidth="1"/>
    <col min="21" max="16384" width="22" style="774"/>
  </cols>
  <sheetData>
    <row r="1" spans="1:13" ht="30" customHeight="1">
      <c r="A1" s="773"/>
      <c r="B1" s="556" t="s">
        <v>919</v>
      </c>
      <c r="C1" s="556"/>
      <c r="D1" s="556"/>
      <c r="E1" s="556"/>
      <c r="F1" s="556"/>
      <c r="G1" s="556"/>
      <c r="H1" s="556"/>
      <c r="I1" s="556"/>
      <c r="J1" s="556"/>
      <c r="K1" s="556"/>
      <c r="L1" s="556"/>
      <c r="M1" s="556"/>
    </row>
    <row r="2" spans="1:13" ht="18" customHeight="1">
      <c r="A2" s="775"/>
      <c r="B2" s="1063" t="s">
        <v>291</v>
      </c>
      <c r="C2" s="828"/>
      <c r="D2" s="829" t="s">
        <v>645</v>
      </c>
      <c r="E2" s="830" t="s">
        <v>646</v>
      </c>
      <c r="F2" s="831"/>
      <c r="G2" s="831"/>
      <c r="H2" s="831"/>
      <c r="I2" s="831"/>
      <c r="J2" s="831"/>
      <c r="K2" s="831"/>
      <c r="L2" s="831"/>
      <c r="M2" s="832"/>
    </row>
    <row r="3" spans="1:13" ht="18" customHeight="1">
      <c r="A3" s="775"/>
      <c r="B3" s="1064"/>
      <c r="C3" s="833" t="s">
        <v>580</v>
      </c>
      <c r="D3" s="834"/>
      <c r="E3" s="1057" t="s">
        <v>647</v>
      </c>
      <c r="F3" s="1057" t="s">
        <v>648</v>
      </c>
      <c r="G3" s="1057" t="s">
        <v>649</v>
      </c>
      <c r="H3" s="1057" t="s">
        <v>650</v>
      </c>
      <c r="I3" s="1057" t="s">
        <v>651</v>
      </c>
      <c r="J3" s="1057" t="s">
        <v>652</v>
      </c>
      <c r="K3" s="1057" t="s">
        <v>653</v>
      </c>
      <c r="L3" s="1057" t="s">
        <v>654</v>
      </c>
      <c r="M3" s="1057" t="s">
        <v>56</v>
      </c>
    </row>
    <row r="4" spans="1:13" ht="18" customHeight="1">
      <c r="A4" s="775"/>
      <c r="B4" s="1065"/>
      <c r="C4" s="835" t="s">
        <v>591</v>
      </c>
      <c r="D4" s="836"/>
      <c r="E4" s="1059"/>
      <c r="F4" s="1059"/>
      <c r="G4" s="1059"/>
      <c r="H4" s="1059"/>
      <c r="I4" s="1059"/>
      <c r="J4" s="1058"/>
      <c r="K4" s="1058"/>
      <c r="L4" s="1059"/>
      <c r="M4" s="1059"/>
    </row>
    <row r="5" spans="1:13" ht="16.5" customHeight="1">
      <c r="A5" s="775"/>
      <c r="B5" s="406"/>
      <c r="C5" s="837" t="s">
        <v>592</v>
      </c>
      <c r="D5" s="838"/>
      <c r="E5" s="839">
        <v>17</v>
      </c>
      <c r="F5" s="839">
        <v>51</v>
      </c>
      <c r="G5" s="839">
        <v>148</v>
      </c>
      <c r="H5" s="839">
        <v>353</v>
      </c>
      <c r="I5" s="839">
        <f>SUM(E5:H5)</f>
        <v>569</v>
      </c>
      <c r="J5" s="823">
        <v>427</v>
      </c>
      <c r="K5" s="823">
        <v>2798</v>
      </c>
      <c r="L5" s="839">
        <f>SUM(J5:K5)</f>
        <v>3225</v>
      </c>
      <c r="M5" s="840">
        <f>I5+L5</f>
        <v>3794</v>
      </c>
    </row>
    <row r="6" spans="1:13" ht="16.5" customHeight="1">
      <c r="A6" s="775"/>
      <c r="B6" s="407" t="s">
        <v>281</v>
      </c>
      <c r="C6" s="837" t="s">
        <v>593</v>
      </c>
      <c r="D6" s="838"/>
      <c r="E6" s="839">
        <v>0</v>
      </c>
      <c r="F6" s="839">
        <v>4</v>
      </c>
      <c r="G6" s="839">
        <v>13</v>
      </c>
      <c r="H6" s="839">
        <v>36</v>
      </c>
      <c r="I6" s="839">
        <f t="shared" ref="I6:I55" si="0">SUM(E6:H6)</f>
        <v>53</v>
      </c>
      <c r="J6" s="823">
        <v>34</v>
      </c>
      <c r="K6" s="823">
        <v>371</v>
      </c>
      <c r="L6" s="839">
        <f t="shared" ref="L6:L55" si="1">SUM(J6:K6)</f>
        <v>405</v>
      </c>
      <c r="M6" s="840">
        <f t="shared" ref="M6:M55" si="2">I6+L6</f>
        <v>458</v>
      </c>
    </row>
    <row r="7" spans="1:13" ht="16.5" customHeight="1">
      <c r="A7" s="775"/>
      <c r="B7" s="781" t="s">
        <v>535</v>
      </c>
      <c r="C7" s="837" t="s">
        <v>594</v>
      </c>
      <c r="D7" s="838"/>
      <c r="E7" s="839">
        <v>4</v>
      </c>
      <c r="F7" s="839">
        <v>11</v>
      </c>
      <c r="G7" s="839">
        <v>13</v>
      </c>
      <c r="H7" s="839">
        <v>63</v>
      </c>
      <c r="I7" s="839">
        <f t="shared" si="0"/>
        <v>91</v>
      </c>
      <c r="J7" s="823">
        <v>43</v>
      </c>
      <c r="K7" s="823">
        <v>528</v>
      </c>
      <c r="L7" s="839">
        <f t="shared" si="1"/>
        <v>571</v>
      </c>
      <c r="M7" s="840">
        <f t="shared" si="2"/>
        <v>662</v>
      </c>
    </row>
    <row r="8" spans="1:13" ht="16.5" customHeight="1">
      <c r="A8" s="775"/>
      <c r="B8" s="407" t="s">
        <v>536</v>
      </c>
      <c r="C8" s="837" t="s">
        <v>595</v>
      </c>
      <c r="D8" s="838"/>
      <c r="E8" s="839">
        <v>2</v>
      </c>
      <c r="F8" s="839">
        <v>25</v>
      </c>
      <c r="G8" s="839">
        <v>34</v>
      </c>
      <c r="H8" s="839">
        <v>78</v>
      </c>
      <c r="I8" s="839">
        <f t="shared" si="0"/>
        <v>139</v>
      </c>
      <c r="J8" s="823">
        <v>78</v>
      </c>
      <c r="K8" s="823">
        <v>621</v>
      </c>
      <c r="L8" s="839">
        <f t="shared" si="1"/>
        <v>699</v>
      </c>
      <c r="M8" s="840">
        <f t="shared" si="2"/>
        <v>838</v>
      </c>
    </row>
    <row r="9" spans="1:13" ht="16.5" customHeight="1">
      <c r="A9" s="775"/>
      <c r="B9" s="408"/>
      <c r="C9" s="837" t="s">
        <v>596</v>
      </c>
      <c r="D9" s="838"/>
      <c r="E9" s="839">
        <v>1</v>
      </c>
      <c r="F9" s="839">
        <v>4</v>
      </c>
      <c r="G9" s="839">
        <v>2</v>
      </c>
      <c r="H9" s="839">
        <v>53</v>
      </c>
      <c r="I9" s="839">
        <f t="shared" si="0"/>
        <v>60</v>
      </c>
      <c r="J9" s="823">
        <v>28</v>
      </c>
      <c r="K9" s="823">
        <v>490</v>
      </c>
      <c r="L9" s="839">
        <f t="shared" si="1"/>
        <v>518</v>
      </c>
      <c r="M9" s="840">
        <f t="shared" si="2"/>
        <v>578</v>
      </c>
    </row>
    <row r="10" spans="1:13" ht="16.5" customHeight="1">
      <c r="A10" s="775"/>
      <c r="B10" s="782"/>
      <c r="C10" s="837" t="s">
        <v>597</v>
      </c>
      <c r="D10" s="838"/>
      <c r="E10" s="839">
        <v>18</v>
      </c>
      <c r="F10" s="839">
        <v>10</v>
      </c>
      <c r="G10" s="839">
        <v>9</v>
      </c>
      <c r="H10" s="839">
        <v>153</v>
      </c>
      <c r="I10" s="839">
        <f t="shared" si="0"/>
        <v>190</v>
      </c>
      <c r="J10" s="823">
        <v>132</v>
      </c>
      <c r="K10" s="823">
        <v>600</v>
      </c>
      <c r="L10" s="839">
        <f t="shared" si="1"/>
        <v>732</v>
      </c>
      <c r="M10" s="840">
        <f t="shared" si="2"/>
        <v>922</v>
      </c>
    </row>
    <row r="11" spans="1:13" ht="16.5" customHeight="1">
      <c r="A11" s="775"/>
      <c r="B11" s="779" t="s">
        <v>199</v>
      </c>
      <c r="C11" s="837" t="s">
        <v>598</v>
      </c>
      <c r="D11" s="838"/>
      <c r="E11" s="839">
        <v>59</v>
      </c>
      <c r="F11" s="839">
        <v>18</v>
      </c>
      <c r="G11" s="839">
        <v>9</v>
      </c>
      <c r="H11" s="839">
        <v>116</v>
      </c>
      <c r="I11" s="839">
        <f t="shared" si="0"/>
        <v>202</v>
      </c>
      <c r="J11" s="823">
        <v>169</v>
      </c>
      <c r="K11" s="823">
        <v>710</v>
      </c>
      <c r="L11" s="839">
        <f t="shared" si="1"/>
        <v>879</v>
      </c>
      <c r="M11" s="840">
        <f t="shared" si="2"/>
        <v>1081</v>
      </c>
    </row>
    <row r="12" spans="1:13" ht="16.5" customHeight="1">
      <c r="A12" s="775"/>
      <c r="B12" s="779"/>
      <c r="C12" s="837" t="s">
        <v>599</v>
      </c>
      <c r="D12" s="838"/>
      <c r="E12" s="839">
        <v>13</v>
      </c>
      <c r="F12" s="839">
        <v>18</v>
      </c>
      <c r="G12" s="839">
        <v>57</v>
      </c>
      <c r="H12" s="839">
        <v>335</v>
      </c>
      <c r="I12" s="839">
        <f t="shared" si="0"/>
        <v>423</v>
      </c>
      <c r="J12" s="823">
        <v>395</v>
      </c>
      <c r="K12" s="823">
        <v>2099</v>
      </c>
      <c r="L12" s="839">
        <f t="shared" si="1"/>
        <v>2494</v>
      </c>
      <c r="M12" s="840">
        <f t="shared" si="2"/>
        <v>2917</v>
      </c>
    </row>
    <row r="13" spans="1:13" ht="16.5" customHeight="1">
      <c r="A13" s="775"/>
      <c r="B13" s="779"/>
      <c r="C13" s="837" t="s">
        <v>600</v>
      </c>
      <c r="D13" s="838"/>
      <c r="E13" s="839">
        <v>1</v>
      </c>
      <c r="F13" s="839">
        <v>19</v>
      </c>
      <c r="G13" s="839">
        <v>21</v>
      </c>
      <c r="H13" s="839">
        <v>68</v>
      </c>
      <c r="I13" s="839">
        <f t="shared" si="0"/>
        <v>109</v>
      </c>
      <c r="J13" s="823">
        <v>104</v>
      </c>
      <c r="K13" s="823">
        <v>453</v>
      </c>
      <c r="L13" s="839">
        <f t="shared" si="1"/>
        <v>557</v>
      </c>
      <c r="M13" s="840">
        <f t="shared" si="2"/>
        <v>666</v>
      </c>
    </row>
    <row r="14" spans="1:13" ht="16.5" customHeight="1">
      <c r="A14" s="775"/>
      <c r="B14" s="779" t="s">
        <v>191</v>
      </c>
      <c r="C14" s="837" t="s">
        <v>601</v>
      </c>
      <c r="D14" s="838"/>
      <c r="E14" s="839">
        <v>9</v>
      </c>
      <c r="F14" s="839">
        <v>71</v>
      </c>
      <c r="G14" s="839">
        <v>31</v>
      </c>
      <c r="H14" s="839">
        <v>96</v>
      </c>
      <c r="I14" s="839">
        <f t="shared" si="0"/>
        <v>207</v>
      </c>
      <c r="J14" s="823">
        <v>191</v>
      </c>
      <c r="K14" s="823">
        <v>735</v>
      </c>
      <c r="L14" s="839">
        <f t="shared" si="1"/>
        <v>926</v>
      </c>
      <c r="M14" s="840">
        <f t="shared" si="2"/>
        <v>1133</v>
      </c>
    </row>
    <row r="15" spans="1:13" ht="16.5" customHeight="1">
      <c r="A15" s="775"/>
      <c r="B15" s="780"/>
      <c r="C15" s="837" t="s">
        <v>602</v>
      </c>
      <c r="D15" s="838"/>
      <c r="E15" s="839">
        <v>25</v>
      </c>
      <c r="F15" s="839">
        <v>21</v>
      </c>
      <c r="G15" s="839">
        <v>65</v>
      </c>
      <c r="H15" s="839">
        <v>205</v>
      </c>
      <c r="I15" s="839">
        <f t="shared" si="0"/>
        <v>316</v>
      </c>
      <c r="J15" s="823">
        <v>249</v>
      </c>
      <c r="K15" s="823">
        <v>1051</v>
      </c>
      <c r="L15" s="839">
        <f t="shared" si="1"/>
        <v>1300</v>
      </c>
      <c r="M15" s="840">
        <f t="shared" si="2"/>
        <v>1616</v>
      </c>
    </row>
    <row r="16" spans="1:13" ht="16.5" customHeight="1">
      <c r="A16" s="775"/>
      <c r="B16" s="409" t="s">
        <v>205</v>
      </c>
      <c r="C16" s="841"/>
      <c r="D16" s="842"/>
      <c r="E16" s="839">
        <v>116</v>
      </c>
      <c r="F16" s="839">
        <v>161</v>
      </c>
      <c r="G16" s="839">
        <v>455</v>
      </c>
      <c r="H16" s="839">
        <v>2264</v>
      </c>
      <c r="I16" s="839">
        <f t="shared" si="0"/>
        <v>2996</v>
      </c>
      <c r="J16" s="823">
        <v>2408</v>
      </c>
      <c r="K16" s="823">
        <v>8271</v>
      </c>
      <c r="L16" s="839">
        <f t="shared" si="1"/>
        <v>10679</v>
      </c>
      <c r="M16" s="840">
        <f t="shared" si="2"/>
        <v>13675</v>
      </c>
    </row>
    <row r="17" spans="1:13" ht="16.5" customHeight="1">
      <c r="A17" s="775"/>
      <c r="B17" s="782"/>
      <c r="C17" s="837" t="s">
        <v>603</v>
      </c>
      <c r="D17" s="838"/>
      <c r="E17" s="839">
        <v>104</v>
      </c>
      <c r="F17" s="839">
        <v>106</v>
      </c>
      <c r="G17" s="839">
        <v>95</v>
      </c>
      <c r="H17" s="839">
        <v>760</v>
      </c>
      <c r="I17" s="839">
        <f t="shared" si="0"/>
        <v>1065</v>
      </c>
      <c r="J17" s="823">
        <v>450</v>
      </c>
      <c r="K17" s="823">
        <v>2000</v>
      </c>
      <c r="L17" s="839">
        <f t="shared" si="1"/>
        <v>2450</v>
      </c>
      <c r="M17" s="840">
        <f t="shared" si="2"/>
        <v>3515</v>
      </c>
    </row>
    <row r="18" spans="1:13" ht="16.5" customHeight="1">
      <c r="A18" s="775"/>
      <c r="B18" s="779"/>
      <c r="C18" s="837" t="s">
        <v>604</v>
      </c>
      <c r="D18" s="838"/>
      <c r="E18" s="839">
        <v>90</v>
      </c>
      <c r="F18" s="839">
        <v>87</v>
      </c>
      <c r="G18" s="839">
        <v>78</v>
      </c>
      <c r="H18" s="839">
        <v>530</v>
      </c>
      <c r="I18" s="839">
        <f t="shared" si="0"/>
        <v>785</v>
      </c>
      <c r="J18" s="823">
        <v>351</v>
      </c>
      <c r="K18" s="823">
        <v>1214</v>
      </c>
      <c r="L18" s="839">
        <f t="shared" si="1"/>
        <v>1565</v>
      </c>
      <c r="M18" s="840">
        <f t="shared" si="2"/>
        <v>2350</v>
      </c>
    </row>
    <row r="19" spans="1:13" ht="16.5" customHeight="1">
      <c r="A19" s="775"/>
      <c r="B19" s="779" t="s">
        <v>208</v>
      </c>
      <c r="C19" s="837" t="s">
        <v>605</v>
      </c>
      <c r="D19" s="838"/>
      <c r="E19" s="839">
        <v>15</v>
      </c>
      <c r="F19" s="839">
        <v>18</v>
      </c>
      <c r="G19" s="839">
        <v>74</v>
      </c>
      <c r="H19" s="839">
        <v>532</v>
      </c>
      <c r="I19" s="839">
        <f t="shared" si="0"/>
        <v>639</v>
      </c>
      <c r="J19" s="823">
        <v>383</v>
      </c>
      <c r="K19" s="823">
        <v>1635</v>
      </c>
      <c r="L19" s="839">
        <f t="shared" si="1"/>
        <v>2018</v>
      </c>
      <c r="M19" s="840">
        <f t="shared" si="2"/>
        <v>2657</v>
      </c>
    </row>
    <row r="20" spans="1:13" ht="16.5" customHeight="1">
      <c r="A20" s="775"/>
      <c r="B20" s="779"/>
      <c r="C20" s="837" t="s">
        <v>606</v>
      </c>
      <c r="D20" s="838"/>
      <c r="E20" s="839">
        <v>94</v>
      </c>
      <c r="F20" s="839">
        <v>74</v>
      </c>
      <c r="G20" s="839">
        <v>344</v>
      </c>
      <c r="H20" s="839">
        <v>1376</v>
      </c>
      <c r="I20" s="839">
        <f t="shared" si="0"/>
        <v>1888</v>
      </c>
      <c r="J20" s="823">
        <v>1740</v>
      </c>
      <c r="K20" s="823">
        <v>7265</v>
      </c>
      <c r="L20" s="839">
        <f t="shared" si="1"/>
        <v>9005</v>
      </c>
      <c r="M20" s="840">
        <f t="shared" si="2"/>
        <v>10893</v>
      </c>
    </row>
    <row r="21" spans="1:13" ht="16.5" customHeight="1">
      <c r="A21" s="775"/>
      <c r="B21" s="779"/>
      <c r="C21" s="837" t="s">
        <v>607</v>
      </c>
      <c r="D21" s="838"/>
      <c r="E21" s="839">
        <v>58</v>
      </c>
      <c r="F21" s="839">
        <v>42</v>
      </c>
      <c r="G21" s="839">
        <v>181</v>
      </c>
      <c r="H21" s="839">
        <v>1022</v>
      </c>
      <c r="I21" s="839">
        <f t="shared" si="0"/>
        <v>1303</v>
      </c>
      <c r="J21" s="823">
        <v>1170</v>
      </c>
      <c r="K21" s="823">
        <v>4555</v>
      </c>
      <c r="L21" s="839">
        <f t="shared" si="1"/>
        <v>5725</v>
      </c>
      <c r="M21" s="840">
        <f t="shared" si="2"/>
        <v>7028</v>
      </c>
    </row>
    <row r="22" spans="1:13" ht="16.5" customHeight="1">
      <c r="A22" s="775"/>
      <c r="B22" s="779"/>
      <c r="C22" s="837" t="s">
        <v>608</v>
      </c>
      <c r="D22" s="838"/>
      <c r="E22" s="839">
        <v>112</v>
      </c>
      <c r="F22" s="839">
        <v>80</v>
      </c>
      <c r="G22" s="839">
        <v>317</v>
      </c>
      <c r="H22" s="839">
        <v>1538</v>
      </c>
      <c r="I22" s="839">
        <f t="shared" si="0"/>
        <v>2047</v>
      </c>
      <c r="J22" s="823">
        <v>1929</v>
      </c>
      <c r="K22" s="823">
        <v>6086</v>
      </c>
      <c r="L22" s="839">
        <f t="shared" si="1"/>
        <v>8015</v>
      </c>
      <c r="M22" s="840">
        <f t="shared" si="2"/>
        <v>10062</v>
      </c>
    </row>
    <row r="23" spans="1:13" ht="16.5" customHeight="1">
      <c r="A23" s="775"/>
      <c r="B23" s="779"/>
      <c r="C23" s="837" t="s">
        <v>609</v>
      </c>
      <c r="D23" s="838"/>
      <c r="E23" s="839">
        <v>60</v>
      </c>
      <c r="F23" s="839">
        <v>6</v>
      </c>
      <c r="G23" s="839">
        <v>27</v>
      </c>
      <c r="H23" s="839">
        <v>355</v>
      </c>
      <c r="I23" s="839">
        <f t="shared" si="0"/>
        <v>448</v>
      </c>
      <c r="J23" s="823">
        <v>356</v>
      </c>
      <c r="K23" s="823">
        <v>987</v>
      </c>
      <c r="L23" s="839">
        <f t="shared" si="1"/>
        <v>1343</v>
      </c>
      <c r="M23" s="840">
        <f t="shared" si="2"/>
        <v>1791</v>
      </c>
    </row>
    <row r="24" spans="1:13" ht="16.5" customHeight="1">
      <c r="A24" s="775"/>
      <c r="B24" s="779" t="s">
        <v>199</v>
      </c>
      <c r="C24" s="837" t="s">
        <v>610</v>
      </c>
      <c r="D24" s="838"/>
      <c r="E24" s="839">
        <v>8</v>
      </c>
      <c r="F24" s="839">
        <v>19</v>
      </c>
      <c r="G24" s="839">
        <v>11</v>
      </c>
      <c r="H24" s="839">
        <v>130</v>
      </c>
      <c r="I24" s="839">
        <f t="shared" si="0"/>
        <v>168</v>
      </c>
      <c r="J24" s="823">
        <v>129</v>
      </c>
      <c r="K24" s="823">
        <v>588</v>
      </c>
      <c r="L24" s="839">
        <f t="shared" si="1"/>
        <v>717</v>
      </c>
      <c r="M24" s="840">
        <f t="shared" si="2"/>
        <v>885</v>
      </c>
    </row>
    <row r="25" spans="1:13" ht="16.5" customHeight="1">
      <c r="A25" s="775"/>
      <c r="B25" s="779"/>
      <c r="C25" s="837" t="s">
        <v>611</v>
      </c>
      <c r="D25" s="838"/>
      <c r="E25" s="839">
        <v>19</v>
      </c>
      <c r="F25" s="839">
        <v>55</v>
      </c>
      <c r="G25" s="839">
        <v>109</v>
      </c>
      <c r="H25" s="839">
        <v>295</v>
      </c>
      <c r="I25" s="839">
        <f t="shared" si="0"/>
        <v>478</v>
      </c>
      <c r="J25" s="823">
        <v>298</v>
      </c>
      <c r="K25" s="823">
        <v>1069</v>
      </c>
      <c r="L25" s="839">
        <f t="shared" si="1"/>
        <v>1367</v>
      </c>
      <c r="M25" s="840">
        <f t="shared" si="2"/>
        <v>1845</v>
      </c>
    </row>
    <row r="26" spans="1:13" ht="16.5" customHeight="1">
      <c r="A26" s="775"/>
      <c r="B26" s="780"/>
      <c r="C26" s="837" t="s">
        <v>612</v>
      </c>
      <c r="D26" s="838"/>
      <c r="E26" s="839">
        <v>26</v>
      </c>
      <c r="F26" s="839">
        <v>33</v>
      </c>
      <c r="G26" s="839">
        <v>80</v>
      </c>
      <c r="H26" s="839">
        <v>312</v>
      </c>
      <c r="I26" s="839">
        <f t="shared" si="0"/>
        <v>451</v>
      </c>
      <c r="J26" s="823">
        <v>693</v>
      </c>
      <c r="K26" s="823">
        <v>2509</v>
      </c>
      <c r="L26" s="839">
        <f t="shared" si="1"/>
        <v>3202</v>
      </c>
      <c r="M26" s="840">
        <f t="shared" si="2"/>
        <v>3653</v>
      </c>
    </row>
    <row r="27" spans="1:13" ht="16.5" customHeight="1">
      <c r="A27" s="775"/>
      <c r="B27" s="782"/>
      <c r="C27" s="837" t="s">
        <v>613</v>
      </c>
      <c r="D27" s="838"/>
      <c r="E27" s="839">
        <v>14</v>
      </c>
      <c r="F27" s="839">
        <v>8</v>
      </c>
      <c r="G27" s="839">
        <v>26</v>
      </c>
      <c r="H27" s="839">
        <v>135</v>
      </c>
      <c r="I27" s="839">
        <f t="shared" si="0"/>
        <v>183</v>
      </c>
      <c r="J27" s="823">
        <v>180</v>
      </c>
      <c r="K27" s="823">
        <v>971</v>
      </c>
      <c r="L27" s="839">
        <f t="shared" si="1"/>
        <v>1151</v>
      </c>
      <c r="M27" s="840">
        <f t="shared" si="2"/>
        <v>1334</v>
      </c>
    </row>
    <row r="28" spans="1:13" ht="16.5" customHeight="1">
      <c r="A28" s="775"/>
      <c r="B28" s="779" t="s">
        <v>218</v>
      </c>
      <c r="C28" s="837" t="s">
        <v>614</v>
      </c>
      <c r="D28" s="838"/>
      <c r="E28" s="839">
        <v>3</v>
      </c>
      <c r="F28" s="839">
        <v>27</v>
      </c>
      <c r="G28" s="839">
        <v>18</v>
      </c>
      <c r="H28" s="839">
        <v>157</v>
      </c>
      <c r="I28" s="839">
        <f t="shared" si="0"/>
        <v>205</v>
      </c>
      <c r="J28" s="823">
        <v>185</v>
      </c>
      <c r="K28" s="823">
        <v>1020</v>
      </c>
      <c r="L28" s="839">
        <f t="shared" si="1"/>
        <v>1205</v>
      </c>
      <c r="M28" s="840">
        <f t="shared" si="2"/>
        <v>1410</v>
      </c>
    </row>
    <row r="29" spans="1:13" ht="16.5" customHeight="1">
      <c r="A29" s="775"/>
      <c r="B29" s="779"/>
      <c r="C29" s="837" t="s">
        <v>615</v>
      </c>
      <c r="D29" s="838"/>
      <c r="E29" s="839">
        <v>27</v>
      </c>
      <c r="F29" s="839">
        <v>24</v>
      </c>
      <c r="G29" s="839">
        <v>20</v>
      </c>
      <c r="H29" s="839">
        <v>94</v>
      </c>
      <c r="I29" s="839">
        <f t="shared" si="0"/>
        <v>165</v>
      </c>
      <c r="J29" s="823">
        <v>158</v>
      </c>
      <c r="K29" s="823">
        <v>640</v>
      </c>
      <c r="L29" s="839">
        <f t="shared" si="1"/>
        <v>798</v>
      </c>
      <c r="M29" s="840">
        <f t="shared" si="2"/>
        <v>963</v>
      </c>
    </row>
    <row r="30" spans="1:13" ht="16.5" customHeight="1">
      <c r="A30" s="775"/>
      <c r="B30" s="779"/>
      <c r="C30" s="837" t="s">
        <v>616</v>
      </c>
      <c r="D30" s="838"/>
      <c r="E30" s="839">
        <v>142</v>
      </c>
      <c r="F30" s="839">
        <v>21</v>
      </c>
      <c r="G30" s="839">
        <v>21</v>
      </c>
      <c r="H30" s="839">
        <v>263</v>
      </c>
      <c r="I30" s="839">
        <f t="shared" si="0"/>
        <v>447</v>
      </c>
      <c r="J30" s="823">
        <v>360</v>
      </c>
      <c r="K30" s="823">
        <v>1348</v>
      </c>
      <c r="L30" s="839">
        <f t="shared" si="1"/>
        <v>1708</v>
      </c>
      <c r="M30" s="840">
        <f t="shared" si="2"/>
        <v>2155</v>
      </c>
    </row>
    <row r="31" spans="1:13" ht="16.5" customHeight="1">
      <c r="A31" s="775"/>
      <c r="B31" s="779" t="s">
        <v>222</v>
      </c>
      <c r="C31" s="837" t="s">
        <v>617</v>
      </c>
      <c r="D31" s="838"/>
      <c r="E31" s="839">
        <v>211</v>
      </c>
      <c r="F31" s="839">
        <v>97</v>
      </c>
      <c r="G31" s="839">
        <v>219</v>
      </c>
      <c r="H31" s="839">
        <v>1522</v>
      </c>
      <c r="I31" s="839">
        <f t="shared" si="0"/>
        <v>2049</v>
      </c>
      <c r="J31" s="823">
        <v>1684</v>
      </c>
      <c r="K31" s="823">
        <v>7087</v>
      </c>
      <c r="L31" s="839">
        <f t="shared" si="1"/>
        <v>8771</v>
      </c>
      <c r="M31" s="840">
        <f t="shared" si="2"/>
        <v>10820</v>
      </c>
    </row>
    <row r="32" spans="1:13" ht="16.5" customHeight="1">
      <c r="A32" s="775"/>
      <c r="B32" s="780"/>
      <c r="C32" s="837" t="s">
        <v>618</v>
      </c>
      <c r="D32" s="838"/>
      <c r="E32" s="839">
        <v>111</v>
      </c>
      <c r="F32" s="839">
        <v>28</v>
      </c>
      <c r="G32" s="839">
        <v>31</v>
      </c>
      <c r="H32" s="839">
        <v>324</v>
      </c>
      <c r="I32" s="839">
        <f t="shared" si="0"/>
        <v>494</v>
      </c>
      <c r="J32" s="823">
        <v>270</v>
      </c>
      <c r="K32" s="823">
        <v>1103</v>
      </c>
      <c r="L32" s="839">
        <f t="shared" si="1"/>
        <v>1373</v>
      </c>
      <c r="M32" s="840">
        <f t="shared" si="2"/>
        <v>1867</v>
      </c>
    </row>
    <row r="33" spans="1:13" ht="16.5" customHeight="1">
      <c r="A33" s="775"/>
      <c r="B33" s="782"/>
      <c r="C33" s="837" t="s">
        <v>619</v>
      </c>
      <c r="D33" s="838"/>
      <c r="E33" s="839">
        <v>31</v>
      </c>
      <c r="F33" s="839">
        <v>38</v>
      </c>
      <c r="G33" s="839">
        <v>34</v>
      </c>
      <c r="H33" s="839">
        <v>180</v>
      </c>
      <c r="I33" s="839">
        <f t="shared" si="0"/>
        <v>283</v>
      </c>
      <c r="J33" s="823">
        <v>199</v>
      </c>
      <c r="K33" s="823">
        <v>888</v>
      </c>
      <c r="L33" s="839">
        <f t="shared" si="1"/>
        <v>1087</v>
      </c>
      <c r="M33" s="840">
        <f t="shared" si="2"/>
        <v>1370</v>
      </c>
    </row>
    <row r="34" spans="1:13" ht="16.5" customHeight="1">
      <c r="A34" s="775"/>
      <c r="B34" s="779" t="s">
        <v>226</v>
      </c>
      <c r="C34" s="837" t="s">
        <v>620</v>
      </c>
      <c r="D34" s="838"/>
      <c r="E34" s="839">
        <v>57</v>
      </c>
      <c r="F34" s="839">
        <v>65</v>
      </c>
      <c r="G34" s="839">
        <v>81</v>
      </c>
      <c r="H34" s="839">
        <v>424</v>
      </c>
      <c r="I34" s="839">
        <f t="shared" si="0"/>
        <v>627</v>
      </c>
      <c r="J34" s="823">
        <v>530</v>
      </c>
      <c r="K34" s="823">
        <v>2339</v>
      </c>
      <c r="L34" s="839">
        <f t="shared" si="1"/>
        <v>2869</v>
      </c>
      <c r="M34" s="840">
        <f t="shared" si="2"/>
        <v>3496</v>
      </c>
    </row>
    <row r="35" spans="1:13" ht="16.5" customHeight="1">
      <c r="A35" s="775"/>
      <c r="B35" s="779"/>
      <c r="C35" s="837" t="s">
        <v>621</v>
      </c>
      <c r="D35" s="838"/>
      <c r="E35" s="839">
        <v>59</v>
      </c>
      <c r="F35" s="839">
        <v>341</v>
      </c>
      <c r="G35" s="839">
        <v>612</v>
      </c>
      <c r="H35" s="839">
        <v>2193</v>
      </c>
      <c r="I35" s="839">
        <f t="shared" si="0"/>
        <v>3205</v>
      </c>
      <c r="J35" s="823">
        <v>2320</v>
      </c>
      <c r="K35" s="823">
        <v>9826</v>
      </c>
      <c r="L35" s="839">
        <f t="shared" si="1"/>
        <v>12146</v>
      </c>
      <c r="M35" s="840">
        <f t="shared" si="2"/>
        <v>15351</v>
      </c>
    </row>
    <row r="36" spans="1:13" ht="16.5" customHeight="1">
      <c r="A36" s="775"/>
      <c r="B36" s="779"/>
      <c r="C36" s="837" t="s">
        <v>622</v>
      </c>
      <c r="D36" s="838"/>
      <c r="E36" s="839">
        <v>90</v>
      </c>
      <c r="F36" s="839">
        <v>195</v>
      </c>
      <c r="G36" s="839">
        <v>281</v>
      </c>
      <c r="H36" s="839">
        <v>1120</v>
      </c>
      <c r="I36" s="839">
        <f t="shared" si="0"/>
        <v>1686</v>
      </c>
      <c r="J36" s="823">
        <v>1323</v>
      </c>
      <c r="K36" s="823">
        <v>6443</v>
      </c>
      <c r="L36" s="839">
        <f t="shared" si="1"/>
        <v>7766</v>
      </c>
      <c r="M36" s="840">
        <f t="shared" si="2"/>
        <v>9452</v>
      </c>
    </row>
    <row r="37" spans="1:13" ht="16.5" customHeight="1">
      <c r="A37" s="775"/>
      <c r="B37" s="779" t="s">
        <v>302</v>
      </c>
      <c r="C37" s="837" t="s">
        <v>623</v>
      </c>
      <c r="D37" s="838"/>
      <c r="E37" s="839">
        <v>12</v>
      </c>
      <c r="F37" s="839">
        <v>23</v>
      </c>
      <c r="G37" s="839">
        <v>34</v>
      </c>
      <c r="H37" s="839">
        <v>194</v>
      </c>
      <c r="I37" s="839">
        <f t="shared" si="0"/>
        <v>263</v>
      </c>
      <c r="J37" s="823">
        <v>265</v>
      </c>
      <c r="K37" s="823">
        <v>1064</v>
      </c>
      <c r="L37" s="839">
        <f t="shared" si="1"/>
        <v>1329</v>
      </c>
      <c r="M37" s="840">
        <f t="shared" si="2"/>
        <v>1592</v>
      </c>
    </row>
    <row r="38" spans="1:13" ht="16.5" customHeight="1">
      <c r="A38" s="775"/>
      <c r="B38" s="780"/>
      <c r="C38" s="837" t="s">
        <v>624</v>
      </c>
      <c r="D38" s="838"/>
      <c r="E38" s="839">
        <v>64</v>
      </c>
      <c r="F38" s="839">
        <v>22</v>
      </c>
      <c r="G38" s="839">
        <v>20</v>
      </c>
      <c r="H38" s="839">
        <v>186</v>
      </c>
      <c r="I38" s="839">
        <f t="shared" si="0"/>
        <v>292</v>
      </c>
      <c r="J38" s="823">
        <v>179</v>
      </c>
      <c r="K38" s="823">
        <v>758</v>
      </c>
      <c r="L38" s="839">
        <f t="shared" si="1"/>
        <v>937</v>
      </c>
      <c r="M38" s="840">
        <f t="shared" si="2"/>
        <v>1229</v>
      </c>
    </row>
    <row r="39" spans="1:13" ht="16.5" customHeight="1">
      <c r="A39" s="775"/>
      <c r="B39" s="782"/>
      <c r="C39" s="837" t="s">
        <v>625</v>
      </c>
      <c r="D39" s="838"/>
      <c r="E39" s="839">
        <v>13</v>
      </c>
      <c r="F39" s="839">
        <v>44</v>
      </c>
      <c r="G39" s="839">
        <v>27</v>
      </c>
      <c r="H39" s="839">
        <v>80</v>
      </c>
      <c r="I39" s="839">
        <f t="shared" si="0"/>
        <v>164</v>
      </c>
      <c r="J39" s="823">
        <v>100</v>
      </c>
      <c r="K39" s="823">
        <v>389</v>
      </c>
      <c r="L39" s="839">
        <f t="shared" si="1"/>
        <v>489</v>
      </c>
      <c r="M39" s="840">
        <f t="shared" si="2"/>
        <v>653</v>
      </c>
    </row>
    <row r="40" spans="1:13" ht="16.5" customHeight="1">
      <c r="A40" s="775"/>
      <c r="B40" s="779" t="s">
        <v>218</v>
      </c>
      <c r="C40" s="837" t="s">
        <v>626</v>
      </c>
      <c r="D40" s="838"/>
      <c r="E40" s="839">
        <v>57</v>
      </c>
      <c r="F40" s="839">
        <v>11</v>
      </c>
      <c r="G40" s="839">
        <v>7</v>
      </c>
      <c r="H40" s="839">
        <v>75</v>
      </c>
      <c r="I40" s="839">
        <f t="shared" si="0"/>
        <v>150</v>
      </c>
      <c r="J40" s="823">
        <v>102</v>
      </c>
      <c r="K40" s="823">
        <v>471</v>
      </c>
      <c r="L40" s="839">
        <f t="shared" si="1"/>
        <v>573</v>
      </c>
      <c r="M40" s="840">
        <f t="shared" si="2"/>
        <v>723</v>
      </c>
    </row>
    <row r="41" spans="1:13" ht="16.5" customHeight="1">
      <c r="A41" s="775"/>
      <c r="B41" s="779"/>
      <c r="C41" s="837" t="s">
        <v>627</v>
      </c>
      <c r="D41" s="838"/>
      <c r="E41" s="839">
        <v>118</v>
      </c>
      <c r="F41" s="839">
        <v>49</v>
      </c>
      <c r="G41" s="839">
        <v>41</v>
      </c>
      <c r="H41" s="839">
        <v>286</v>
      </c>
      <c r="I41" s="839">
        <f t="shared" si="0"/>
        <v>494</v>
      </c>
      <c r="J41" s="823">
        <v>388</v>
      </c>
      <c r="K41" s="823">
        <v>2251</v>
      </c>
      <c r="L41" s="839">
        <f t="shared" si="1"/>
        <v>2639</v>
      </c>
      <c r="M41" s="840">
        <f t="shared" si="2"/>
        <v>3133</v>
      </c>
    </row>
    <row r="42" spans="1:13" ht="16.5" customHeight="1">
      <c r="A42" s="775"/>
      <c r="B42" s="779" t="s">
        <v>236</v>
      </c>
      <c r="C42" s="837" t="s">
        <v>628</v>
      </c>
      <c r="D42" s="838"/>
      <c r="E42" s="839">
        <v>75</v>
      </c>
      <c r="F42" s="839">
        <v>71</v>
      </c>
      <c r="G42" s="839">
        <v>111</v>
      </c>
      <c r="H42" s="839">
        <v>265</v>
      </c>
      <c r="I42" s="839">
        <f t="shared" si="0"/>
        <v>522</v>
      </c>
      <c r="J42" s="823">
        <v>363</v>
      </c>
      <c r="K42" s="823">
        <v>1823</v>
      </c>
      <c r="L42" s="839">
        <f t="shared" si="1"/>
        <v>2186</v>
      </c>
      <c r="M42" s="840">
        <f t="shared" si="2"/>
        <v>2708</v>
      </c>
    </row>
    <row r="43" spans="1:13" ht="16.5" customHeight="1">
      <c r="A43" s="775"/>
      <c r="B43" s="780"/>
      <c r="C43" s="837" t="s">
        <v>629</v>
      </c>
      <c r="D43" s="838"/>
      <c r="E43" s="839">
        <v>15</v>
      </c>
      <c r="F43" s="839">
        <v>33</v>
      </c>
      <c r="G43" s="839">
        <v>23</v>
      </c>
      <c r="H43" s="839">
        <v>164</v>
      </c>
      <c r="I43" s="839">
        <f t="shared" si="0"/>
        <v>235</v>
      </c>
      <c r="J43" s="823">
        <v>176</v>
      </c>
      <c r="K43" s="823">
        <v>1062</v>
      </c>
      <c r="L43" s="839">
        <f t="shared" si="1"/>
        <v>1238</v>
      </c>
      <c r="M43" s="840">
        <f t="shared" si="2"/>
        <v>1473</v>
      </c>
    </row>
    <row r="44" spans="1:13" ht="16.5" customHeight="1">
      <c r="A44" s="775"/>
      <c r="B44" s="1060" t="s">
        <v>240</v>
      </c>
      <c r="C44" s="837" t="s">
        <v>630</v>
      </c>
      <c r="D44" s="838"/>
      <c r="E44" s="839">
        <v>11</v>
      </c>
      <c r="F44" s="839">
        <v>2</v>
      </c>
      <c r="G44" s="839">
        <v>10</v>
      </c>
      <c r="H44" s="839">
        <v>78</v>
      </c>
      <c r="I44" s="839">
        <f t="shared" si="0"/>
        <v>101</v>
      </c>
      <c r="J44" s="823">
        <v>88</v>
      </c>
      <c r="K44" s="823">
        <v>680</v>
      </c>
      <c r="L44" s="839">
        <f t="shared" si="1"/>
        <v>768</v>
      </c>
      <c r="M44" s="840">
        <f t="shared" si="2"/>
        <v>869</v>
      </c>
    </row>
    <row r="45" spans="1:13" ht="16.5" customHeight="1">
      <c r="A45" s="775"/>
      <c r="B45" s="1061"/>
      <c r="C45" s="837" t="s">
        <v>631</v>
      </c>
      <c r="D45" s="838"/>
      <c r="E45" s="839">
        <v>37</v>
      </c>
      <c r="F45" s="839">
        <v>27</v>
      </c>
      <c r="G45" s="839">
        <v>20</v>
      </c>
      <c r="H45" s="839">
        <v>153</v>
      </c>
      <c r="I45" s="839">
        <f t="shared" si="0"/>
        <v>237</v>
      </c>
      <c r="J45" s="823">
        <v>175</v>
      </c>
      <c r="K45" s="823">
        <v>860</v>
      </c>
      <c r="L45" s="839">
        <f t="shared" si="1"/>
        <v>1035</v>
      </c>
      <c r="M45" s="840">
        <f t="shared" si="2"/>
        <v>1272</v>
      </c>
    </row>
    <row r="46" spans="1:13" ht="16.5" customHeight="1">
      <c r="A46" s="775"/>
      <c r="B46" s="1061" t="s">
        <v>236</v>
      </c>
      <c r="C46" s="837" t="s">
        <v>632</v>
      </c>
      <c r="D46" s="838"/>
      <c r="E46" s="839">
        <v>24</v>
      </c>
      <c r="F46" s="839">
        <v>56</v>
      </c>
      <c r="G46" s="839">
        <v>11</v>
      </c>
      <c r="H46" s="839">
        <v>143</v>
      </c>
      <c r="I46" s="839">
        <f t="shared" si="0"/>
        <v>234</v>
      </c>
      <c r="J46" s="823">
        <v>198</v>
      </c>
      <c r="K46" s="823">
        <v>1005</v>
      </c>
      <c r="L46" s="839">
        <f t="shared" si="1"/>
        <v>1203</v>
      </c>
      <c r="M46" s="840">
        <f t="shared" si="2"/>
        <v>1437</v>
      </c>
    </row>
    <row r="47" spans="1:13" ht="16.5" customHeight="1">
      <c r="A47" s="775"/>
      <c r="B47" s="1062"/>
      <c r="C47" s="837" t="s">
        <v>633</v>
      </c>
      <c r="D47" s="838"/>
      <c r="E47" s="839">
        <v>10</v>
      </c>
      <c r="F47" s="839">
        <v>16</v>
      </c>
      <c r="G47" s="839">
        <v>24</v>
      </c>
      <c r="H47" s="839">
        <v>78</v>
      </c>
      <c r="I47" s="839">
        <f t="shared" si="0"/>
        <v>128</v>
      </c>
      <c r="J47" s="823">
        <v>118</v>
      </c>
      <c r="K47" s="823">
        <v>632</v>
      </c>
      <c r="L47" s="839">
        <f t="shared" si="1"/>
        <v>750</v>
      </c>
      <c r="M47" s="840">
        <f t="shared" si="2"/>
        <v>878</v>
      </c>
    </row>
    <row r="48" spans="1:13" ht="16.5" customHeight="1">
      <c r="A48" s="775"/>
      <c r="B48" s="782"/>
      <c r="C48" s="837" t="s">
        <v>634</v>
      </c>
      <c r="D48" s="838"/>
      <c r="E48" s="839">
        <v>206</v>
      </c>
      <c r="F48" s="839">
        <v>69</v>
      </c>
      <c r="G48" s="839">
        <v>216</v>
      </c>
      <c r="H48" s="839">
        <v>747</v>
      </c>
      <c r="I48" s="839">
        <f t="shared" si="0"/>
        <v>1238</v>
      </c>
      <c r="J48" s="823">
        <v>1052</v>
      </c>
      <c r="K48" s="823">
        <v>3833</v>
      </c>
      <c r="L48" s="839">
        <f t="shared" si="1"/>
        <v>4885</v>
      </c>
      <c r="M48" s="840">
        <f t="shared" si="2"/>
        <v>6123</v>
      </c>
    </row>
    <row r="49" spans="1:15" ht="16.5" customHeight="1">
      <c r="A49" s="775"/>
      <c r="B49" s="779"/>
      <c r="C49" s="837" t="s">
        <v>635</v>
      </c>
      <c r="D49" s="838"/>
      <c r="E49" s="839">
        <v>128</v>
      </c>
      <c r="F49" s="839">
        <v>10</v>
      </c>
      <c r="G49" s="839">
        <v>20</v>
      </c>
      <c r="H49" s="839">
        <v>103</v>
      </c>
      <c r="I49" s="839">
        <f t="shared" si="0"/>
        <v>261</v>
      </c>
      <c r="J49" s="823">
        <v>115</v>
      </c>
      <c r="K49" s="823">
        <v>459</v>
      </c>
      <c r="L49" s="839">
        <f t="shared" si="1"/>
        <v>574</v>
      </c>
      <c r="M49" s="840">
        <f t="shared" si="2"/>
        <v>835</v>
      </c>
    </row>
    <row r="50" spans="1:15" ht="16.5" customHeight="1">
      <c r="A50" s="775"/>
      <c r="B50" s="779" t="s">
        <v>245</v>
      </c>
      <c r="C50" s="837" t="s">
        <v>636</v>
      </c>
      <c r="D50" s="838"/>
      <c r="E50" s="839">
        <v>10</v>
      </c>
      <c r="F50" s="839">
        <v>100</v>
      </c>
      <c r="G50" s="839">
        <v>74</v>
      </c>
      <c r="H50" s="839">
        <v>97</v>
      </c>
      <c r="I50" s="839">
        <f t="shared" si="0"/>
        <v>281</v>
      </c>
      <c r="J50" s="823">
        <v>155</v>
      </c>
      <c r="K50" s="823">
        <v>506</v>
      </c>
      <c r="L50" s="839">
        <f t="shared" si="1"/>
        <v>661</v>
      </c>
      <c r="M50" s="840">
        <f t="shared" si="2"/>
        <v>942</v>
      </c>
    </row>
    <row r="51" spans="1:15" ht="16.5" customHeight="1">
      <c r="A51" s="775"/>
      <c r="B51" s="779"/>
      <c r="C51" s="837" t="s">
        <v>637</v>
      </c>
      <c r="D51" s="838"/>
      <c r="E51" s="839">
        <v>44</v>
      </c>
      <c r="F51" s="839">
        <v>52</v>
      </c>
      <c r="G51" s="839">
        <v>15</v>
      </c>
      <c r="H51" s="839">
        <v>185</v>
      </c>
      <c r="I51" s="839">
        <f t="shared" si="0"/>
        <v>296</v>
      </c>
      <c r="J51" s="823">
        <v>222</v>
      </c>
      <c r="K51" s="823">
        <v>751</v>
      </c>
      <c r="L51" s="839">
        <f t="shared" si="1"/>
        <v>973</v>
      </c>
      <c r="M51" s="840">
        <f t="shared" si="2"/>
        <v>1269</v>
      </c>
    </row>
    <row r="52" spans="1:15" ht="16.5" customHeight="1">
      <c r="A52" s="775"/>
      <c r="B52" s="779"/>
      <c r="C52" s="837" t="s">
        <v>638</v>
      </c>
      <c r="D52" s="838"/>
      <c r="E52" s="839">
        <v>19</v>
      </c>
      <c r="F52" s="839">
        <v>26</v>
      </c>
      <c r="G52" s="839">
        <v>16</v>
      </c>
      <c r="H52" s="839">
        <v>190</v>
      </c>
      <c r="I52" s="839">
        <f t="shared" si="0"/>
        <v>251</v>
      </c>
      <c r="J52" s="823">
        <v>187</v>
      </c>
      <c r="K52" s="823">
        <v>1332</v>
      </c>
      <c r="L52" s="839">
        <f t="shared" si="1"/>
        <v>1519</v>
      </c>
      <c r="M52" s="840">
        <f t="shared" si="2"/>
        <v>1770</v>
      </c>
    </row>
    <row r="53" spans="1:15" ht="16.5" customHeight="1">
      <c r="A53" s="775"/>
      <c r="B53" s="779" t="s">
        <v>251</v>
      </c>
      <c r="C53" s="837" t="s">
        <v>639</v>
      </c>
      <c r="D53" s="838"/>
      <c r="E53" s="839">
        <v>35</v>
      </c>
      <c r="F53" s="839">
        <v>23</v>
      </c>
      <c r="G53" s="839">
        <v>65</v>
      </c>
      <c r="H53" s="839">
        <v>205</v>
      </c>
      <c r="I53" s="839">
        <f t="shared" si="0"/>
        <v>328</v>
      </c>
      <c r="J53" s="823">
        <v>139</v>
      </c>
      <c r="K53" s="823">
        <v>389</v>
      </c>
      <c r="L53" s="839">
        <f t="shared" si="1"/>
        <v>528</v>
      </c>
      <c r="M53" s="840">
        <f t="shared" si="2"/>
        <v>856</v>
      </c>
    </row>
    <row r="54" spans="1:15" ht="16.5" customHeight="1">
      <c r="A54" s="775"/>
      <c r="B54" s="779"/>
      <c r="C54" s="837" t="s">
        <v>640</v>
      </c>
      <c r="D54" s="838"/>
      <c r="E54" s="839">
        <v>4</v>
      </c>
      <c r="F54" s="839">
        <v>56</v>
      </c>
      <c r="G54" s="839">
        <v>75</v>
      </c>
      <c r="H54" s="839">
        <v>162</v>
      </c>
      <c r="I54" s="839">
        <f t="shared" si="0"/>
        <v>297</v>
      </c>
      <c r="J54" s="823">
        <v>226</v>
      </c>
      <c r="K54" s="823">
        <v>835</v>
      </c>
      <c r="L54" s="839">
        <f t="shared" si="1"/>
        <v>1061</v>
      </c>
      <c r="M54" s="840">
        <f t="shared" si="2"/>
        <v>1358</v>
      </c>
    </row>
    <row r="55" spans="1:15" ht="16.5" customHeight="1">
      <c r="A55" s="775"/>
      <c r="B55" s="780"/>
      <c r="C55" s="837" t="s">
        <v>641</v>
      </c>
      <c r="D55" s="838"/>
      <c r="E55" s="839">
        <v>22</v>
      </c>
      <c r="F55" s="839">
        <v>12</v>
      </c>
      <c r="G55" s="839">
        <v>9</v>
      </c>
      <c r="H55" s="839">
        <v>253</v>
      </c>
      <c r="I55" s="839">
        <f t="shared" si="0"/>
        <v>296</v>
      </c>
      <c r="J55" s="406">
        <v>149</v>
      </c>
      <c r="K55" s="406">
        <v>604</v>
      </c>
      <c r="L55" s="839">
        <f t="shared" si="1"/>
        <v>753</v>
      </c>
      <c r="M55" s="840">
        <f t="shared" si="2"/>
        <v>1049</v>
      </c>
    </row>
    <row r="56" spans="1:15" ht="16.5" customHeight="1">
      <c r="A56" s="775"/>
      <c r="B56" s="843" t="s">
        <v>642</v>
      </c>
      <c r="C56" s="841"/>
      <c r="D56" s="842"/>
      <c r="E56" s="839">
        <f>SUM(E5:E55)</f>
        <v>2500</v>
      </c>
      <c r="F56" s="839">
        <f t="shared" ref="F56:M56" si="3">SUM(F5:F55)</f>
        <v>2479</v>
      </c>
      <c r="G56" s="839">
        <f t="shared" si="3"/>
        <v>4334</v>
      </c>
      <c r="H56" s="839">
        <f t="shared" si="3"/>
        <v>20726</v>
      </c>
      <c r="I56" s="839">
        <f t="shared" si="3"/>
        <v>30039</v>
      </c>
      <c r="J56" s="844">
        <f t="shared" si="3"/>
        <v>23363</v>
      </c>
      <c r="K56" s="840">
        <f t="shared" si="3"/>
        <v>98004</v>
      </c>
      <c r="L56" s="839">
        <f t="shared" si="3"/>
        <v>121367</v>
      </c>
      <c r="M56" s="840">
        <f t="shared" si="3"/>
        <v>151406</v>
      </c>
    </row>
    <row r="57" spans="1:15" ht="14">
      <c r="C57" s="776"/>
      <c r="D57" s="776"/>
    </row>
    <row r="58" spans="1:15" ht="14">
      <c r="C58" s="776"/>
      <c r="D58" s="776"/>
    </row>
    <row r="61" spans="1:15">
      <c r="O61" s="777"/>
    </row>
  </sheetData>
  <mergeCells count="12">
    <mergeCell ref="B46:B47"/>
    <mergeCell ref="B2:B4"/>
    <mergeCell ref="E3:E4"/>
    <mergeCell ref="F3:F4"/>
    <mergeCell ref="G3:G4"/>
    <mergeCell ref="J3:J4"/>
    <mergeCell ref="K3:K4"/>
    <mergeCell ref="L3:L4"/>
    <mergeCell ref="M3:M4"/>
    <mergeCell ref="B44:B45"/>
    <mergeCell ref="H3:H4"/>
    <mergeCell ref="I3:I4"/>
  </mergeCells>
  <phoneticPr fontId="1"/>
  <pageMargins left="0.78740157480314965" right="0.39370078740157483" top="0.78740157480314965" bottom="0.78740157480314965" header="0.59055118110236227" footer="0.39370078740157483"/>
  <pageSetup paperSize="9" scale="75" orientation="portrait" verticalDpi="300"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DCDD9-928A-4B73-A7B2-DF767FE39CC7}">
  <dimension ref="A1:I24"/>
  <sheetViews>
    <sheetView view="pageBreakPreview" zoomScale="85" zoomScaleNormal="75" zoomScaleSheetLayoutView="85" workbookViewId="0">
      <selection activeCell="H17" sqref="H17"/>
    </sheetView>
  </sheetViews>
  <sheetFormatPr defaultColWidth="9" defaultRowHeight="14"/>
  <cols>
    <col min="1" max="1" width="5" style="354" customWidth="1"/>
    <col min="2" max="2" width="11.58203125" style="354" customWidth="1"/>
    <col min="3" max="7" width="12.5" style="354" customWidth="1"/>
    <col min="8" max="9" width="11.58203125" style="354" customWidth="1"/>
    <col min="10" max="16384" width="9" style="354"/>
  </cols>
  <sheetData>
    <row r="1" spans="1:9" ht="38.25" customHeight="1">
      <c r="A1" s="351" t="s">
        <v>655</v>
      </c>
      <c r="B1" s="352"/>
      <c r="C1" s="352"/>
      <c r="D1" s="352"/>
      <c r="E1" s="352"/>
      <c r="F1" s="352"/>
      <c r="G1" s="410"/>
      <c r="H1" s="352"/>
    </row>
    <row r="2" spans="1:9" ht="30" customHeight="1">
      <c r="A2" s="351" t="s">
        <v>656</v>
      </c>
      <c r="B2" s="352"/>
      <c r="C2" s="352"/>
      <c r="D2" s="352"/>
      <c r="E2" s="352"/>
      <c r="F2" s="352"/>
      <c r="G2" s="352"/>
      <c r="H2" s="352"/>
    </row>
    <row r="3" spans="1:9" ht="19" customHeight="1">
      <c r="A3" s="352"/>
      <c r="B3" s="388" t="s">
        <v>65</v>
      </c>
      <c r="C3" s="1008" t="s">
        <v>562</v>
      </c>
      <c r="D3" s="1008" t="s">
        <v>561</v>
      </c>
      <c r="E3" s="1008" t="s">
        <v>560</v>
      </c>
      <c r="F3" s="1008" t="s">
        <v>127</v>
      </c>
      <c r="G3" s="352"/>
      <c r="H3" s="352"/>
    </row>
    <row r="4" spans="1:9" ht="19" customHeight="1">
      <c r="A4" s="352"/>
      <c r="B4" s="411" t="s">
        <v>170</v>
      </c>
      <c r="C4" s="1009"/>
      <c r="D4" s="1009"/>
      <c r="E4" s="1009"/>
      <c r="F4" s="1009"/>
      <c r="G4" s="352"/>
      <c r="H4" s="352"/>
    </row>
    <row r="5" spans="1:9" ht="38.15" customHeight="1">
      <c r="A5" s="352"/>
      <c r="B5" s="371" t="s">
        <v>870</v>
      </c>
      <c r="C5" s="412">
        <v>110945</v>
      </c>
      <c r="D5" s="412">
        <v>22398</v>
      </c>
      <c r="E5" s="413">
        <v>19226</v>
      </c>
      <c r="F5" s="413">
        <v>152569</v>
      </c>
      <c r="G5" s="352"/>
      <c r="H5" s="352"/>
    </row>
    <row r="6" spans="1:9" ht="38.15" customHeight="1">
      <c r="A6" s="352"/>
      <c r="B6" s="371" t="s">
        <v>871</v>
      </c>
      <c r="C6" s="412">
        <v>116811</v>
      </c>
      <c r="D6" s="412">
        <v>23520</v>
      </c>
      <c r="E6" s="412">
        <v>18571</v>
      </c>
      <c r="F6" s="413">
        <v>158902</v>
      </c>
      <c r="G6" s="352"/>
      <c r="H6" s="352"/>
    </row>
    <row r="7" spans="1:9" ht="38.15" customHeight="1">
      <c r="A7" s="352"/>
      <c r="B7" s="371" t="s">
        <v>872</v>
      </c>
      <c r="C7" s="412">
        <v>105834</v>
      </c>
      <c r="D7" s="412">
        <v>21027</v>
      </c>
      <c r="E7" s="412">
        <v>18659</v>
      </c>
      <c r="F7" s="413">
        <v>145520</v>
      </c>
      <c r="G7" s="352"/>
      <c r="H7" s="352"/>
    </row>
    <row r="8" spans="1:9" ht="38.15" customHeight="1">
      <c r="A8" s="352"/>
      <c r="B8" s="371" t="s">
        <v>873</v>
      </c>
      <c r="C8" s="412">
        <v>95346</v>
      </c>
      <c r="D8" s="412">
        <v>18606</v>
      </c>
      <c r="E8" s="412">
        <v>18446</v>
      </c>
      <c r="F8" s="413">
        <v>132398</v>
      </c>
      <c r="G8" s="352"/>
      <c r="H8" s="352"/>
    </row>
    <row r="9" spans="1:9" ht="38.15" customHeight="1">
      <c r="A9" s="352"/>
      <c r="B9" s="371" t="s">
        <v>874</v>
      </c>
      <c r="C9" s="412">
        <v>86725</v>
      </c>
      <c r="D9" s="412">
        <v>17137</v>
      </c>
      <c r="E9" s="412">
        <v>15834</v>
      </c>
      <c r="F9" s="413">
        <v>119696</v>
      </c>
      <c r="G9" s="352"/>
      <c r="H9" s="352"/>
    </row>
    <row r="10" spans="1:9" ht="19" customHeight="1">
      <c r="A10" s="352"/>
      <c r="B10" s="352" t="s">
        <v>657</v>
      </c>
      <c r="C10" s="352"/>
      <c r="D10" s="352"/>
      <c r="E10" s="352"/>
      <c r="F10" s="352"/>
      <c r="G10" s="352"/>
      <c r="H10" s="352"/>
    </row>
    <row r="11" spans="1:9" ht="19" customHeight="1">
      <c r="A11" s="352"/>
      <c r="B11" s="352" t="s">
        <v>658</v>
      </c>
      <c r="C11" s="352"/>
      <c r="D11" s="352"/>
      <c r="E11" s="352"/>
      <c r="F11" s="352"/>
      <c r="G11" s="352"/>
      <c r="H11" s="352"/>
    </row>
    <row r="12" spans="1:9" ht="19" customHeight="1">
      <c r="A12" s="352"/>
      <c r="B12" s="352" t="s">
        <v>659</v>
      </c>
      <c r="C12" s="352"/>
      <c r="D12" s="352"/>
      <c r="E12" s="352"/>
      <c r="F12" s="352"/>
      <c r="G12" s="352"/>
      <c r="H12" s="352"/>
    </row>
    <row r="13" spans="1:9" ht="33.75" customHeight="1">
      <c r="A13" s="352"/>
      <c r="B13" s="414"/>
      <c r="C13" s="415"/>
      <c r="D13" s="415"/>
      <c r="E13" s="415"/>
      <c r="F13" s="415"/>
      <c r="G13" s="415"/>
      <c r="H13" s="415"/>
      <c r="I13" s="416"/>
    </row>
    <row r="14" spans="1:9" ht="30" customHeight="1">
      <c r="A14" s="351" t="s">
        <v>660</v>
      </c>
      <c r="B14" s="352"/>
      <c r="C14" s="352"/>
      <c r="D14" s="352"/>
      <c r="E14" s="352"/>
      <c r="F14" s="352"/>
      <c r="G14" s="352"/>
      <c r="H14" s="352"/>
    </row>
    <row r="15" spans="1:9" ht="19" customHeight="1">
      <c r="A15" s="352"/>
      <c r="B15" s="417" t="s">
        <v>65</v>
      </c>
      <c r="C15" s="1066" t="s">
        <v>661</v>
      </c>
      <c r="D15" s="1066" t="s">
        <v>662</v>
      </c>
      <c r="E15" s="1066" t="s">
        <v>663</v>
      </c>
      <c r="F15" s="1066" t="s">
        <v>664</v>
      </c>
      <c r="G15" s="1008" t="s">
        <v>127</v>
      </c>
      <c r="H15" s="352"/>
    </row>
    <row r="16" spans="1:9" ht="19" customHeight="1">
      <c r="A16" s="352"/>
      <c r="B16" s="418" t="s">
        <v>170</v>
      </c>
      <c r="C16" s="1067"/>
      <c r="D16" s="1067"/>
      <c r="E16" s="1067"/>
      <c r="F16" s="1067"/>
      <c r="G16" s="1009"/>
      <c r="H16" s="352"/>
    </row>
    <row r="17" spans="1:8" ht="38.15" customHeight="1">
      <c r="A17" s="352"/>
      <c r="B17" s="539" t="s">
        <v>870</v>
      </c>
      <c r="C17" s="419">
        <v>1047033</v>
      </c>
      <c r="D17" s="419">
        <v>2173387</v>
      </c>
      <c r="E17" s="419">
        <v>2709773</v>
      </c>
      <c r="F17" s="419">
        <v>9381932</v>
      </c>
      <c r="G17" s="413">
        <v>15312125</v>
      </c>
      <c r="H17" s="420"/>
    </row>
    <row r="18" spans="1:8" ht="38.15" customHeight="1">
      <c r="A18" s="352"/>
      <c r="B18" s="539" t="s">
        <v>871</v>
      </c>
      <c r="C18" s="419">
        <v>1051674</v>
      </c>
      <c r="D18" s="419">
        <v>2046024</v>
      </c>
      <c r="E18" s="419">
        <v>2580683</v>
      </c>
      <c r="F18" s="419">
        <v>9100535</v>
      </c>
      <c r="G18" s="413">
        <v>14778916</v>
      </c>
      <c r="H18" s="420"/>
    </row>
    <row r="19" spans="1:8" ht="38.15" customHeight="1">
      <c r="A19" s="352"/>
      <c r="B19" s="371" t="s">
        <v>872</v>
      </c>
      <c r="C19" s="419">
        <v>1066922</v>
      </c>
      <c r="D19" s="419">
        <v>1838064</v>
      </c>
      <c r="E19" s="419">
        <v>2536173</v>
      </c>
      <c r="F19" s="419">
        <v>9126721</v>
      </c>
      <c r="G19" s="413">
        <v>14567880</v>
      </c>
      <c r="H19" s="352"/>
    </row>
    <row r="20" spans="1:8" ht="38.15" customHeight="1">
      <c r="A20" s="352"/>
      <c r="B20" s="371" t="s">
        <v>873</v>
      </c>
      <c r="C20" s="419">
        <v>1121263</v>
      </c>
      <c r="D20" s="419">
        <v>1665503</v>
      </c>
      <c r="E20" s="419">
        <v>2478099</v>
      </c>
      <c r="F20" s="419">
        <v>8938904</v>
      </c>
      <c r="G20" s="413">
        <v>14203769</v>
      </c>
      <c r="H20" s="352"/>
    </row>
    <row r="21" spans="1:8" ht="38.15" customHeight="1">
      <c r="A21" s="352"/>
      <c r="B21" s="371" t="s">
        <v>874</v>
      </c>
      <c r="C21" s="419">
        <v>1130398</v>
      </c>
      <c r="D21" s="419">
        <v>1523273</v>
      </c>
      <c r="E21" s="419">
        <v>2421310</v>
      </c>
      <c r="F21" s="419">
        <v>9405865</v>
      </c>
      <c r="G21" s="413">
        <v>14480846</v>
      </c>
      <c r="H21" s="352"/>
    </row>
    <row r="22" spans="1:8" ht="20.149999999999999" customHeight="1"/>
    <row r="23" spans="1:8" ht="20.149999999999999" customHeight="1"/>
    <row r="24" spans="1:8" ht="20.149999999999999" customHeight="1"/>
  </sheetData>
  <mergeCells count="9">
    <mergeCell ref="G15:G16"/>
    <mergeCell ref="C3:C4"/>
    <mergeCell ref="D3:D4"/>
    <mergeCell ref="E3:E4"/>
    <mergeCell ref="F3:F4"/>
    <mergeCell ref="C15:C16"/>
    <mergeCell ref="D15:D16"/>
    <mergeCell ref="E15:E16"/>
    <mergeCell ref="F15:F16"/>
  </mergeCells>
  <phoneticPr fontId="1"/>
  <pageMargins left="0.78740157480314965" right="0.19685039370078741" top="0.74803149606299213" bottom="0.78740157480314965" header="0.51181102362204722" footer="0.39370078740157483"/>
  <pageSetup paperSize="9" scale="75" orientation="portrait" verticalDpi="300"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91591-EB13-431A-B392-26CE0064DB94}">
  <dimension ref="A1:O28"/>
  <sheetViews>
    <sheetView view="pageBreakPreview" zoomScale="85" zoomScaleNormal="75" zoomScaleSheetLayoutView="85" workbookViewId="0">
      <selection activeCell="L14" sqref="L14"/>
    </sheetView>
  </sheetViews>
  <sheetFormatPr defaultColWidth="9" defaultRowHeight="14"/>
  <cols>
    <col min="1" max="1" width="6.75" style="354" customWidth="1"/>
    <col min="2" max="2" width="5" style="354" customWidth="1"/>
    <col min="3" max="3" width="12.75" style="354" customWidth="1"/>
    <col min="4" max="4" width="16.25" style="354" customWidth="1"/>
    <col min="5" max="7" width="14.75" style="354" customWidth="1"/>
    <col min="8" max="8" width="3.33203125" style="354" customWidth="1"/>
    <col min="9" max="9" width="11.83203125" style="354" customWidth="1"/>
    <col min="10" max="10" width="11.75" style="354" customWidth="1"/>
    <col min="11" max="11" width="12.83203125" style="354" customWidth="1"/>
    <col min="12" max="14" width="9" style="354"/>
    <col min="15" max="15" width="12.5" style="354" bestFit="1" customWidth="1"/>
    <col min="16" max="16384" width="9" style="354"/>
  </cols>
  <sheetData>
    <row r="1" spans="1:15" ht="23.15" customHeight="1">
      <c r="A1" s="421"/>
      <c r="B1" s="422" t="s">
        <v>665</v>
      </c>
      <c r="C1" s="423"/>
      <c r="D1" s="423"/>
      <c r="E1" s="423"/>
      <c r="F1" s="423"/>
      <c r="G1" s="423"/>
      <c r="H1" s="352"/>
      <c r="J1" s="352"/>
    </row>
    <row r="2" spans="1:15" ht="23.15" customHeight="1">
      <c r="A2" s="421"/>
      <c r="B2" s="422"/>
      <c r="C2" s="422" t="s">
        <v>666</v>
      </c>
      <c r="D2" s="423"/>
      <c r="E2" s="423"/>
      <c r="F2" s="423"/>
      <c r="G2" s="423"/>
      <c r="H2" s="352"/>
      <c r="I2" s="420" t="s">
        <v>667</v>
      </c>
      <c r="J2" s="352"/>
      <c r="K2" s="420"/>
    </row>
    <row r="3" spans="1:15" ht="30" customHeight="1">
      <c r="A3" s="421"/>
      <c r="B3" s="353"/>
      <c r="C3" s="388" t="s">
        <v>668</v>
      </c>
      <c r="D3" s="1066" t="s">
        <v>669</v>
      </c>
      <c r="E3" s="424" t="s">
        <v>670</v>
      </c>
      <c r="F3" s="424"/>
      <c r="G3" s="425"/>
      <c r="H3" s="352"/>
      <c r="I3" s="1072" t="s">
        <v>671</v>
      </c>
      <c r="J3" s="1073"/>
      <c r="K3" s="1066" t="s">
        <v>672</v>
      </c>
    </row>
    <row r="4" spans="1:15" ht="20.149999999999999" customHeight="1">
      <c r="A4" s="421"/>
      <c r="B4" s="352"/>
      <c r="C4" s="426"/>
      <c r="D4" s="1070"/>
      <c r="E4" s="1078" t="s">
        <v>673</v>
      </c>
      <c r="F4" s="1075" t="s">
        <v>674</v>
      </c>
      <c r="G4" s="1076" t="s">
        <v>70</v>
      </c>
      <c r="H4" s="352"/>
      <c r="I4" s="1066" t="s">
        <v>675</v>
      </c>
      <c r="J4" s="1008" t="s">
        <v>676</v>
      </c>
      <c r="K4" s="1074"/>
    </row>
    <row r="5" spans="1:15" ht="39" customHeight="1">
      <c r="A5" s="421"/>
      <c r="B5" s="352"/>
      <c r="C5" s="427" t="s">
        <v>170</v>
      </c>
      <c r="D5" s="1071"/>
      <c r="E5" s="1071"/>
      <c r="F5" s="1075"/>
      <c r="G5" s="1077"/>
      <c r="H5" s="352"/>
      <c r="I5" s="1067"/>
      <c r="J5" s="1009"/>
      <c r="K5" s="1067"/>
    </row>
    <row r="6" spans="1:15" ht="39" customHeight="1">
      <c r="A6" s="421"/>
      <c r="B6" s="352"/>
      <c r="C6" s="538" t="s">
        <v>875</v>
      </c>
      <c r="D6" s="428">
        <v>1630709</v>
      </c>
      <c r="E6" s="429">
        <v>1047427</v>
      </c>
      <c r="F6" s="428">
        <v>1541838</v>
      </c>
      <c r="G6" s="428">
        <v>2589265</v>
      </c>
      <c r="H6" s="352"/>
      <c r="I6" s="403">
        <v>1055</v>
      </c>
      <c r="J6" s="403">
        <v>992</v>
      </c>
      <c r="K6" s="403">
        <v>159805</v>
      </c>
    </row>
    <row r="7" spans="1:15" ht="38.25" customHeight="1">
      <c r="A7" s="421"/>
      <c r="B7" s="352"/>
      <c r="C7" s="538" t="s">
        <v>876</v>
      </c>
      <c r="D7" s="428">
        <v>1662512</v>
      </c>
      <c r="E7" s="429">
        <v>954186</v>
      </c>
      <c r="F7" s="428">
        <v>1579231</v>
      </c>
      <c r="G7" s="428">
        <v>2533417</v>
      </c>
      <c r="H7" s="352"/>
      <c r="I7" s="403">
        <v>1092</v>
      </c>
      <c r="J7" s="403">
        <v>590</v>
      </c>
      <c r="K7" s="403">
        <v>137877</v>
      </c>
    </row>
    <row r="8" spans="1:15" ht="38.25" customHeight="1">
      <c r="A8" s="421"/>
      <c r="B8" s="352"/>
      <c r="C8" s="538" t="s">
        <v>877</v>
      </c>
      <c r="D8" s="428">
        <v>1864781</v>
      </c>
      <c r="E8" s="429">
        <v>897741</v>
      </c>
      <c r="F8" s="428">
        <v>1545070</v>
      </c>
      <c r="G8" s="428">
        <v>2442811</v>
      </c>
      <c r="H8" s="352"/>
      <c r="I8" s="403">
        <v>814</v>
      </c>
      <c r="J8" s="403">
        <v>166</v>
      </c>
      <c r="K8" s="403">
        <v>96617</v>
      </c>
    </row>
    <row r="9" spans="1:15" ht="38.25" customHeight="1">
      <c r="A9" s="421"/>
      <c r="B9" s="352"/>
      <c r="C9" s="538" t="s">
        <v>878</v>
      </c>
      <c r="D9" s="428">
        <v>2020144</v>
      </c>
      <c r="E9" s="429">
        <v>826658</v>
      </c>
      <c r="F9" s="428">
        <v>1864209</v>
      </c>
      <c r="G9" s="428">
        <v>2690867</v>
      </c>
      <c r="H9" s="352"/>
      <c r="I9" s="403">
        <v>626</v>
      </c>
      <c r="J9" s="403">
        <v>93</v>
      </c>
      <c r="K9" s="403">
        <v>110587</v>
      </c>
    </row>
    <row r="10" spans="1:15" ht="38.25" customHeight="1">
      <c r="A10" s="421"/>
      <c r="B10" s="352"/>
      <c r="C10" s="538" t="s">
        <v>879</v>
      </c>
      <c r="D10" s="428">
        <v>2005768</v>
      </c>
      <c r="E10" s="429">
        <v>1308583</v>
      </c>
      <c r="F10" s="428">
        <v>1873437</v>
      </c>
      <c r="G10" s="428">
        <v>3182020</v>
      </c>
      <c r="H10" s="352"/>
      <c r="I10" s="403">
        <v>815</v>
      </c>
      <c r="J10" s="403">
        <v>83</v>
      </c>
      <c r="K10" s="403">
        <v>110387</v>
      </c>
    </row>
    <row r="11" spans="1:15" ht="38.25" customHeight="1">
      <c r="A11" s="421"/>
      <c r="B11" s="352"/>
      <c r="C11" s="538" t="s">
        <v>870</v>
      </c>
      <c r="D11" s="428">
        <v>1882776</v>
      </c>
      <c r="E11" s="429">
        <v>1470982</v>
      </c>
      <c r="F11" s="428">
        <v>1784068</v>
      </c>
      <c r="G11" s="428">
        <v>3255050</v>
      </c>
      <c r="H11" s="352"/>
      <c r="I11" s="403">
        <v>930</v>
      </c>
      <c r="J11" s="403">
        <v>39</v>
      </c>
      <c r="K11" s="403">
        <v>77953</v>
      </c>
    </row>
    <row r="12" spans="1:15" ht="38.25" customHeight="1">
      <c r="A12" s="421"/>
      <c r="B12" s="352"/>
      <c r="C12" s="538" t="s">
        <v>871</v>
      </c>
      <c r="D12" s="428">
        <v>2086706</v>
      </c>
      <c r="E12" s="429">
        <v>1382962</v>
      </c>
      <c r="F12" s="428">
        <v>1993718</v>
      </c>
      <c r="G12" s="428">
        <v>3376680</v>
      </c>
      <c r="H12" s="352"/>
      <c r="I12" s="403">
        <v>963</v>
      </c>
      <c r="J12" s="403">
        <v>42</v>
      </c>
      <c r="K12" s="403">
        <v>69571</v>
      </c>
    </row>
    <row r="13" spans="1:15" ht="38.25" customHeight="1">
      <c r="A13" s="421"/>
      <c r="B13" s="352"/>
      <c r="C13" s="538" t="s">
        <v>872</v>
      </c>
      <c r="D13" s="428">
        <v>2331761</v>
      </c>
      <c r="E13" s="429">
        <v>1158538</v>
      </c>
      <c r="F13" s="428">
        <v>2429801</v>
      </c>
      <c r="G13" s="428">
        <v>3588339</v>
      </c>
      <c r="H13" s="352"/>
      <c r="I13" s="403">
        <v>334</v>
      </c>
      <c r="J13" s="403">
        <v>13</v>
      </c>
      <c r="K13" s="403">
        <v>700724</v>
      </c>
    </row>
    <row r="14" spans="1:15" ht="38.25" customHeight="1">
      <c r="A14" s="421"/>
      <c r="B14" s="352"/>
      <c r="C14" s="538" t="s">
        <v>873</v>
      </c>
      <c r="D14" s="428">
        <v>2563710</v>
      </c>
      <c r="E14" s="429">
        <v>946069</v>
      </c>
      <c r="F14" s="428">
        <v>2573753</v>
      </c>
      <c r="G14" s="428">
        <v>3519822</v>
      </c>
      <c r="H14" s="352"/>
      <c r="I14" s="1068">
        <v>248</v>
      </c>
      <c r="J14" s="1069"/>
      <c r="K14" s="403">
        <v>2457820</v>
      </c>
      <c r="O14" s="430"/>
    </row>
    <row r="15" spans="1:15" ht="38.25" customHeight="1">
      <c r="A15" s="421"/>
      <c r="B15" s="352"/>
      <c r="C15" s="538" t="s">
        <v>874</v>
      </c>
      <c r="D15" s="428">
        <v>2653291</v>
      </c>
      <c r="E15" s="429">
        <v>1282109</v>
      </c>
      <c r="F15" s="428">
        <v>2591663</v>
      </c>
      <c r="G15" s="428">
        <v>3873772</v>
      </c>
      <c r="H15" s="352"/>
      <c r="I15" s="1068">
        <v>203</v>
      </c>
      <c r="J15" s="1069"/>
      <c r="K15" s="403">
        <v>3152615</v>
      </c>
    </row>
    <row r="16" spans="1:15" ht="20.149999999999999" customHeight="1">
      <c r="A16" s="421"/>
      <c r="B16" s="352"/>
      <c r="C16" s="432" t="s">
        <v>677</v>
      </c>
      <c r="D16" s="423"/>
      <c r="E16" s="423"/>
      <c r="F16" s="423"/>
      <c r="G16" s="423"/>
      <c r="H16" s="423"/>
      <c r="I16" s="423"/>
      <c r="J16" s="423"/>
      <c r="K16" s="423"/>
    </row>
    <row r="17" spans="1:11" ht="20.149999999999999" customHeight="1">
      <c r="A17" s="421"/>
      <c r="B17" s="352"/>
      <c r="C17" s="433" t="s">
        <v>678</v>
      </c>
      <c r="D17" s="423"/>
      <c r="E17" s="423"/>
      <c r="F17" s="423"/>
      <c r="G17" s="423"/>
      <c r="H17" s="423"/>
      <c r="I17" s="423"/>
      <c r="J17" s="423"/>
      <c r="K17" s="423"/>
    </row>
    <row r="18" spans="1:11" ht="20.149999999999999" customHeight="1">
      <c r="A18" s="421"/>
      <c r="B18" s="352"/>
      <c r="C18" s="432" t="s">
        <v>679</v>
      </c>
      <c r="D18" s="423"/>
      <c r="E18" s="423"/>
      <c r="F18" s="423"/>
      <c r="G18" s="423"/>
      <c r="H18" s="423"/>
      <c r="I18" s="423"/>
      <c r="J18" s="423"/>
      <c r="K18" s="423"/>
    </row>
    <row r="19" spans="1:11" ht="20.149999999999999" customHeight="1">
      <c r="A19" s="421"/>
      <c r="B19" s="352"/>
      <c r="C19" s="433" t="s">
        <v>680</v>
      </c>
      <c r="D19" s="423"/>
      <c r="E19" s="423"/>
      <c r="F19" s="423"/>
      <c r="G19" s="423"/>
      <c r="H19" s="423"/>
      <c r="I19" s="423"/>
      <c r="J19" s="423"/>
      <c r="K19" s="423"/>
    </row>
    <row r="20" spans="1:11" ht="20.149999999999999" customHeight="1">
      <c r="A20" s="421"/>
      <c r="B20" s="352"/>
      <c r="C20" s="423" t="s">
        <v>681</v>
      </c>
      <c r="D20" s="423"/>
      <c r="E20" s="423"/>
      <c r="F20" s="423"/>
      <c r="G20" s="423"/>
      <c r="H20" s="423"/>
      <c r="I20" s="423"/>
      <c r="J20" s="423"/>
      <c r="K20" s="423"/>
    </row>
    <row r="21" spans="1:11" ht="20.149999999999999" customHeight="1">
      <c r="A21" s="421"/>
      <c r="C21" s="432" t="s">
        <v>780</v>
      </c>
      <c r="D21" s="423"/>
      <c r="E21" s="423"/>
      <c r="F21" s="423"/>
      <c r="G21" s="423"/>
      <c r="H21" s="423"/>
      <c r="I21" s="423"/>
      <c r="J21" s="423"/>
      <c r="K21" s="423"/>
    </row>
    <row r="22" spans="1:11" ht="20.149999999999999" customHeight="1">
      <c r="A22" s="421"/>
    </row>
    <row r="23" spans="1:11" ht="20.149999999999999" customHeight="1">
      <c r="A23" s="421"/>
    </row>
    <row r="24" spans="1:11" ht="20.149999999999999" customHeight="1">
      <c r="A24" s="434"/>
    </row>
    <row r="25" spans="1:11" ht="20.149999999999999" customHeight="1">
      <c r="A25" s="434"/>
    </row>
    <row r="26" spans="1:11" ht="20.149999999999999" customHeight="1">
      <c r="A26" s="434"/>
    </row>
    <row r="27" spans="1:11" ht="20.149999999999999" customHeight="1"/>
    <row r="28" spans="1:11" ht="20.149999999999999" customHeight="1"/>
  </sheetData>
  <mergeCells count="10">
    <mergeCell ref="I15:J15"/>
    <mergeCell ref="D3:D5"/>
    <mergeCell ref="I3:J3"/>
    <mergeCell ref="K3:K5"/>
    <mergeCell ref="F4:F5"/>
    <mergeCell ref="G4:G5"/>
    <mergeCell ref="I4:I5"/>
    <mergeCell ref="J4:J5"/>
    <mergeCell ref="E4:E5"/>
    <mergeCell ref="I14:J14"/>
  </mergeCells>
  <phoneticPr fontId="1"/>
  <pageMargins left="0.39370078740157483" right="0.19685039370078741" top="1.1023622047244095" bottom="0.55118110236220474" header="0.19685039370078741" footer="0.39370078740157483"/>
  <pageSetup paperSize="9" scale="64" orientation="portrait" r:id="rId1"/>
  <headerFooter alignWithMargins="0">
    <oddFooter xml:space="preserve">&amp;C&amp;10
</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70352-72DD-415A-BB81-27766199B7DF}">
  <sheetPr>
    <pageSetUpPr fitToPage="1"/>
  </sheetPr>
  <dimension ref="A1:H63"/>
  <sheetViews>
    <sheetView view="pageBreakPreview" zoomScale="70" zoomScaleNormal="100" zoomScaleSheetLayoutView="70" workbookViewId="0">
      <selection activeCell="H6" sqref="H6"/>
    </sheetView>
  </sheetViews>
  <sheetFormatPr defaultColWidth="9" defaultRowHeight="14"/>
  <cols>
    <col min="1" max="1" width="5" style="354" customWidth="1"/>
    <col min="2" max="2" width="4.58203125" style="354" customWidth="1"/>
    <col min="3" max="3" width="12.58203125" style="354" customWidth="1"/>
    <col min="4" max="7" width="13.58203125" style="354" customWidth="1"/>
    <col min="8" max="16384" width="9" style="354"/>
  </cols>
  <sheetData>
    <row r="1" spans="1:8" ht="22.5" customHeight="1">
      <c r="A1" s="351" t="s">
        <v>880</v>
      </c>
      <c r="B1" s="353"/>
      <c r="C1" s="431"/>
      <c r="D1" s="431"/>
      <c r="E1" s="431"/>
      <c r="F1" s="431"/>
      <c r="G1" s="431"/>
      <c r="H1" s="410"/>
    </row>
    <row r="2" spans="1:8" ht="7.5" customHeight="1">
      <c r="A2" s="431"/>
      <c r="B2" s="431"/>
      <c r="C2" s="431"/>
      <c r="D2" s="431"/>
      <c r="E2" s="431"/>
      <c r="F2" s="435"/>
      <c r="G2" s="431"/>
      <c r="H2" s="352"/>
    </row>
    <row r="3" spans="1:8" ht="14.15" customHeight="1">
      <c r="A3" s="431"/>
      <c r="B3" s="355"/>
      <c r="C3" s="356" t="s">
        <v>65</v>
      </c>
      <c r="D3" s="1008" t="s">
        <v>562</v>
      </c>
      <c r="E3" s="1008" t="s">
        <v>561</v>
      </c>
      <c r="F3" s="1008" t="s">
        <v>560</v>
      </c>
      <c r="G3" s="1008" t="s">
        <v>127</v>
      </c>
      <c r="H3" s="352"/>
    </row>
    <row r="4" spans="1:8" ht="14.15" customHeight="1">
      <c r="A4" s="431"/>
      <c r="B4" s="436" t="s">
        <v>682</v>
      </c>
      <c r="C4" s="437"/>
      <c r="D4" s="1080"/>
      <c r="E4" s="1080"/>
      <c r="F4" s="1080"/>
      <c r="G4" s="1080"/>
      <c r="H4" s="352"/>
    </row>
    <row r="5" spans="1:8" ht="14.15" customHeight="1">
      <c r="A5" s="431"/>
      <c r="B5" s="1081" t="s">
        <v>683</v>
      </c>
      <c r="C5" s="1082"/>
      <c r="D5" s="1080"/>
      <c r="E5" s="1080"/>
      <c r="F5" s="1080"/>
      <c r="G5" s="1080"/>
      <c r="H5" s="352"/>
    </row>
    <row r="6" spans="1:8" ht="17.25" customHeight="1">
      <c r="A6" s="431"/>
      <c r="B6" s="1079" t="s">
        <v>280</v>
      </c>
      <c r="C6" s="538" t="s">
        <v>190</v>
      </c>
      <c r="D6" s="438">
        <v>2483</v>
      </c>
      <c r="E6" s="438">
        <v>269</v>
      </c>
      <c r="F6" s="438">
        <v>260</v>
      </c>
      <c r="G6" s="438">
        <v>3012</v>
      </c>
      <c r="H6" s="352"/>
    </row>
    <row r="7" spans="1:8" ht="17.25" customHeight="1">
      <c r="A7" s="431"/>
      <c r="B7" s="1079"/>
      <c r="C7" s="538" t="s">
        <v>684</v>
      </c>
      <c r="D7" s="438">
        <v>346</v>
      </c>
      <c r="E7" s="438">
        <v>27</v>
      </c>
      <c r="F7" s="438">
        <v>24</v>
      </c>
      <c r="G7" s="438">
        <v>397</v>
      </c>
      <c r="H7" s="352"/>
    </row>
    <row r="8" spans="1:8" ht="17.25" customHeight="1">
      <c r="A8" s="431"/>
      <c r="B8" s="1079"/>
      <c r="C8" s="538" t="s">
        <v>685</v>
      </c>
      <c r="D8" s="438">
        <v>480</v>
      </c>
      <c r="E8" s="438">
        <v>25</v>
      </c>
      <c r="F8" s="438">
        <v>43</v>
      </c>
      <c r="G8" s="438">
        <v>548</v>
      </c>
      <c r="H8" s="352"/>
    </row>
    <row r="9" spans="1:8" ht="17.25" customHeight="1">
      <c r="A9" s="431"/>
      <c r="B9" s="1079"/>
      <c r="C9" s="538" t="s">
        <v>686</v>
      </c>
      <c r="D9" s="438">
        <v>578</v>
      </c>
      <c r="E9" s="438">
        <v>46</v>
      </c>
      <c r="F9" s="438">
        <v>62</v>
      </c>
      <c r="G9" s="438">
        <v>686</v>
      </c>
      <c r="H9" s="352"/>
    </row>
    <row r="10" spans="1:8" ht="17.25" customHeight="1">
      <c r="A10" s="431"/>
      <c r="B10" s="1079"/>
      <c r="C10" s="538" t="s">
        <v>687</v>
      </c>
      <c r="D10" s="438">
        <v>476</v>
      </c>
      <c r="E10" s="438">
        <v>23</v>
      </c>
      <c r="F10" s="438">
        <v>35</v>
      </c>
      <c r="G10" s="438">
        <v>534</v>
      </c>
      <c r="H10" s="352"/>
    </row>
    <row r="11" spans="1:8" ht="17.25" customHeight="1">
      <c r="A11" s="431"/>
      <c r="B11" s="1079" t="s">
        <v>688</v>
      </c>
      <c r="C11" s="538" t="s">
        <v>198</v>
      </c>
      <c r="D11" s="438">
        <v>539</v>
      </c>
      <c r="E11" s="438">
        <v>101</v>
      </c>
      <c r="F11" s="438">
        <v>123</v>
      </c>
      <c r="G11" s="438">
        <v>763</v>
      </c>
      <c r="H11" s="352"/>
    </row>
    <row r="12" spans="1:8" ht="17.25" customHeight="1">
      <c r="A12" s="431"/>
      <c r="B12" s="1079"/>
      <c r="C12" s="538" t="s">
        <v>200</v>
      </c>
      <c r="D12" s="438">
        <v>651</v>
      </c>
      <c r="E12" s="438">
        <v>125</v>
      </c>
      <c r="F12" s="438">
        <v>82</v>
      </c>
      <c r="G12" s="438">
        <v>858</v>
      </c>
      <c r="H12" s="352"/>
    </row>
    <row r="13" spans="1:8" ht="17.25" customHeight="1">
      <c r="A13" s="431"/>
      <c r="B13" s="1079"/>
      <c r="C13" s="538" t="s">
        <v>201</v>
      </c>
      <c r="D13" s="438">
        <v>1949</v>
      </c>
      <c r="E13" s="438">
        <v>330</v>
      </c>
      <c r="F13" s="438">
        <v>263</v>
      </c>
      <c r="G13" s="438">
        <v>2542</v>
      </c>
      <c r="H13" s="352"/>
    </row>
    <row r="14" spans="1:8" ht="17.25" customHeight="1">
      <c r="A14" s="431"/>
      <c r="B14" s="1079"/>
      <c r="C14" s="538" t="s">
        <v>202</v>
      </c>
      <c r="D14" s="438">
        <v>416</v>
      </c>
      <c r="E14" s="438">
        <v>83</v>
      </c>
      <c r="F14" s="438">
        <v>52</v>
      </c>
      <c r="G14" s="438">
        <v>551</v>
      </c>
      <c r="H14" s="352"/>
    </row>
    <row r="15" spans="1:8" ht="17.25" customHeight="1">
      <c r="A15" s="431"/>
      <c r="B15" s="1079"/>
      <c r="C15" s="538" t="s">
        <v>203</v>
      </c>
      <c r="D15" s="438">
        <v>685</v>
      </c>
      <c r="E15" s="369">
        <v>145</v>
      </c>
      <c r="F15" s="369">
        <v>82</v>
      </c>
      <c r="G15" s="438">
        <v>912</v>
      </c>
      <c r="H15" s="352"/>
    </row>
    <row r="16" spans="1:8" ht="17.25" customHeight="1">
      <c r="A16" s="431"/>
      <c r="B16" s="1079"/>
      <c r="C16" s="538" t="s">
        <v>204</v>
      </c>
      <c r="D16" s="438">
        <v>951</v>
      </c>
      <c r="E16" s="438">
        <v>185</v>
      </c>
      <c r="F16" s="438">
        <v>171</v>
      </c>
      <c r="G16" s="438">
        <v>1307</v>
      </c>
      <c r="H16" s="352"/>
    </row>
    <row r="17" spans="1:8" ht="17.25" customHeight="1">
      <c r="A17" s="431"/>
      <c r="B17" s="1007" t="s">
        <v>689</v>
      </c>
      <c r="C17" s="1005"/>
      <c r="D17" s="369">
        <v>6888</v>
      </c>
      <c r="E17" s="369">
        <v>1646</v>
      </c>
      <c r="F17" s="369">
        <v>1888</v>
      </c>
      <c r="G17" s="438">
        <v>10422</v>
      </c>
      <c r="H17" s="352"/>
    </row>
    <row r="18" spans="1:8" ht="17.25" customHeight="1">
      <c r="A18" s="431"/>
      <c r="B18" s="1079" t="s">
        <v>690</v>
      </c>
      <c r="C18" s="538" t="s">
        <v>206</v>
      </c>
      <c r="D18" s="438">
        <v>1777</v>
      </c>
      <c r="E18" s="438">
        <v>316</v>
      </c>
      <c r="F18" s="438">
        <v>415</v>
      </c>
      <c r="G18" s="438">
        <v>2508</v>
      </c>
      <c r="H18" s="352"/>
    </row>
    <row r="19" spans="1:8" ht="17.25" customHeight="1">
      <c r="A19" s="431"/>
      <c r="B19" s="1079"/>
      <c r="C19" s="538" t="s">
        <v>207</v>
      </c>
      <c r="D19" s="438">
        <v>1091</v>
      </c>
      <c r="E19" s="438">
        <v>232</v>
      </c>
      <c r="F19" s="438">
        <v>384</v>
      </c>
      <c r="G19" s="438">
        <v>1707</v>
      </c>
      <c r="H19" s="352"/>
    </row>
    <row r="20" spans="1:8" ht="17.25" customHeight="1">
      <c r="A20" s="431"/>
      <c r="B20" s="1079"/>
      <c r="C20" s="538" t="s">
        <v>209</v>
      </c>
      <c r="D20" s="438">
        <v>1452</v>
      </c>
      <c r="E20" s="438">
        <v>290</v>
      </c>
      <c r="F20" s="438">
        <v>283</v>
      </c>
      <c r="G20" s="438">
        <v>2025</v>
      </c>
      <c r="H20" s="352"/>
    </row>
    <row r="21" spans="1:8" ht="17.25" customHeight="1">
      <c r="A21" s="431"/>
      <c r="B21" s="1079"/>
      <c r="C21" s="538" t="s">
        <v>210</v>
      </c>
      <c r="D21" s="438">
        <v>6607</v>
      </c>
      <c r="E21" s="438">
        <v>1272</v>
      </c>
      <c r="F21" s="438">
        <v>1191</v>
      </c>
      <c r="G21" s="438">
        <v>9070</v>
      </c>
      <c r="H21" s="352"/>
    </row>
    <row r="22" spans="1:8" ht="17.25" customHeight="1">
      <c r="A22" s="431"/>
      <c r="B22" s="1079"/>
      <c r="C22" s="538" t="s">
        <v>211</v>
      </c>
      <c r="D22" s="438">
        <v>3985</v>
      </c>
      <c r="E22" s="438">
        <v>902</v>
      </c>
      <c r="F22" s="438">
        <v>883</v>
      </c>
      <c r="G22" s="438">
        <v>5770</v>
      </c>
      <c r="H22" s="352"/>
    </row>
    <row r="23" spans="1:8" ht="17.25" customHeight="1">
      <c r="A23" s="431"/>
      <c r="B23" s="1079"/>
      <c r="C23" s="538" t="s">
        <v>350</v>
      </c>
      <c r="D23" s="438">
        <v>5084</v>
      </c>
      <c r="E23" s="438">
        <v>1406</v>
      </c>
      <c r="F23" s="438">
        <v>1187</v>
      </c>
      <c r="G23" s="438">
        <v>7677</v>
      </c>
      <c r="H23" s="352"/>
    </row>
    <row r="24" spans="1:8" ht="17.25" customHeight="1">
      <c r="A24" s="431"/>
      <c r="B24" s="1079"/>
      <c r="C24" s="538" t="s">
        <v>213</v>
      </c>
      <c r="D24" s="438">
        <v>881</v>
      </c>
      <c r="E24" s="438">
        <v>248</v>
      </c>
      <c r="F24" s="438">
        <v>225</v>
      </c>
      <c r="G24" s="438">
        <v>1354</v>
      </c>
      <c r="H24" s="352"/>
    </row>
    <row r="25" spans="1:8" ht="17.25" customHeight="1">
      <c r="A25" s="431"/>
      <c r="B25" s="1079"/>
      <c r="C25" s="538" t="s">
        <v>214</v>
      </c>
      <c r="D25" s="439">
        <v>549</v>
      </c>
      <c r="E25" s="439">
        <v>104</v>
      </c>
      <c r="F25" s="439">
        <v>91</v>
      </c>
      <c r="G25" s="438">
        <v>744</v>
      </c>
      <c r="H25" s="352"/>
    </row>
    <row r="26" spans="1:8" ht="17.25" customHeight="1">
      <c r="A26" s="431"/>
      <c r="B26" s="1079"/>
      <c r="C26" s="538" t="s">
        <v>215</v>
      </c>
      <c r="D26" s="438">
        <v>955</v>
      </c>
      <c r="E26" s="438">
        <v>213</v>
      </c>
      <c r="F26" s="438">
        <v>198</v>
      </c>
      <c r="G26" s="438">
        <v>1366</v>
      </c>
      <c r="H26" s="352"/>
    </row>
    <row r="27" spans="1:8" ht="17.25" customHeight="1">
      <c r="A27" s="431"/>
      <c r="B27" s="1079"/>
      <c r="C27" s="538" t="s">
        <v>216</v>
      </c>
      <c r="D27" s="438">
        <v>2315</v>
      </c>
      <c r="E27" s="438">
        <v>574</v>
      </c>
      <c r="F27" s="438">
        <v>251</v>
      </c>
      <c r="G27" s="438">
        <v>3140</v>
      </c>
      <c r="H27" s="352"/>
    </row>
    <row r="28" spans="1:8" ht="17.25" customHeight="1">
      <c r="A28" s="431"/>
      <c r="B28" s="1079" t="s">
        <v>691</v>
      </c>
      <c r="C28" s="538" t="s">
        <v>217</v>
      </c>
      <c r="D28" s="438">
        <v>939</v>
      </c>
      <c r="E28" s="438">
        <v>150</v>
      </c>
      <c r="F28" s="438">
        <v>133</v>
      </c>
      <c r="G28" s="438">
        <v>1222</v>
      </c>
      <c r="H28" s="352"/>
    </row>
    <row r="29" spans="1:8" ht="17.25" customHeight="1">
      <c r="A29" s="431"/>
      <c r="B29" s="1079"/>
      <c r="C29" s="538" t="s">
        <v>219</v>
      </c>
      <c r="D29" s="438">
        <v>966</v>
      </c>
      <c r="E29" s="438">
        <v>142</v>
      </c>
      <c r="F29" s="438">
        <v>128</v>
      </c>
      <c r="G29" s="438">
        <v>1236</v>
      </c>
      <c r="H29" s="352"/>
    </row>
    <row r="30" spans="1:8" ht="17.25" customHeight="1">
      <c r="A30" s="431"/>
      <c r="B30" s="1079"/>
      <c r="C30" s="538" t="s">
        <v>220</v>
      </c>
      <c r="D30" s="438">
        <v>598</v>
      </c>
      <c r="E30" s="438">
        <v>126</v>
      </c>
      <c r="F30" s="438">
        <v>70</v>
      </c>
      <c r="G30" s="438">
        <v>794</v>
      </c>
      <c r="H30" s="352"/>
    </row>
    <row r="31" spans="1:8" ht="17.25" customHeight="1">
      <c r="A31" s="431"/>
      <c r="B31" s="1079"/>
      <c r="C31" s="538" t="s">
        <v>221</v>
      </c>
      <c r="D31" s="438">
        <v>1231</v>
      </c>
      <c r="E31" s="438">
        <v>245</v>
      </c>
      <c r="F31" s="438">
        <v>212</v>
      </c>
      <c r="G31" s="438">
        <v>1688</v>
      </c>
      <c r="H31" s="352"/>
    </row>
    <row r="32" spans="1:8" ht="17.25" customHeight="1">
      <c r="A32" s="431"/>
      <c r="B32" s="1079"/>
      <c r="C32" s="538" t="s">
        <v>223</v>
      </c>
      <c r="D32" s="438">
        <v>6346</v>
      </c>
      <c r="E32" s="438">
        <v>1343</v>
      </c>
      <c r="F32" s="438">
        <v>1283</v>
      </c>
      <c r="G32" s="438">
        <v>8972</v>
      </c>
      <c r="H32" s="352"/>
    </row>
    <row r="33" spans="1:8" ht="17.25" customHeight="1">
      <c r="A33" s="431"/>
      <c r="B33" s="1079"/>
      <c r="C33" s="538" t="s">
        <v>224</v>
      </c>
      <c r="D33" s="438">
        <v>1030</v>
      </c>
      <c r="E33" s="438">
        <v>224</v>
      </c>
      <c r="F33" s="438">
        <v>217</v>
      </c>
      <c r="G33" s="438">
        <v>1471</v>
      </c>
      <c r="H33" s="352"/>
    </row>
    <row r="34" spans="1:8" ht="17.25" customHeight="1">
      <c r="A34" s="431"/>
      <c r="B34" s="1079" t="s">
        <v>692</v>
      </c>
      <c r="C34" s="538" t="s">
        <v>225</v>
      </c>
      <c r="D34" s="438">
        <v>800</v>
      </c>
      <c r="E34" s="438">
        <v>145</v>
      </c>
      <c r="F34" s="438">
        <v>107</v>
      </c>
      <c r="G34" s="438">
        <v>1052</v>
      </c>
      <c r="H34" s="352"/>
    </row>
    <row r="35" spans="1:8" ht="17.25" customHeight="1">
      <c r="A35" s="431"/>
      <c r="B35" s="1079"/>
      <c r="C35" s="538" t="s">
        <v>227</v>
      </c>
      <c r="D35" s="438">
        <v>2087</v>
      </c>
      <c r="E35" s="438">
        <v>389</v>
      </c>
      <c r="F35" s="438">
        <v>342</v>
      </c>
      <c r="G35" s="438">
        <v>2818</v>
      </c>
      <c r="H35" s="352"/>
    </row>
    <row r="36" spans="1:8" ht="17.25" customHeight="1">
      <c r="A36" s="431"/>
      <c r="B36" s="1079"/>
      <c r="C36" s="538" t="s">
        <v>228</v>
      </c>
      <c r="D36" s="438">
        <v>8212</v>
      </c>
      <c r="E36" s="438">
        <v>1645</v>
      </c>
      <c r="F36" s="438">
        <v>1600</v>
      </c>
      <c r="G36" s="438">
        <v>11457</v>
      </c>
      <c r="H36" s="352"/>
    </row>
    <row r="37" spans="1:8" ht="17.25" customHeight="1">
      <c r="A37" s="431"/>
      <c r="B37" s="1079"/>
      <c r="C37" s="538" t="s">
        <v>229</v>
      </c>
      <c r="D37" s="439">
        <v>5867</v>
      </c>
      <c r="E37" s="439">
        <v>993</v>
      </c>
      <c r="F37" s="439">
        <v>873</v>
      </c>
      <c r="G37" s="438">
        <v>7733</v>
      </c>
      <c r="H37" s="352"/>
    </row>
    <row r="38" spans="1:8" ht="17.25" customHeight="1">
      <c r="A38" s="431"/>
      <c r="B38" s="1079"/>
      <c r="C38" s="538" t="s">
        <v>231</v>
      </c>
      <c r="D38" s="438">
        <v>977</v>
      </c>
      <c r="E38" s="438">
        <v>211</v>
      </c>
      <c r="F38" s="438">
        <v>175</v>
      </c>
      <c r="G38" s="438">
        <v>1363</v>
      </c>
      <c r="H38" s="352"/>
    </row>
    <row r="39" spans="1:8" ht="17.25" customHeight="1">
      <c r="A39" s="431"/>
      <c r="B39" s="1079"/>
      <c r="C39" s="538" t="s">
        <v>366</v>
      </c>
      <c r="D39" s="438">
        <v>685</v>
      </c>
      <c r="E39" s="438">
        <v>147</v>
      </c>
      <c r="F39" s="438">
        <v>147</v>
      </c>
      <c r="G39" s="438">
        <v>979</v>
      </c>
      <c r="H39" s="352"/>
    </row>
    <row r="40" spans="1:8" ht="17.25" customHeight="1">
      <c r="A40" s="431"/>
      <c r="B40" s="1079" t="s">
        <v>693</v>
      </c>
      <c r="C40" s="538" t="s">
        <v>233</v>
      </c>
      <c r="D40" s="438">
        <v>340</v>
      </c>
      <c r="E40" s="438">
        <v>65</v>
      </c>
      <c r="F40" s="438">
        <v>61</v>
      </c>
      <c r="G40" s="438">
        <v>466</v>
      </c>
      <c r="H40" s="352"/>
    </row>
    <row r="41" spans="1:8" ht="17.25" customHeight="1">
      <c r="A41" s="431"/>
      <c r="B41" s="1079"/>
      <c r="C41" s="538" t="s">
        <v>234</v>
      </c>
      <c r="D41" s="438">
        <v>444</v>
      </c>
      <c r="E41" s="438">
        <v>88</v>
      </c>
      <c r="F41" s="438">
        <v>44</v>
      </c>
      <c r="G41" s="438">
        <v>576</v>
      </c>
      <c r="H41" s="352"/>
    </row>
    <row r="42" spans="1:8" ht="17.25" customHeight="1">
      <c r="A42" s="431"/>
      <c r="B42" s="1079"/>
      <c r="C42" s="538" t="s">
        <v>235</v>
      </c>
      <c r="D42" s="438">
        <v>2098</v>
      </c>
      <c r="E42" s="438">
        <v>296</v>
      </c>
      <c r="F42" s="438">
        <v>242</v>
      </c>
      <c r="G42" s="438">
        <v>2636</v>
      </c>
      <c r="H42" s="352"/>
    </row>
    <row r="43" spans="1:8" ht="17.25" customHeight="1">
      <c r="A43" s="431"/>
      <c r="B43" s="1079"/>
      <c r="C43" s="538" t="s">
        <v>237</v>
      </c>
      <c r="D43" s="438">
        <v>1549</v>
      </c>
      <c r="E43" s="438">
        <v>259</v>
      </c>
      <c r="F43" s="438">
        <v>205</v>
      </c>
      <c r="G43" s="438">
        <v>2013</v>
      </c>
      <c r="H43" s="352"/>
    </row>
    <row r="44" spans="1:8" ht="17.25" customHeight="1">
      <c r="A44" s="431"/>
      <c r="B44" s="1079"/>
      <c r="C44" s="538" t="s">
        <v>238</v>
      </c>
      <c r="D44" s="438">
        <v>966</v>
      </c>
      <c r="E44" s="438">
        <v>143</v>
      </c>
      <c r="F44" s="438">
        <v>122</v>
      </c>
      <c r="G44" s="438">
        <v>1231</v>
      </c>
      <c r="H44" s="352"/>
    </row>
    <row r="45" spans="1:8" ht="17.25" customHeight="1">
      <c r="A45" s="431"/>
      <c r="B45" s="1079" t="s">
        <v>694</v>
      </c>
      <c r="C45" s="538" t="s">
        <v>239</v>
      </c>
      <c r="D45" s="438">
        <v>634</v>
      </c>
      <c r="E45" s="438">
        <v>60</v>
      </c>
      <c r="F45" s="438">
        <v>69</v>
      </c>
      <c r="G45" s="438">
        <v>763</v>
      </c>
      <c r="H45" s="352"/>
    </row>
    <row r="46" spans="1:8" ht="17.25" customHeight="1">
      <c r="A46" s="431"/>
      <c r="B46" s="1079"/>
      <c r="C46" s="538" t="s">
        <v>241</v>
      </c>
      <c r="D46" s="438">
        <v>796</v>
      </c>
      <c r="E46" s="438">
        <v>123</v>
      </c>
      <c r="F46" s="438">
        <v>123</v>
      </c>
      <c r="G46" s="438">
        <v>1042</v>
      </c>
      <c r="H46" s="352"/>
    </row>
    <row r="47" spans="1:8" ht="17.25" customHeight="1">
      <c r="A47" s="431"/>
      <c r="B47" s="1079"/>
      <c r="C47" s="538" t="s">
        <v>242</v>
      </c>
      <c r="D47" s="438">
        <v>900</v>
      </c>
      <c r="E47" s="438">
        <v>148</v>
      </c>
      <c r="F47" s="438">
        <v>103</v>
      </c>
      <c r="G47" s="438">
        <v>1151</v>
      </c>
      <c r="H47" s="352"/>
    </row>
    <row r="48" spans="1:8" ht="17.25" customHeight="1">
      <c r="A48" s="431"/>
      <c r="B48" s="1079"/>
      <c r="C48" s="538" t="s">
        <v>243</v>
      </c>
      <c r="D48" s="438">
        <v>575</v>
      </c>
      <c r="E48" s="438">
        <v>100</v>
      </c>
      <c r="F48" s="438">
        <v>59</v>
      </c>
      <c r="G48" s="438">
        <v>734</v>
      </c>
      <c r="H48" s="352"/>
    </row>
    <row r="49" spans="1:8" ht="17.25" customHeight="1">
      <c r="A49" s="431"/>
      <c r="B49" s="1079" t="s">
        <v>695</v>
      </c>
      <c r="C49" s="538" t="s">
        <v>244</v>
      </c>
      <c r="D49" s="438">
        <v>3250</v>
      </c>
      <c r="E49" s="438">
        <v>685</v>
      </c>
      <c r="F49" s="438">
        <v>544</v>
      </c>
      <c r="G49" s="438">
        <v>4479</v>
      </c>
      <c r="H49" s="352"/>
    </row>
    <row r="50" spans="1:8" ht="17.25" customHeight="1">
      <c r="A50" s="431"/>
      <c r="B50" s="1079"/>
      <c r="C50" s="538" t="s">
        <v>246</v>
      </c>
      <c r="D50" s="438">
        <v>427</v>
      </c>
      <c r="E50" s="438">
        <v>89</v>
      </c>
      <c r="F50" s="438">
        <v>56</v>
      </c>
      <c r="G50" s="438">
        <v>572</v>
      </c>
      <c r="H50" s="352"/>
    </row>
    <row r="51" spans="1:8" ht="17.25" customHeight="1">
      <c r="A51" s="431"/>
      <c r="B51" s="1079"/>
      <c r="C51" s="538" t="s">
        <v>247</v>
      </c>
      <c r="D51" s="438">
        <v>424</v>
      </c>
      <c r="E51" s="438">
        <v>103</v>
      </c>
      <c r="F51" s="438">
        <v>49</v>
      </c>
      <c r="G51" s="438">
        <v>576</v>
      </c>
      <c r="H51" s="352"/>
    </row>
    <row r="52" spans="1:8" ht="17.25" customHeight="1">
      <c r="A52" s="431"/>
      <c r="B52" s="1079"/>
      <c r="C52" s="538" t="s">
        <v>248</v>
      </c>
      <c r="D52" s="438">
        <v>664</v>
      </c>
      <c r="E52" s="438">
        <v>163</v>
      </c>
      <c r="F52" s="438">
        <v>121</v>
      </c>
      <c r="G52" s="438">
        <v>948</v>
      </c>
      <c r="H52" s="352"/>
    </row>
    <row r="53" spans="1:8" ht="17.25" customHeight="1">
      <c r="A53" s="431"/>
      <c r="B53" s="1079"/>
      <c r="C53" s="538" t="s">
        <v>249</v>
      </c>
      <c r="D53" s="438">
        <v>1181</v>
      </c>
      <c r="E53" s="438">
        <v>124</v>
      </c>
      <c r="F53" s="438">
        <v>146</v>
      </c>
      <c r="G53" s="438">
        <v>1451</v>
      </c>
      <c r="H53" s="352"/>
    </row>
    <row r="54" spans="1:8" ht="17.25" customHeight="1">
      <c r="A54" s="431"/>
      <c r="B54" s="1079"/>
      <c r="C54" s="538" t="s">
        <v>250</v>
      </c>
      <c r="D54" s="438">
        <v>323</v>
      </c>
      <c r="E54" s="438">
        <v>91</v>
      </c>
      <c r="F54" s="438">
        <v>105</v>
      </c>
      <c r="G54" s="438">
        <v>519</v>
      </c>
      <c r="H54" s="352"/>
    </row>
    <row r="55" spans="1:8" ht="17.25" customHeight="1">
      <c r="A55" s="431"/>
      <c r="B55" s="1079"/>
      <c r="C55" s="538" t="s">
        <v>382</v>
      </c>
      <c r="D55" s="438">
        <v>733</v>
      </c>
      <c r="E55" s="438">
        <v>162</v>
      </c>
      <c r="F55" s="438">
        <v>102</v>
      </c>
      <c r="G55" s="438">
        <v>997</v>
      </c>
      <c r="H55" s="352"/>
    </row>
    <row r="56" spans="1:8" ht="17.25" customHeight="1">
      <c r="A56" s="431"/>
      <c r="B56" s="1079"/>
      <c r="C56" s="538" t="s">
        <v>253</v>
      </c>
      <c r="D56" s="438">
        <v>545</v>
      </c>
      <c r="E56" s="438">
        <v>116</v>
      </c>
      <c r="F56" s="438">
        <v>203</v>
      </c>
      <c r="G56" s="438">
        <v>864</v>
      </c>
      <c r="H56" s="352"/>
    </row>
    <row r="57" spans="1:8" ht="17.25" customHeight="1">
      <c r="A57" s="431"/>
      <c r="B57" s="1005" t="s">
        <v>127</v>
      </c>
      <c r="C57" s="1083"/>
      <c r="D57" s="369">
        <v>86725</v>
      </c>
      <c r="E57" s="369">
        <v>17137</v>
      </c>
      <c r="F57" s="369">
        <v>15834</v>
      </c>
      <c r="G57" s="369">
        <v>119696</v>
      </c>
      <c r="H57" s="352"/>
    </row>
    <row r="58" spans="1:8" ht="26.25" customHeight="1">
      <c r="A58" s="431"/>
      <c r="B58" s="352" t="s">
        <v>657</v>
      </c>
      <c r="C58" s="352"/>
      <c r="D58" s="431"/>
      <c r="E58" s="431"/>
      <c r="F58" s="431"/>
      <c r="G58" s="431"/>
      <c r="H58" s="352"/>
    </row>
    <row r="59" spans="1:8">
      <c r="B59" s="352" t="s">
        <v>658</v>
      </c>
      <c r="C59" s="352"/>
    </row>
    <row r="60" spans="1:8">
      <c r="B60" s="352" t="s">
        <v>659</v>
      </c>
      <c r="C60" s="352"/>
    </row>
    <row r="63" spans="1:8">
      <c r="C63" s="440"/>
    </row>
  </sheetData>
  <mergeCells count="15">
    <mergeCell ref="B45:B48"/>
    <mergeCell ref="B49:B56"/>
    <mergeCell ref="B57:C57"/>
    <mergeCell ref="B11:B16"/>
    <mergeCell ref="B17:C17"/>
    <mergeCell ref="B18:B27"/>
    <mergeCell ref="B28:B33"/>
    <mergeCell ref="B34:B39"/>
    <mergeCell ref="B40:B44"/>
    <mergeCell ref="B6:B10"/>
    <mergeCell ref="D3:D5"/>
    <mergeCell ref="E3:E5"/>
    <mergeCell ref="F3:F5"/>
    <mergeCell ref="G3:G5"/>
    <mergeCell ref="B5:C5"/>
  </mergeCells>
  <phoneticPr fontId="1"/>
  <printOptions horizontalCentered="1"/>
  <pageMargins left="0.78740157480314965" right="0.78740157480314965" top="0.78740157480314965" bottom="0.78740157480314965" header="0.51181102362204722" footer="0.39370078740157483"/>
  <pageSetup paperSize="9" scale="70"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D774-8364-42BB-BFEC-56D71E034E94}">
  <dimension ref="A1:I59"/>
  <sheetViews>
    <sheetView view="pageBreakPreview" zoomScale="70" zoomScaleNormal="75" zoomScaleSheetLayoutView="70" workbookViewId="0">
      <selection activeCell="H58" sqref="H58"/>
    </sheetView>
  </sheetViews>
  <sheetFormatPr defaultColWidth="9" defaultRowHeight="17.149999999999999" customHeight="1"/>
  <cols>
    <col min="1" max="1" width="5" style="442" customWidth="1"/>
    <col min="2" max="2" width="4.58203125" style="442" customWidth="1"/>
    <col min="3" max="3" width="11.58203125" style="442" customWidth="1"/>
    <col min="4" max="8" width="14.58203125" style="471" customWidth="1"/>
    <col min="9" max="9" width="2.75" style="442" customWidth="1"/>
    <col min="10" max="10" width="12.75" style="442" bestFit="1" customWidth="1"/>
    <col min="11" max="16384" width="9" style="442"/>
  </cols>
  <sheetData>
    <row r="1" spans="1:9" ht="22.5" customHeight="1">
      <c r="A1" s="441" t="s">
        <v>881</v>
      </c>
      <c r="C1" s="443"/>
      <c r="D1" s="444"/>
      <c r="E1" s="444"/>
      <c r="F1" s="444"/>
      <c r="G1" s="444"/>
      <c r="H1" s="444"/>
      <c r="I1" s="410"/>
    </row>
    <row r="2" spans="1:9" ht="7.5" customHeight="1">
      <c r="B2" s="445"/>
      <c r="C2" s="445"/>
      <c r="D2" s="444"/>
      <c r="E2" s="444"/>
      <c r="F2" s="444"/>
      <c r="G2" s="446"/>
      <c r="H2" s="444"/>
    </row>
    <row r="3" spans="1:9" ht="17.149999999999999" customHeight="1">
      <c r="B3" s="447"/>
      <c r="C3" s="448" t="s">
        <v>65</v>
      </c>
      <c r="D3" s="1084" t="s">
        <v>696</v>
      </c>
      <c r="E3" s="1084" t="s">
        <v>697</v>
      </c>
      <c r="F3" s="1084" t="s">
        <v>698</v>
      </c>
      <c r="G3" s="1084" t="s">
        <v>699</v>
      </c>
      <c r="H3" s="1085" t="s">
        <v>700</v>
      </c>
    </row>
    <row r="4" spans="1:9" ht="17.149999999999999" customHeight="1">
      <c r="B4" s="449" t="s">
        <v>682</v>
      </c>
      <c r="C4" s="450"/>
      <c r="D4" s="1080"/>
      <c r="E4" s="1080"/>
      <c r="F4" s="1080"/>
      <c r="G4" s="1080"/>
      <c r="H4" s="1086"/>
    </row>
    <row r="5" spans="1:9" ht="17.149999999999999" customHeight="1">
      <c r="B5" s="451" t="s">
        <v>683</v>
      </c>
      <c r="C5" s="452"/>
      <c r="D5" s="1080"/>
      <c r="E5" s="1080"/>
      <c r="F5" s="1080"/>
      <c r="G5" s="1080"/>
      <c r="H5" s="1087"/>
    </row>
    <row r="6" spans="1:9" ht="15.75" customHeight="1">
      <c r="B6" s="453"/>
      <c r="C6" s="454" t="s">
        <v>190</v>
      </c>
      <c r="D6" s="455">
        <v>28396</v>
      </c>
      <c r="E6" s="455">
        <v>26819</v>
      </c>
      <c r="F6" s="455">
        <v>54710</v>
      </c>
      <c r="G6" s="455">
        <v>247880</v>
      </c>
      <c r="H6" s="456">
        <v>357805</v>
      </c>
    </row>
    <row r="7" spans="1:9" ht="15.75" customHeight="1">
      <c r="B7" s="457" t="s">
        <v>191</v>
      </c>
      <c r="C7" s="454" t="s">
        <v>684</v>
      </c>
      <c r="D7" s="455">
        <v>2890</v>
      </c>
      <c r="E7" s="455">
        <v>3890</v>
      </c>
      <c r="F7" s="455">
        <v>7907</v>
      </c>
      <c r="G7" s="455">
        <v>28318</v>
      </c>
      <c r="H7" s="456">
        <v>43005</v>
      </c>
    </row>
    <row r="8" spans="1:9" ht="15.75" customHeight="1">
      <c r="B8" s="457" t="s">
        <v>193</v>
      </c>
      <c r="C8" s="454" t="s">
        <v>685</v>
      </c>
      <c r="D8" s="455">
        <v>4283</v>
      </c>
      <c r="E8" s="455">
        <v>4446</v>
      </c>
      <c r="F8" s="455">
        <v>10180</v>
      </c>
      <c r="G8" s="455">
        <v>43468</v>
      </c>
      <c r="H8" s="456">
        <v>62377</v>
      </c>
    </row>
    <row r="9" spans="1:9" ht="15.75" customHeight="1">
      <c r="B9" s="457" t="s">
        <v>701</v>
      </c>
      <c r="C9" s="458" t="s">
        <v>686</v>
      </c>
      <c r="D9" s="455">
        <v>4812</v>
      </c>
      <c r="E9" s="455">
        <v>5417</v>
      </c>
      <c r="F9" s="455">
        <v>12092</v>
      </c>
      <c r="G9" s="455">
        <v>46649</v>
      </c>
      <c r="H9" s="456">
        <v>68970</v>
      </c>
    </row>
    <row r="10" spans="1:9" ht="15.75" customHeight="1">
      <c r="B10" s="459"/>
      <c r="C10" s="454" t="s">
        <v>687</v>
      </c>
      <c r="D10" s="455">
        <v>2039</v>
      </c>
      <c r="E10" s="455">
        <v>2142</v>
      </c>
      <c r="F10" s="455">
        <v>4982</v>
      </c>
      <c r="G10" s="455">
        <v>19176</v>
      </c>
      <c r="H10" s="456">
        <v>28339</v>
      </c>
    </row>
    <row r="11" spans="1:9" ht="15.75" customHeight="1">
      <c r="B11" s="460"/>
      <c r="C11" s="454" t="s">
        <v>339</v>
      </c>
      <c r="D11" s="455">
        <v>8747</v>
      </c>
      <c r="E11" s="455">
        <v>7196</v>
      </c>
      <c r="F11" s="455">
        <v>17815</v>
      </c>
      <c r="G11" s="455">
        <v>99550</v>
      </c>
      <c r="H11" s="456">
        <v>133308</v>
      </c>
    </row>
    <row r="12" spans="1:9" ht="15.75" customHeight="1">
      <c r="B12" s="461" t="s">
        <v>199</v>
      </c>
      <c r="C12" s="454" t="s">
        <v>340</v>
      </c>
      <c r="D12" s="462">
        <v>9128</v>
      </c>
      <c r="E12" s="462">
        <v>6829</v>
      </c>
      <c r="F12" s="462">
        <v>17594</v>
      </c>
      <c r="G12" s="462">
        <v>96044</v>
      </c>
      <c r="H12" s="456">
        <v>129595</v>
      </c>
    </row>
    <row r="13" spans="1:9" ht="15.75" customHeight="1">
      <c r="B13" s="461"/>
      <c r="C13" s="454" t="s">
        <v>341</v>
      </c>
      <c r="D13" s="455">
        <v>20209</v>
      </c>
      <c r="E13" s="455">
        <v>21842</v>
      </c>
      <c r="F13" s="455">
        <v>41342</v>
      </c>
      <c r="G13" s="455">
        <v>184134</v>
      </c>
      <c r="H13" s="456">
        <v>267527</v>
      </c>
    </row>
    <row r="14" spans="1:9" ht="15.75" customHeight="1">
      <c r="B14" s="461"/>
      <c r="C14" s="454" t="s">
        <v>342</v>
      </c>
      <c r="D14" s="455">
        <v>6215</v>
      </c>
      <c r="E14" s="455">
        <v>4998</v>
      </c>
      <c r="F14" s="455">
        <v>13350</v>
      </c>
      <c r="G14" s="455">
        <v>75133</v>
      </c>
      <c r="H14" s="456">
        <v>99696</v>
      </c>
    </row>
    <row r="15" spans="1:9" ht="15.75" customHeight="1">
      <c r="B15" s="461" t="s">
        <v>191</v>
      </c>
      <c r="C15" s="454" t="s">
        <v>343</v>
      </c>
      <c r="D15" s="455">
        <v>8157</v>
      </c>
      <c r="E15" s="455">
        <v>9087</v>
      </c>
      <c r="F15" s="455">
        <v>18617</v>
      </c>
      <c r="G15" s="455">
        <v>82360</v>
      </c>
      <c r="H15" s="456">
        <v>118221</v>
      </c>
    </row>
    <row r="16" spans="1:9" ht="15.75" customHeight="1">
      <c r="B16" s="449"/>
      <c r="C16" s="454" t="s">
        <v>344</v>
      </c>
      <c r="D16" s="455">
        <v>14788</v>
      </c>
      <c r="E16" s="455">
        <v>16558</v>
      </c>
      <c r="F16" s="455">
        <v>34921</v>
      </c>
      <c r="G16" s="455">
        <v>142373</v>
      </c>
      <c r="H16" s="456">
        <v>208640</v>
      </c>
    </row>
    <row r="17" spans="2:8" ht="15.75" customHeight="1">
      <c r="B17" s="463" t="s">
        <v>205</v>
      </c>
      <c r="C17" s="464"/>
      <c r="D17" s="455">
        <v>148703</v>
      </c>
      <c r="E17" s="455">
        <v>164827</v>
      </c>
      <c r="F17" s="455">
        <v>229590</v>
      </c>
      <c r="G17" s="455">
        <v>1107145</v>
      </c>
      <c r="H17" s="456">
        <v>1650265</v>
      </c>
    </row>
    <row r="18" spans="2:8" ht="15.75" customHeight="1">
      <c r="B18" s="447"/>
      <c r="C18" s="454" t="s">
        <v>345</v>
      </c>
      <c r="D18" s="462">
        <v>26918</v>
      </c>
      <c r="E18" s="462">
        <v>27031</v>
      </c>
      <c r="F18" s="462">
        <v>53692</v>
      </c>
      <c r="G18" s="462">
        <v>236909</v>
      </c>
      <c r="H18" s="456">
        <v>344550</v>
      </c>
    </row>
    <row r="19" spans="2:8" ht="15.75" customHeight="1">
      <c r="B19" s="449"/>
      <c r="C19" s="454" t="s">
        <v>346</v>
      </c>
      <c r="D19" s="455">
        <v>17422</v>
      </c>
      <c r="E19" s="455">
        <v>14829</v>
      </c>
      <c r="F19" s="455">
        <v>32689</v>
      </c>
      <c r="G19" s="455">
        <v>166432</v>
      </c>
      <c r="H19" s="456">
        <v>231372</v>
      </c>
    </row>
    <row r="20" spans="2:8" ht="15.75" customHeight="1">
      <c r="B20" s="461" t="s">
        <v>208</v>
      </c>
      <c r="C20" s="454" t="s">
        <v>347</v>
      </c>
      <c r="D20" s="455">
        <v>18422</v>
      </c>
      <c r="E20" s="455">
        <v>20924</v>
      </c>
      <c r="F20" s="455">
        <v>35894</v>
      </c>
      <c r="G20" s="455">
        <v>156231</v>
      </c>
      <c r="H20" s="456">
        <v>231471</v>
      </c>
    </row>
    <row r="21" spans="2:8" ht="15.75" customHeight="1">
      <c r="B21" s="461"/>
      <c r="C21" s="454" t="s">
        <v>348</v>
      </c>
      <c r="D21" s="455">
        <v>69627</v>
      </c>
      <c r="E21" s="455">
        <v>111847</v>
      </c>
      <c r="F21" s="455">
        <v>159013</v>
      </c>
      <c r="G21" s="455">
        <v>522205</v>
      </c>
      <c r="H21" s="456">
        <v>862692</v>
      </c>
    </row>
    <row r="22" spans="2:8" ht="15.75" customHeight="1">
      <c r="B22" s="461"/>
      <c r="C22" s="454" t="s">
        <v>349</v>
      </c>
      <c r="D22" s="455">
        <v>61650</v>
      </c>
      <c r="E22" s="455">
        <v>73714</v>
      </c>
      <c r="F22" s="455">
        <v>118804</v>
      </c>
      <c r="G22" s="455">
        <v>451757</v>
      </c>
      <c r="H22" s="456">
        <v>705925</v>
      </c>
    </row>
    <row r="23" spans="2:8" ht="15.75" customHeight="1">
      <c r="B23" s="461"/>
      <c r="C23" s="458" t="s">
        <v>350</v>
      </c>
      <c r="D23" s="455">
        <v>63176</v>
      </c>
      <c r="E23" s="455">
        <v>150566</v>
      </c>
      <c r="F23" s="455">
        <v>180219</v>
      </c>
      <c r="G23" s="455">
        <v>672520</v>
      </c>
      <c r="H23" s="456">
        <v>1066481</v>
      </c>
    </row>
    <row r="24" spans="2:8" ht="15.75" customHeight="1">
      <c r="B24" s="461"/>
      <c r="C24" s="454" t="s">
        <v>351</v>
      </c>
      <c r="D24" s="455">
        <v>17255</v>
      </c>
      <c r="E24" s="455">
        <v>15419</v>
      </c>
      <c r="F24" s="455">
        <v>37384</v>
      </c>
      <c r="G24" s="455">
        <v>176084</v>
      </c>
      <c r="H24" s="456">
        <v>246142</v>
      </c>
    </row>
    <row r="25" spans="2:8" ht="15.75" customHeight="1">
      <c r="B25" s="461" t="s">
        <v>199</v>
      </c>
      <c r="C25" s="454" t="s">
        <v>352</v>
      </c>
      <c r="D25" s="455">
        <v>7370</v>
      </c>
      <c r="E25" s="455">
        <v>8856</v>
      </c>
      <c r="F25" s="455">
        <v>16724</v>
      </c>
      <c r="G25" s="455">
        <v>58473</v>
      </c>
      <c r="H25" s="456">
        <v>91423</v>
      </c>
    </row>
    <row r="26" spans="2:8" ht="15.75" customHeight="1">
      <c r="B26" s="461"/>
      <c r="C26" s="454" t="s">
        <v>353</v>
      </c>
      <c r="D26" s="462">
        <v>18080</v>
      </c>
      <c r="E26" s="462">
        <v>16435</v>
      </c>
      <c r="F26" s="462">
        <v>36274</v>
      </c>
      <c r="G26" s="462">
        <v>165316</v>
      </c>
      <c r="H26" s="456">
        <v>236105</v>
      </c>
    </row>
    <row r="27" spans="2:8" ht="15.75" customHeight="1">
      <c r="B27" s="461"/>
      <c r="C27" s="454" t="s">
        <v>354</v>
      </c>
      <c r="D27" s="462">
        <v>32193</v>
      </c>
      <c r="E27" s="462">
        <v>47879</v>
      </c>
      <c r="F27" s="462">
        <v>77278</v>
      </c>
      <c r="G27" s="462">
        <v>275762</v>
      </c>
      <c r="H27" s="456">
        <v>433112</v>
      </c>
    </row>
    <row r="28" spans="2:8" ht="15.75" customHeight="1">
      <c r="B28" s="460"/>
      <c r="C28" s="454" t="s">
        <v>355</v>
      </c>
      <c r="D28" s="455">
        <v>8809</v>
      </c>
      <c r="E28" s="455">
        <v>17681</v>
      </c>
      <c r="F28" s="455">
        <v>26606</v>
      </c>
      <c r="G28" s="455">
        <v>70865</v>
      </c>
      <c r="H28" s="456">
        <v>123961</v>
      </c>
    </row>
    <row r="29" spans="2:8" ht="15.75" customHeight="1">
      <c r="B29" s="461" t="s">
        <v>218</v>
      </c>
      <c r="C29" s="454" t="s">
        <v>356</v>
      </c>
      <c r="D29" s="455">
        <v>10617</v>
      </c>
      <c r="E29" s="455">
        <v>16111</v>
      </c>
      <c r="F29" s="455">
        <v>27783</v>
      </c>
      <c r="G29" s="455">
        <v>79664</v>
      </c>
      <c r="H29" s="456">
        <v>134175</v>
      </c>
    </row>
    <row r="30" spans="2:8" ht="15.75" customHeight="1">
      <c r="B30" s="461"/>
      <c r="C30" s="454" t="s">
        <v>357</v>
      </c>
      <c r="D30" s="462">
        <v>7047</v>
      </c>
      <c r="E30" s="462">
        <v>10489</v>
      </c>
      <c r="F30" s="462">
        <v>18619</v>
      </c>
      <c r="G30" s="462">
        <v>57084</v>
      </c>
      <c r="H30" s="456">
        <v>93239</v>
      </c>
    </row>
    <row r="31" spans="2:8" ht="15.75" customHeight="1">
      <c r="B31" s="461"/>
      <c r="C31" s="454" t="s">
        <v>358</v>
      </c>
      <c r="D31" s="455">
        <v>18361</v>
      </c>
      <c r="E31" s="455">
        <v>21622</v>
      </c>
      <c r="F31" s="455">
        <v>40824</v>
      </c>
      <c r="G31" s="455">
        <v>152759</v>
      </c>
      <c r="H31" s="456">
        <v>233566</v>
      </c>
    </row>
    <row r="32" spans="2:8" ht="15.75" customHeight="1">
      <c r="B32" s="461" t="s">
        <v>222</v>
      </c>
      <c r="C32" s="454" t="s">
        <v>359</v>
      </c>
      <c r="D32" s="462">
        <v>77264</v>
      </c>
      <c r="E32" s="462">
        <v>119626</v>
      </c>
      <c r="F32" s="462">
        <v>178806</v>
      </c>
      <c r="G32" s="462">
        <v>564933</v>
      </c>
      <c r="H32" s="456">
        <v>940629</v>
      </c>
    </row>
    <row r="33" spans="2:8" ht="15.75" customHeight="1">
      <c r="B33" s="461"/>
      <c r="C33" s="454" t="s">
        <v>360</v>
      </c>
      <c r="D33" s="455">
        <v>16415</v>
      </c>
      <c r="E33" s="455">
        <v>14375</v>
      </c>
      <c r="F33" s="455">
        <v>30365</v>
      </c>
      <c r="G33" s="455">
        <v>144928</v>
      </c>
      <c r="H33" s="456">
        <v>206083</v>
      </c>
    </row>
    <row r="34" spans="2:8" ht="15.75" customHeight="1">
      <c r="B34" s="460"/>
      <c r="C34" s="454" t="s">
        <v>361</v>
      </c>
      <c r="D34" s="455">
        <v>14326</v>
      </c>
      <c r="E34" s="455">
        <v>10056</v>
      </c>
      <c r="F34" s="455">
        <v>22160</v>
      </c>
      <c r="G34" s="455">
        <v>121071</v>
      </c>
      <c r="H34" s="456">
        <v>167613</v>
      </c>
    </row>
    <row r="35" spans="2:8" ht="15.75" customHeight="1">
      <c r="B35" s="461" t="s">
        <v>226</v>
      </c>
      <c r="C35" s="454" t="s">
        <v>362</v>
      </c>
      <c r="D35" s="455">
        <v>23891</v>
      </c>
      <c r="E35" s="455">
        <v>29438</v>
      </c>
      <c r="F35" s="455">
        <v>46238</v>
      </c>
      <c r="G35" s="455">
        <v>177279</v>
      </c>
      <c r="H35" s="456">
        <v>276846</v>
      </c>
    </row>
    <row r="36" spans="2:8" ht="15.75" customHeight="1">
      <c r="B36" s="461"/>
      <c r="C36" s="454" t="s">
        <v>363</v>
      </c>
      <c r="D36" s="455">
        <v>82251</v>
      </c>
      <c r="E36" s="455">
        <v>129530</v>
      </c>
      <c r="F36" s="455">
        <v>160515</v>
      </c>
      <c r="G36" s="455">
        <v>610844</v>
      </c>
      <c r="H36" s="456">
        <v>983140</v>
      </c>
    </row>
    <row r="37" spans="2:8" ht="15.75" customHeight="1">
      <c r="B37" s="461"/>
      <c r="C37" s="454" t="s">
        <v>364</v>
      </c>
      <c r="D37" s="455">
        <v>47872</v>
      </c>
      <c r="E37" s="455">
        <v>80046</v>
      </c>
      <c r="F37" s="455">
        <v>112270</v>
      </c>
      <c r="G37" s="455">
        <v>379283</v>
      </c>
      <c r="H37" s="456">
        <v>619471</v>
      </c>
    </row>
    <row r="38" spans="2:8" ht="15.75" customHeight="1">
      <c r="B38" s="461" t="s">
        <v>302</v>
      </c>
      <c r="C38" s="454" t="s">
        <v>365</v>
      </c>
      <c r="D38" s="462">
        <v>11555</v>
      </c>
      <c r="E38" s="462">
        <v>16731</v>
      </c>
      <c r="F38" s="462">
        <v>27525</v>
      </c>
      <c r="G38" s="462">
        <v>91430</v>
      </c>
      <c r="H38" s="456">
        <v>147241</v>
      </c>
    </row>
    <row r="39" spans="2:8" ht="15.75" customHeight="1">
      <c r="B39" s="461"/>
      <c r="C39" s="458" t="s">
        <v>366</v>
      </c>
      <c r="D39" s="455">
        <v>7161</v>
      </c>
      <c r="E39" s="455">
        <v>14054</v>
      </c>
      <c r="F39" s="455">
        <v>21137</v>
      </c>
      <c r="G39" s="455">
        <v>63118</v>
      </c>
      <c r="H39" s="456">
        <v>105470</v>
      </c>
    </row>
    <row r="40" spans="2:8" ht="15.75" customHeight="1">
      <c r="B40" s="460"/>
      <c r="C40" s="454" t="s">
        <v>367</v>
      </c>
      <c r="D40" s="462">
        <v>4567</v>
      </c>
      <c r="E40" s="462">
        <v>6469</v>
      </c>
      <c r="F40" s="462">
        <v>12324</v>
      </c>
      <c r="G40" s="462">
        <v>39050</v>
      </c>
      <c r="H40" s="456">
        <v>62410</v>
      </c>
    </row>
    <row r="41" spans="2:8" ht="15.75" customHeight="1">
      <c r="B41" s="461" t="s">
        <v>218</v>
      </c>
      <c r="C41" s="454" t="s">
        <v>368</v>
      </c>
      <c r="D41" s="455">
        <v>5434</v>
      </c>
      <c r="E41" s="455">
        <v>7439</v>
      </c>
      <c r="F41" s="455">
        <v>14185</v>
      </c>
      <c r="G41" s="455">
        <v>45117</v>
      </c>
      <c r="H41" s="456">
        <v>72175</v>
      </c>
    </row>
    <row r="42" spans="2:8" ht="15.75" customHeight="1">
      <c r="B42" s="461"/>
      <c r="C42" s="454" t="s">
        <v>369</v>
      </c>
      <c r="D42" s="455">
        <v>16277</v>
      </c>
      <c r="E42" s="455">
        <v>21469</v>
      </c>
      <c r="F42" s="455">
        <v>38216</v>
      </c>
      <c r="G42" s="455">
        <v>138028</v>
      </c>
      <c r="H42" s="456">
        <v>213990</v>
      </c>
    </row>
    <row r="43" spans="2:8" ht="15.75" customHeight="1">
      <c r="B43" s="461" t="s">
        <v>236</v>
      </c>
      <c r="C43" s="454" t="s">
        <v>370</v>
      </c>
      <c r="D43" s="455">
        <v>24681</v>
      </c>
      <c r="E43" s="455">
        <v>32203</v>
      </c>
      <c r="F43" s="455">
        <v>57139</v>
      </c>
      <c r="G43" s="455">
        <v>201033</v>
      </c>
      <c r="H43" s="456">
        <v>315056</v>
      </c>
    </row>
    <row r="44" spans="2:8" ht="15.75" customHeight="1">
      <c r="B44" s="461"/>
      <c r="C44" s="454" t="s">
        <v>371</v>
      </c>
      <c r="D44" s="455">
        <v>10319</v>
      </c>
      <c r="E44" s="455">
        <v>16441</v>
      </c>
      <c r="F44" s="455">
        <v>28541</v>
      </c>
      <c r="G44" s="455">
        <v>90153</v>
      </c>
      <c r="H44" s="456">
        <v>145454</v>
      </c>
    </row>
    <row r="45" spans="2:8" ht="15.75" customHeight="1">
      <c r="B45" s="460"/>
      <c r="C45" s="454" t="s">
        <v>372</v>
      </c>
      <c r="D45" s="455">
        <v>5636</v>
      </c>
      <c r="E45" s="455">
        <v>7194</v>
      </c>
      <c r="F45" s="455">
        <v>12998</v>
      </c>
      <c r="G45" s="455">
        <v>55834</v>
      </c>
      <c r="H45" s="456">
        <v>81662</v>
      </c>
    </row>
    <row r="46" spans="2:8" ht="15.75" customHeight="1">
      <c r="B46" s="461" t="s">
        <v>240</v>
      </c>
      <c r="C46" s="454" t="s">
        <v>373</v>
      </c>
      <c r="D46" s="455">
        <v>8273</v>
      </c>
      <c r="E46" s="455">
        <v>15208</v>
      </c>
      <c r="F46" s="455">
        <v>23027</v>
      </c>
      <c r="G46" s="455">
        <v>65131</v>
      </c>
      <c r="H46" s="456">
        <v>111639</v>
      </c>
    </row>
    <row r="47" spans="2:8" ht="15.75" customHeight="1">
      <c r="B47" s="461" t="s">
        <v>236</v>
      </c>
      <c r="C47" s="454" t="s">
        <v>374</v>
      </c>
      <c r="D47" s="462">
        <v>10099</v>
      </c>
      <c r="E47" s="462">
        <v>9450</v>
      </c>
      <c r="F47" s="462">
        <v>19284</v>
      </c>
      <c r="G47" s="462">
        <v>105549</v>
      </c>
      <c r="H47" s="456">
        <v>144382</v>
      </c>
    </row>
    <row r="48" spans="2:8" ht="15.75" customHeight="1">
      <c r="B48" s="461"/>
      <c r="C48" s="454" t="s">
        <v>375</v>
      </c>
      <c r="D48" s="455">
        <v>5285</v>
      </c>
      <c r="E48" s="455">
        <v>8924</v>
      </c>
      <c r="F48" s="455">
        <v>15061</v>
      </c>
      <c r="G48" s="455">
        <v>45006</v>
      </c>
      <c r="H48" s="456">
        <v>74276</v>
      </c>
    </row>
    <row r="49" spans="2:8" ht="15.75" customHeight="1">
      <c r="B49" s="460"/>
      <c r="C49" s="454" t="s">
        <v>376</v>
      </c>
      <c r="D49" s="455">
        <v>47767</v>
      </c>
      <c r="E49" s="455">
        <v>81832</v>
      </c>
      <c r="F49" s="455">
        <v>116284</v>
      </c>
      <c r="G49" s="455">
        <v>355719</v>
      </c>
      <c r="H49" s="456">
        <v>601602</v>
      </c>
    </row>
    <row r="50" spans="2:8" ht="15.75" customHeight="1">
      <c r="B50" s="461" t="s">
        <v>245</v>
      </c>
      <c r="C50" s="454" t="s">
        <v>377</v>
      </c>
      <c r="D50" s="455">
        <v>6779</v>
      </c>
      <c r="E50" s="455">
        <v>11280</v>
      </c>
      <c r="F50" s="455">
        <v>18609</v>
      </c>
      <c r="G50" s="455">
        <v>57252</v>
      </c>
      <c r="H50" s="456">
        <v>93920</v>
      </c>
    </row>
    <row r="51" spans="2:8" ht="15.75" customHeight="1">
      <c r="B51" s="461"/>
      <c r="C51" s="454" t="s">
        <v>378</v>
      </c>
      <c r="D51" s="455">
        <v>9887</v>
      </c>
      <c r="E51" s="455">
        <v>11079</v>
      </c>
      <c r="F51" s="455">
        <v>24190</v>
      </c>
      <c r="G51" s="455">
        <v>96471</v>
      </c>
      <c r="H51" s="456">
        <v>141627</v>
      </c>
    </row>
    <row r="52" spans="2:8" ht="15.75" customHeight="1">
      <c r="B52" s="461"/>
      <c r="C52" s="454" t="s">
        <v>379</v>
      </c>
      <c r="D52" s="455">
        <v>15118</v>
      </c>
      <c r="E52" s="455">
        <v>12083</v>
      </c>
      <c r="F52" s="455">
        <v>28943</v>
      </c>
      <c r="G52" s="455">
        <v>136384</v>
      </c>
      <c r="H52" s="456">
        <v>192528</v>
      </c>
    </row>
    <row r="53" spans="2:8" ht="15.75" customHeight="1">
      <c r="B53" s="461"/>
      <c r="C53" s="454" t="s">
        <v>380</v>
      </c>
      <c r="D53" s="455">
        <v>8212</v>
      </c>
      <c r="E53" s="455">
        <v>7839</v>
      </c>
      <c r="F53" s="455">
        <v>15702</v>
      </c>
      <c r="G53" s="455">
        <v>81057</v>
      </c>
      <c r="H53" s="456">
        <v>112810</v>
      </c>
    </row>
    <row r="54" spans="2:8" ht="15.75" customHeight="1">
      <c r="B54" s="461"/>
      <c r="C54" s="454" t="s">
        <v>381</v>
      </c>
      <c r="D54" s="455">
        <v>8348</v>
      </c>
      <c r="E54" s="455">
        <v>10206</v>
      </c>
      <c r="F54" s="455">
        <v>20231</v>
      </c>
      <c r="G54" s="455">
        <v>80321</v>
      </c>
      <c r="H54" s="456">
        <v>119106</v>
      </c>
    </row>
    <row r="55" spans="2:8" ht="15.75" customHeight="1">
      <c r="B55" s="461" t="s">
        <v>251</v>
      </c>
      <c r="C55" s="458" t="s">
        <v>382</v>
      </c>
      <c r="D55" s="455">
        <v>11666</v>
      </c>
      <c r="E55" s="455">
        <v>11404</v>
      </c>
      <c r="F55" s="455">
        <v>25876</v>
      </c>
      <c r="G55" s="455">
        <v>124597</v>
      </c>
      <c r="H55" s="456">
        <v>173543</v>
      </c>
    </row>
    <row r="56" spans="2:8" ht="15.75" customHeight="1">
      <c r="B56" s="449"/>
      <c r="C56" s="454" t="s">
        <v>383</v>
      </c>
      <c r="D56" s="462">
        <v>16001</v>
      </c>
      <c r="E56" s="462">
        <v>11443</v>
      </c>
      <c r="F56" s="462">
        <v>26781</v>
      </c>
      <c r="G56" s="462">
        <v>121986</v>
      </c>
      <c r="H56" s="456">
        <v>176211</v>
      </c>
    </row>
    <row r="57" spans="2:8" ht="15.75" customHeight="1">
      <c r="B57" s="465" t="s">
        <v>127</v>
      </c>
      <c r="C57" s="466"/>
      <c r="D57" s="467">
        <v>1130398</v>
      </c>
      <c r="E57" s="467">
        <v>1523273</v>
      </c>
      <c r="F57" s="467">
        <v>2421310</v>
      </c>
      <c r="G57" s="467">
        <v>9405865</v>
      </c>
      <c r="H57" s="456">
        <v>14480846</v>
      </c>
    </row>
    <row r="58" spans="2:8" ht="26.25" customHeight="1">
      <c r="B58" s="468" t="s">
        <v>882</v>
      </c>
      <c r="C58" s="469"/>
      <c r="D58" s="469"/>
      <c r="E58" s="469"/>
      <c r="F58" s="469"/>
      <c r="G58" s="469"/>
      <c r="H58" s="469"/>
    </row>
    <row r="59" spans="2:8" ht="17.149999999999999" customHeight="1">
      <c r="B59" s="470" t="s">
        <v>268</v>
      </c>
    </row>
  </sheetData>
  <mergeCells count="5">
    <mergeCell ref="D3:D5"/>
    <mergeCell ref="E3:E5"/>
    <mergeCell ref="F3:F5"/>
    <mergeCell ref="G3:G5"/>
    <mergeCell ref="H3:H5"/>
  </mergeCells>
  <phoneticPr fontId="1"/>
  <printOptions horizontalCentered="1"/>
  <pageMargins left="0.78740157480314965" right="0.59055118110236227" top="0.70866141732283472" bottom="0.70866141732283472" header="0.51181102362204722" footer="0.39370078740157483"/>
  <pageSetup paperSize="9" scale="72"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04C75-6CEC-4219-BC0D-7EA43969AC8B}">
  <sheetPr>
    <pageSetUpPr fitToPage="1"/>
  </sheetPr>
  <dimension ref="A1:N66"/>
  <sheetViews>
    <sheetView view="pageBreakPreview" zoomScale="85" zoomScaleNormal="100" zoomScaleSheetLayoutView="85" workbookViewId="0">
      <selection activeCell="M1" sqref="M1"/>
    </sheetView>
  </sheetViews>
  <sheetFormatPr defaultColWidth="9" defaultRowHeight="17.149999999999999" customHeight="1"/>
  <cols>
    <col min="1" max="1" width="1.33203125" style="442" customWidth="1"/>
    <col min="2" max="2" width="3.5" style="442" customWidth="1"/>
    <col min="3" max="3" width="9" style="442" customWidth="1"/>
    <col min="4" max="4" width="13" style="442" customWidth="1"/>
    <col min="5" max="5" width="10.58203125" style="442" customWidth="1"/>
    <col min="6" max="6" width="13.75" style="471" customWidth="1"/>
    <col min="7" max="7" width="10.6640625" style="471" customWidth="1"/>
    <col min="8" max="8" width="13.75" style="442" customWidth="1"/>
    <col min="9" max="9" width="11.83203125" style="442" customWidth="1"/>
    <col min="10" max="10" width="12.58203125" style="442" customWidth="1"/>
    <col min="11" max="11" width="12" style="442" customWidth="1"/>
    <col min="12" max="12" width="11.83203125" style="442" customWidth="1"/>
    <col min="13" max="16384" width="9" style="442"/>
  </cols>
  <sheetData>
    <row r="1" spans="1:14" ht="23.25" customHeight="1">
      <c r="A1" s="1094" t="s">
        <v>883</v>
      </c>
      <c r="B1" s="1094"/>
      <c r="C1" s="1094"/>
      <c r="D1" s="1094"/>
      <c r="E1" s="1094"/>
      <c r="F1" s="1094"/>
      <c r="G1" s="1094"/>
      <c r="H1" s="1094"/>
      <c r="I1" s="1094"/>
      <c r="J1" s="1094"/>
      <c r="K1" s="1094"/>
      <c r="L1" s="1094"/>
      <c r="M1" s="473"/>
    </row>
    <row r="2" spans="1:14" ht="6.75" customHeight="1">
      <c r="A2" s="1094"/>
      <c r="B2" s="1094"/>
      <c r="C2" s="1094"/>
      <c r="D2" s="1094"/>
      <c r="E2" s="1094"/>
      <c r="F2" s="1094"/>
      <c r="G2" s="1094"/>
      <c r="H2" s="1094"/>
      <c r="I2" s="1094"/>
      <c r="J2" s="1094"/>
      <c r="K2" s="1094"/>
      <c r="L2" s="1094"/>
      <c r="M2" s="473"/>
    </row>
    <row r="3" spans="1:14" ht="13.5" customHeight="1">
      <c r="B3" s="475"/>
      <c r="C3" s="476" t="s">
        <v>65</v>
      </c>
      <c r="D3" s="1109" t="s">
        <v>669</v>
      </c>
      <c r="E3" s="477"/>
      <c r="F3" s="1088" t="s">
        <v>702</v>
      </c>
      <c r="G3" s="1089"/>
      <c r="H3" s="1089"/>
      <c r="I3" s="1089"/>
      <c r="J3" s="1090"/>
      <c r="K3" s="1104" t="s">
        <v>783</v>
      </c>
      <c r="L3" s="1107"/>
      <c r="M3" s="478"/>
    </row>
    <row r="4" spans="1:14" ht="7.5" customHeight="1">
      <c r="B4" s="479"/>
      <c r="C4" s="480"/>
      <c r="D4" s="1110"/>
      <c r="E4" s="481"/>
      <c r="F4" s="1091"/>
      <c r="G4" s="1092"/>
      <c r="H4" s="1092"/>
      <c r="I4" s="1092"/>
      <c r="J4" s="1093"/>
      <c r="K4" s="1105"/>
      <c r="L4" s="1108"/>
      <c r="M4" s="478"/>
    </row>
    <row r="5" spans="1:14" ht="6" customHeight="1">
      <c r="B5" s="1095" t="s">
        <v>292</v>
      </c>
      <c r="C5" s="1096"/>
      <c r="D5" s="1110"/>
      <c r="E5" s="1102" t="s">
        <v>703</v>
      </c>
      <c r="F5" s="1099"/>
      <c r="G5" s="1100"/>
      <c r="H5" s="1099"/>
      <c r="I5" s="1100"/>
      <c r="J5" s="1101" t="s">
        <v>70</v>
      </c>
      <c r="K5" s="1106"/>
      <c r="L5" s="1102" t="s">
        <v>703</v>
      </c>
      <c r="M5" s="482"/>
      <c r="N5" s="483"/>
    </row>
    <row r="6" spans="1:14" ht="27.75" customHeight="1">
      <c r="B6" s="1097"/>
      <c r="C6" s="1098"/>
      <c r="D6" s="1111"/>
      <c r="E6" s="1103"/>
      <c r="F6" s="552" t="s">
        <v>704</v>
      </c>
      <c r="G6" s="484" t="s">
        <v>703</v>
      </c>
      <c r="H6" s="552" t="s">
        <v>705</v>
      </c>
      <c r="I6" s="484" t="s">
        <v>703</v>
      </c>
      <c r="J6" s="1101"/>
      <c r="K6" s="1106"/>
      <c r="L6" s="1103"/>
      <c r="M6" s="482"/>
      <c r="N6" s="483"/>
    </row>
    <row r="7" spans="1:14" ht="17.25" customHeight="1">
      <c r="B7" s="485"/>
      <c r="C7" s="486" t="s">
        <v>190</v>
      </c>
      <c r="D7" s="487">
        <v>55807</v>
      </c>
      <c r="E7" s="488">
        <v>55664</v>
      </c>
      <c r="F7" s="489">
        <v>31656</v>
      </c>
      <c r="G7" s="489">
        <v>31641</v>
      </c>
      <c r="H7" s="490">
        <v>55248</v>
      </c>
      <c r="I7" s="490">
        <v>55232</v>
      </c>
      <c r="J7" s="490">
        <v>86904</v>
      </c>
      <c r="K7" s="488">
        <v>2735</v>
      </c>
      <c r="L7" s="551">
        <v>2731</v>
      </c>
      <c r="M7" s="492"/>
      <c r="N7" s="483"/>
    </row>
    <row r="8" spans="1:14" ht="17.25" customHeight="1">
      <c r="B8" s="493" t="s">
        <v>191</v>
      </c>
      <c r="C8" s="486" t="s">
        <v>684</v>
      </c>
      <c r="D8" s="487">
        <v>9850</v>
      </c>
      <c r="E8" s="488">
        <v>9231</v>
      </c>
      <c r="F8" s="489">
        <v>5402</v>
      </c>
      <c r="G8" s="489">
        <v>5171</v>
      </c>
      <c r="H8" s="490">
        <v>9733</v>
      </c>
      <c r="I8" s="490">
        <v>9463</v>
      </c>
      <c r="J8" s="490">
        <v>15135</v>
      </c>
      <c r="K8" s="488">
        <v>546</v>
      </c>
      <c r="L8" s="551">
        <v>515</v>
      </c>
      <c r="M8" s="492"/>
      <c r="N8" s="483"/>
    </row>
    <row r="9" spans="1:14" ht="17.25" customHeight="1">
      <c r="B9" s="493" t="s">
        <v>706</v>
      </c>
      <c r="C9" s="494" t="s">
        <v>685</v>
      </c>
      <c r="D9" s="487">
        <v>15335</v>
      </c>
      <c r="E9" s="488">
        <v>14088</v>
      </c>
      <c r="F9" s="489">
        <v>7475</v>
      </c>
      <c r="G9" s="489">
        <v>6695</v>
      </c>
      <c r="H9" s="490">
        <v>15004</v>
      </c>
      <c r="I9" s="490">
        <v>14170</v>
      </c>
      <c r="J9" s="490">
        <v>22479</v>
      </c>
      <c r="K9" s="488">
        <v>560</v>
      </c>
      <c r="L9" s="551">
        <v>506</v>
      </c>
      <c r="M9" s="492"/>
      <c r="N9" s="483"/>
    </row>
    <row r="10" spans="1:14" ht="17.25" customHeight="1">
      <c r="B10" s="493" t="s">
        <v>195</v>
      </c>
      <c r="C10" s="486" t="s">
        <v>686</v>
      </c>
      <c r="D10" s="487">
        <v>16416</v>
      </c>
      <c r="E10" s="488">
        <v>14282</v>
      </c>
      <c r="F10" s="489">
        <v>8387</v>
      </c>
      <c r="G10" s="489">
        <v>6997</v>
      </c>
      <c r="H10" s="490">
        <v>16509</v>
      </c>
      <c r="I10" s="490">
        <v>15277</v>
      </c>
      <c r="J10" s="490">
        <v>24896</v>
      </c>
      <c r="K10" s="488">
        <v>844</v>
      </c>
      <c r="L10" s="551">
        <v>748</v>
      </c>
      <c r="M10" s="492"/>
      <c r="N10" s="483"/>
    </row>
    <row r="11" spans="1:14" ht="17.25" customHeight="1">
      <c r="B11" s="495"/>
      <c r="C11" s="486" t="s">
        <v>687</v>
      </c>
      <c r="D11" s="487">
        <v>7957</v>
      </c>
      <c r="E11" s="488">
        <v>7904</v>
      </c>
      <c r="F11" s="489">
        <v>3834</v>
      </c>
      <c r="G11" s="489">
        <v>3806</v>
      </c>
      <c r="H11" s="490">
        <v>7927</v>
      </c>
      <c r="I11" s="490">
        <v>7880</v>
      </c>
      <c r="J11" s="490">
        <v>11761</v>
      </c>
      <c r="K11" s="488">
        <v>330</v>
      </c>
      <c r="L11" s="551">
        <v>329</v>
      </c>
      <c r="M11" s="492"/>
      <c r="N11" s="483"/>
    </row>
    <row r="12" spans="1:14" ht="17.25" customHeight="1">
      <c r="B12" s="496"/>
      <c r="C12" s="486" t="s">
        <v>339</v>
      </c>
      <c r="D12" s="487">
        <v>30106</v>
      </c>
      <c r="E12" s="488">
        <v>29985</v>
      </c>
      <c r="F12" s="489">
        <v>16053</v>
      </c>
      <c r="G12" s="489">
        <v>15932</v>
      </c>
      <c r="H12" s="490">
        <v>29094</v>
      </c>
      <c r="I12" s="490">
        <v>29059</v>
      </c>
      <c r="J12" s="490">
        <v>45147</v>
      </c>
      <c r="K12" s="488">
        <v>974</v>
      </c>
      <c r="L12" s="551">
        <v>964</v>
      </c>
      <c r="M12" s="492"/>
      <c r="N12" s="483"/>
    </row>
    <row r="13" spans="1:14" ht="17.25" customHeight="1">
      <c r="B13" s="497" t="s">
        <v>199</v>
      </c>
      <c r="C13" s="486" t="s">
        <v>340</v>
      </c>
      <c r="D13" s="487">
        <v>32859</v>
      </c>
      <c r="E13" s="488">
        <v>32842</v>
      </c>
      <c r="F13" s="489">
        <v>17191</v>
      </c>
      <c r="G13" s="489">
        <v>17187</v>
      </c>
      <c r="H13" s="490">
        <v>32093</v>
      </c>
      <c r="I13" s="490">
        <v>32077</v>
      </c>
      <c r="J13" s="490">
        <v>49284</v>
      </c>
      <c r="K13" s="488">
        <v>1447</v>
      </c>
      <c r="L13" s="551">
        <v>1443</v>
      </c>
      <c r="M13" s="492"/>
      <c r="N13" s="483"/>
    </row>
    <row r="14" spans="1:14" ht="17.25" customHeight="1">
      <c r="B14" s="497"/>
      <c r="C14" s="486" t="s">
        <v>341</v>
      </c>
      <c r="D14" s="487">
        <v>49205</v>
      </c>
      <c r="E14" s="488">
        <v>49205</v>
      </c>
      <c r="F14" s="489">
        <v>27388</v>
      </c>
      <c r="G14" s="489">
        <v>27388</v>
      </c>
      <c r="H14" s="490">
        <v>48863</v>
      </c>
      <c r="I14" s="490">
        <v>48863</v>
      </c>
      <c r="J14" s="490">
        <v>76251</v>
      </c>
      <c r="K14" s="488">
        <v>2623</v>
      </c>
      <c r="L14" s="551">
        <v>2623</v>
      </c>
      <c r="M14" s="492"/>
      <c r="N14" s="483"/>
    </row>
    <row r="15" spans="1:14" ht="17.25" customHeight="1">
      <c r="B15" s="497"/>
      <c r="C15" s="486" t="s">
        <v>342</v>
      </c>
      <c r="D15" s="487">
        <v>28535</v>
      </c>
      <c r="E15" s="488">
        <v>28449</v>
      </c>
      <c r="F15" s="489">
        <v>14824</v>
      </c>
      <c r="G15" s="489">
        <v>14756</v>
      </c>
      <c r="H15" s="490">
        <v>28225</v>
      </c>
      <c r="I15" s="490">
        <v>28136</v>
      </c>
      <c r="J15" s="490">
        <v>43049</v>
      </c>
      <c r="K15" s="488">
        <v>896</v>
      </c>
      <c r="L15" s="551">
        <v>885</v>
      </c>
      <c r="M15" s="492"/>
      <c r="N15" s="483"/>
    </row>
    <row r="16" spans="1:14" ht="17.25" customHeight="1">
      <c r="B16" s="497" t="s">
        <v>191</v>
      </c>
      <c r="C16" s="486" t="s">
        <v>343</v>
      </c>
      <c r="D16" s="487">
        <v>33335</v>
      </c>
      <c r="E16" s="488">
        <v>33137</v>
      </c>
      <c r="F16" s="489">
        <v>16575</v>
      </c>
      <c r="G16" s="489">
        <v>16543</v>
      </c>
      <c r="H16" s="490">
        <v>33284</v>
      </c>
      <c r="I16" s="490">
        <v>33113</v>
      </c>
      <c r="J16" s="490">
        <v>49859</v>
      </c>
      <c r="K16" s="488">
        <v>1387</v>
      </c>
      <c r="L16" s="551">
        <v>1381</v>
      </c>
      <c r="M16" s="492"/>
      <c r="N16" s="483"/>
    </row>
    <row r="17" spans="2:14" ht="17.25" customHeight="1">
      <c r="B17" s="498"/>
      <c r="C17" s="486" t="s">
        <v>344</v>
      </c>
      <c r="D17" s="487">
        <v>48953</v>
      </c>
      <c r="E17" s="488">
        <v>43636</v>
      </c>
      <c r="F17" s="489">
        <v>26955</v>
      </c>
      <c r="G17" s="489">
        <v>24501</v>
      </c>
      <c r="H17" s="490">
        <v>48145</v>
      </c>
      <c r="I17" s="490">
        <v>43370</v>
      </c>
      <c r="J17" s="490">
        <v>75100</v>
      </c>
      <c r="K17" s="488">
        <v>2230</v>
      </c>
      <c r="L17" s="551">
        <v>1968</v>
      </c>
      <c r="M17" s="492"/>
      <c r="N17" s="483"/>
    </row>
    <row r="18" spans="2:14" ht="17.25" customHeight="1">
      <c r="B18" s="499" t="s">
        <v>205</v>
      </c>
      <c r="C18" s="500"/>
      <c r="D18" s="487">
        <v>121426</v>
      </c>
      <c r="E18" s="488">
        <v>5612</v>
      </c>
      <c r="F18" s="489">
        <v>66502</v>
      </c>
      <c r="G18" s="489">
        <v>63537</v>
      </c>
      <c r="H18" s="490">
        <v>116902</v>
      </c>
      <c r="I18" s="490">
        <v>110746</v>
      </c>
      <c r="J18" s="490">
        <v>183404</v>
      </c>
      <c r="K18" s="488">
        <v>10888</v>
      </c>
      <c r="L18" s="551">
        <v>10709</v>
      </c>
      <c r="M18" s="492"/>
      <c r="N18" s="483"/>
    </row>
    <row r="19" spans="2:14" ht="17.25" customHeight="1">
      <c r="B19" s="501"/>
      <c r="C19" s="486" t="s">
        <v>345</v>
      </c>
      <c r="D19" s="487">
        <v>82486</v>
      </c>
      <c r="E19" s="488">
        <v>78413</v>
      </c>
      <c r="F19" s="489">
        <v>38304</v>
      </c>
      <c r="G19" s="489">
        <v>36628</v>
      </c>
      <c r="H19" s="490">
        <v>80466</v>
      </c>
      <c r="I19" s="490">
        <v>78997</v>
      </c>
      <c r="J19" s="490">
        <v>118770</v>
      </c>
      <c r="K19" s="488">
        <v>3018</v>
      </c>
      <c r="L19" s="551">
        <v>2854</v>
      </c>
      <c r="M19" s="492"/>
      <c r="N19" s="483"/>
    </row>
    <row r="20" spans="2:14" ht="17.25" customHeight="1">
      <c r="B20" s="498"/>
      <c r="C20" s="486" t="s">
        <v>346</v>
      </c>
      <c r="D20" s="487">
        <v>55292</v>
      </c>
      <c r="E20" s="488">
        <v>52337</v>
      </c>
      <c r="F20" s="489">
        <v>27283</v>
      </c>
      <c r="G20" s="489">
        <v>24521</v>
      </c>
      <c r="H20" s="490">
        <v>54055</v>
      </c>
      <c r="I20" s="490">
        <v>51082</v>
      </c>
      <c r="J20" s="490">
        <v>81338</v>
      </c>
      <c r="K20" s="488">
        <v>1822</v>
      </c>
      <c r="L20" s="551">
        <v>1578</v>
      </c>
      <c r="M20" s="492"/>
      <c r="N20" s="483"/>
    </row>
    <row r="21" spans="2:14" ht="17.25" customHeight="1">
      <c r="B21" s="497" t="s">
        <v>208</v>
      </c>
      <c r="C21" s="486" t="s">
        <v>347</v>
      </c>
      <c r="D21" s="487">
        <v>62393</v>
      </c>
      <c r="E21" s="488">
        <v>0</v>
      </c>
      <c r="F21" s="489">
        <v>27232</v>
      </c>
      <c r="G21" s="489">
        <v>0</v>
      </c>
      <c r="H21" s="490">
        <v>57891</v>
      </c>
      <c r="I21" s="490">
        <v>0</v>
      </c>
      <c r="J21" s="490">
        <v>85123</v>
      </c>
      <c r="K21" s="488">
        <v>2513</v>
      </c>
      <c r="L21" s="551">
        <v>0</v>
      </c>
      <c r="M21" s="492"/>
      <c r="N21" s="483"/>
    </row>
    <row r="22" spans="2:14" ht="17.25" customHeight="1">
      <c r="B22" s="497"/>
      <c r="C22" s="486" t="s">
        <v>348</v>
      </c>
      <c r="D22" s="487">
        <v>144523</v>
      </c>
      <c r="E22" s="488">
        <v>0</v>
      </c>
      <c r="F22" s="489">
        <v>71807</v>
      </c>
      <c r="G22" s="489">
        <v>4</v>
      </c>
      <c r="H22" s="490">
        <v>133712</v>
      </c>
      <c r="I22" s="490">
        <v>1327</v>
      </c>
      <c r="J22" s="490">
        <v>205519</v>
      </c>
      <c r="K22" s="488">
        <v>11661</v>
      </c>
      <c r="L22" s="551">
        <v>130</v>
      </c>
      <c r="M22" s="492"/>
      <c r="N22" s="483"/>
    </row>
    <row r="23" spans="2:14" ht="17.25" customHeight="1">
      <c r="B23" s="497"/>
      <c r="C23" s="486" t="s">
        <v>349</v>
      </c>
      <c r="D23" s="487">
        <v>123604</v>
      </c>
      <c r="E23" s="488">
        <v>116185</v>
      </c>
      <c r="F23" s="489">
        <v>56863</v>
      </c>
      <c r="G23" s="489">
        <v>53930</v>
      </c>
      <c r="H23" s="490">
        <v>120662</v>
      </c>
      <c r="I23" s="490">
        <v>115389</v>
      </c>
      <c r="J23" s="490">
        <v>177525</v>
      </c>
      <c r="K23" s="488">
        <v>8455</v>
      </c>
      <c r="L23" s="551">
        <v>7599</v>
      </c>
      <c r="M23" s="492"/>
      <c r="N23" s="483"/>
    </row>
    <row r="24" spans="2:14" ht="17.25" customHeight="1">
      <c r="B24" s="497"/>
      <c r="C24" s="494" t="s">
        <v>350</v>
      </c>
      <c r="D24" s="487">
        <v>123927</v>
      </c>
      <c r="E24" s="488">
        <v>112704</v>
      </c>
      <c r="F24" s="489">
        <v>62889</v>
      </c>
      <c r="G24" s="489">
        <v>56171</v>
      </c>
      <c r="H24" s="490">
        <v>122592</v>
      </c>
      <c r="I24" s="490">
        <v>112491</v>
      </c>
      <c r="J24" s="490">
        <v>185481</v>
      </c>
      <c r="K24" s="488">
        <v>8439</v>
      </c>
      <c r="L24" s="551">
        <v>2189</v>
      </c>
      <c r="M24" s="492"/>
      <c r="N24" s="483"/>
    </row>
    <row r="25" spans="2:14" ht="17.25" customHeight="1">
      <c r="B25" s="497"/>
      <c r="C25" s="486" t="s">
        <v>351</v>
      </c>
      <c r="D25" s="487">
        <v>66301</v>
      </c>
      <c r="E25" s="488">
        <v>0</v>
      </c>
      <c r="F25" s="489">
        <v>32174</v>
      </c>
      <c r="G25" s="489">
        <v>0</v>
      </c>
      <c r="H25" s="490">
        <v>62945</v>
      </c>
      <c r="I25" s="490">
        <v>0</v>
      </c>
      <c r="J25" s="490">
        <v>95119</v>
      </c>
      <c r="K25" s="488">
        <v>2487</v>
      </c>
      <c r="L25" s="551">
        <v>0</v>
      </c>
      <c r="M25" s="492"/>
      <c r="N25" s="483"/>
    </row>
    <row r="26" spans="2:14" ht="17.25" customHeight="1">
      <c r="B26" s="497" t="s">
        <v>199</v>
      </c>
      <c r="C26" s="486" t="s">
        <v>352</v>
      </c>
      <c r="D26" s="487">
        <v>25504</v>
      </c>
      <c r="E26" s="488">
        <v>25501</v>
      </c>
      <c r="F26" s="489">
        <v>10777</v>
      </c>
      <c r="G26" s="489">
        <v>10777</v>
      </c>
      <c r="H26" s="490">
        <v>25040</v>
      </c>
      <c r="I26" s="490">
        <v>25040</v>
      </c>
      <c r="J26" s="490">
        <v>35817</v>
      </c>
      <c r="K26" s="488">
        <v>1061</v>
      </c>
      <c r="L26" s="551">
        <v>1061</v>
      </c>
      <c r="M26" s="492"/>
      <c r="N26" s="483"/>
    </row>
    <row r="27" spans="2:14" ht="17.25" customHeight="1">
      <c r="B27" s="497"/>
      <c r="C27" s="486" t="s">
        <v>353</v>
      </c>
      <c r="D27" s="487">
        <v>71612</v>
      </c>
      <c r="E27" s="488">
        <v>70945</v>
      </c>
      <c r="F27" s="489">
        <v>28766</v>
      </c>
      <c r="G27" s="489">
        <v>28408</v>
      </c>
      <c r="H27" s="490">
        <v>70860</v>
      </c>
      <c r="I27" s="490">
        <v>70393</v>
      </c>
      <c r="J27" s="490">
        <v>99626</v>
      </c>
      <c r="K27" s="488">
        <v>1883</v>
      </c>
      <c r="L27" s="551">
        <v>1846</v>
      </c>
      <c r="M27" s="492"/>
      <c r="N27" s="483"/>
    </row>
    <row r="28" spans="2:14" ht="17.25" customHeight="1">
      <c r="B28" s="497"/>
      <c r="C28" s="486" t="s">
        <v>354</v>
      </c>
      <c r="D28" s="487">
        <v>102466</v>
      </c>
      <c r="E28" s="488">
        <v>99605</v>
      </c>
      <c r="F28" s="489">
        <v>48217</v>
      </c>
      <c r="G28" s="489">
        <v>47546</v>
      </c>
      <c r="H28" s="490">
        <v>100618</v>
      </c>
      <c r="I28" s="490">
        <v>99420</v>
      </c>
      <c r="J28" s="490">
        <v>148835</v>
      </c>
      <c r="K28" s="488">
        <v>7201</v>
      </c>
      <c r="L28" s="551">
        <v>6937</v>
      </c>
      <c r="M28" s="492"/>
      <c r="N28" s="483"/>
    </row>
    <row r="29" spans="2:14" ht="17.25" customHeight="1">
      <c r="B29" s="496"/>
      <c r="C29" s="486" t="s">
        <v>355</v>
      </c>
      <c r="D29" s="487">
        <v>32976</v>
      </c>
      <c r="E29" s="488">
        <v>29930</v>
      </c>
      <c r="F29" s="489">
        <v>13855</v>
      </c>
      <c r="G29" s="489">
        <v>12343</v>
      </c>
      <c r="H29" s="490">
        <v>32555</v>
      </c>
      <c r="I29" s="490">
        <v>29651</v>
      </c>
      <c r="J29" s="490">
        <v>46410</v>
      </c>
      <c r="K29" s="488">
        <v>2419</v>
      </c>
      <c r="L29" s="551">
        <v>2142</v>
      </c>
      <c r="M29" s="492"/>
      <c r="N29" s="483"/>
    </row>
    <row r="30" spans="2:14" ht="17.25" customHeight="1">
      <c r="B30" s="497" t="s">
        <v>218</v>
      </c>
      <c r="C30" s="486" t="s">
        <v>356</v>
      </c>
      <c r="D30" s="487">
        <v>30463</v>
      </c>
      <c r="E30" s="488">
        <v>28558</v>
      </c>
      <c r="F30" s="489">
        <v>12787</v>
      </c>
      <c r="G30" s="489">
        <v>11694</v>
      </c>
      <c r="H30" s="490">
        <v>29958</v>
      </c>
      <c r="I30" s="490">
        <v>28124</v>
      </c>
      <c r="J30" s="490">
        <v>42745</v>
      </c>
      <c r="K30" s="488">
        <v>2119</v>
      </c>
      <c r="L30" s="551">
        <v>1909</v>
      </c>
      <c r="M30" s="492"/>
      <c r="N30" s="483"/>
    </row>
    <row r="31" spans="2:14" ht="17.25" customHeight="1">
      <c r="B31" s="497"/>
      <c r="C31" s="486" t="s">
        <v>357</v>
      </c>
      <c r="D31" s="487">
        <v>22683</v>
      </c>
      <c r="E31" s="488">
        <v>22587</v>
      </c>
      <c r="F31" s="489">
        <v>10302</v>
      </c>
      <c r="G31" s="489">
        <v>10302</v>
      </c>
      <c r="H31" s="490">
        <v>22165</v>
      </c>
      <c r="I31" s="490">
        <v>22165</v>
      </c>
      <c r="J31" s="490">
        <v>32467</v>
      </c>
      <c r="K31" s="488">
        <v>1059</v>
      </c>
      <c r="L31" s="551">
        <v>1059</v>
      </c>
      <c r="M31" s="492"/>
      <c r="N31" s="483"/>
    </row>
    <row r="32" spans="2:14" ht="17.25" customHeight="1">
      <c r="B32" s="497"/>
      <c r="C32" s="486" t="s">
        <v>358</v>
      </c>
      <c r="D32" s="487">
        <v>60498</v>
      </c>
      <c r="E32" s="488">
        <v>0</v>
      </c>
      <c r="F32" s="489">
        <v>26908</v>
      </c>
      <c r="G32" s="489">
        <v>26908</v>
      </c>
      <c r="H32" s="490">
        <v>58265</v>
      </c>
      <c r="I32" s="490">
        <v>58265</v>
      </c>
      <c r="J32" s="490">
        <v>85173</v>
      </c>
      <c r="K32" s="488">
        <v>2657</v>
      </c>
      <c r="L32" s="551">
        <v>2657</v>
      </c>
      <c r="M32" s="492"/>
      <c r="N32" s="483"/>
    </row>
    <row r="33" spans="2:14" ht="17.25" customHeight="1">
      <c r="B33" s="497" t="s">
        <v>222</v>
      </c>
      <c r="C33" s="486" t="s">
        <v>359</v>
      </c>
      <c r="D33" s="487">
        <v>160591</v>
      </c>
      <c r="E33" s="488">
        <v>0</v>
      </c>
      <c r="F33" s="489">
        <v>72468</v>
      </c>
      <c r="G33" s="489">
        <v>71163</v>
      </c>
      <c r="H33" s="490">
        <v>157950</v>
      </c>
      <c r="I33" s="490">
        <v>154759</v>
      </c>
      <c r="J33" s="490">
        <v>230418</v>
      </c>
      <c r="K33" s="488">
        <v>12646</v>
      </c>
      <c r="L33" s="551">
        <v>5340</v>
      </c>
      <c r="M33" s="492"/>
      <c r="N33" s="483"/>
    </row>
    <row r="34" spans="2:14" ht="17.25" customHeight="1">
      <c r="B34" s="497"/>
      <c r="C34" s="486" t="s">
        <v>360</v>
      </c>
      <c r="D34" s="487">
        <v>51206</v>
      </c>
      <c r="E34" s="488">
        <v>51180</v>
      </c>
      <c r="F34" s="489">
        <v>22522</v>
      </c>
      <c r="G34" s="489">
        <v>22508</v>
      </c>
      <c r="H34" s="490">
        <v>50257</v>
      </c>
      <c r="I34" s="490">
        <v>50235</v>
      </c>
      <c r="J34" s="490">
        <v>72779</v>
      </c>
      <c r="K34" s="488">
        <v>2299</v>
      </c>
      <c r="L34" s="551">
        <v>2294</v>
      </c>
      <c r="M34" s="492"/>
      <c r="N34" s="483"/>
    </row>
    <row r="35" spans="2:14" ht="17.25" customHeight="1">
      <c r="B35" s="496"/>
      <c r="C35" s="486" t="s">
        <v>361</v>
      </c>
      <c r="D35" s="487">
        <v>34760</v>
      </c>
      <c r="E35" s="488">
        <v>0</v>
      </c>
      <c r="F35" s="489">
        <v>16100</v>
      </c>
      <c r="G35" s="489">
        <v>0</v>
      </c>
      <c r="H35" s="490">
        <v>33176</v>
      </c>
      <c r="I35" s="490">
        <v>0</v>
      </c>
      <c r="J35" s="490">
        <v>49276</v>
      </c>
      <c r="K35" s="488">
        <v>1028</v>
      </c>
      <c r="L35" s="551">
        <v>0</v>
      </c>
      <c r="M35" s="492"/>
      <c r="N35" s="483"/>
    </row>
    <row r="36" spans="2:14" ht="17.25" customHeight="1">
      <c r="B36" s="497" t="s">
        <v>226</v>
      </c>
      <c r="C36" s="486" t="s">
        <v>362</v>
      </c>
      <c r="D36" s="487">
        <v>48299</v>
      </c>
      <c r="E36" s="488">
        <v>40221</v>
      </c>
      <c r="F36" s="489">
        <v>21925</v>
      </c>
      <c r="G36" s="489">
        <v>17375</v>
      </c>
      <c r="H36" s="490">
        <v>48256</v>
      </c>
      <c r="I36" s="490">
        <v>40180</v>
      </c>
      <c r="J36" s="490">
        <v>70181</v>
      </c>
      <c r="K36" s="488">
        <v>3253</v>
      </c>
      <c r="L36" s="551">
        <v>2460</v>
      </c>
      <c r="M36" s="492"/>
      <c r="N36" s="483"/>
    </row>
    <row r="37" spans="2:14" ht="17.25" customHeight="1">
      <c r="B37" s="497"/>
      <c r="C37" s="486" t="s">
        <v>363</v>
      </c>
      <c r="D37" s="487">
        <v>106120</v>
      </c>
      <c r="E37" s="488">
        <v>79687</v>
      </c>
      <c r="F37" s="489">
        <v>52897</v>
      </c>
      <c r="G37" s="489">
        <v>37594</v>
      </c>
      <c r="H37" s="490">
        <v>105045</v>
      </c>
      <c r="I37" s="490">
        <v>78911</v>
      </c>
      <c r="J37" s="490">
        <v>157942</v>
      </c>
      <c r="K37" s="488">
        <v>8840</v>
      </c>
      <c r="L37" s="551">
        <v>6773</v>
      </c>
      <c r="M37" s="492"/>
      <c r="N37" s="483"/>
    </row>
    <row r="38" spans="2:14" ht="17.25" customHeight="1">
      <c r="B38" s="497"/>
      <c r="C38" s="486" t="s">
        <v>364</v>
      </c>
      <c r="D38" s="487">
        <v>100915</v>
      </c>
      <c r="E38" s="488">
        <v>99482</v>
      </c>
      <c r="F38" s="489">
        <v>49082</v>
      </c>
      <c r="G38" s="489">
        <v>48120</v>
      </c>
      <c r="H38" s="490">
        <v>100172</v>
      </c>
      <c r="I38" s="490">
        <v>98748</v>
      </c>
      <c r="J38" s="490">
        <v>149254</v>
      </c>
      <c r="K38" s="488">
        <v>9136</v>
      </c>
      <c r="L38" s="551">
        <v>9017</v>
      </c>
      <c r="M38" s="492"/>
      <c r="N38" s="483"/>
    </row>
    <row r="39" spans="2:14" ht="17.25" customHeight="1">
      <c r="B39" s="497" t="s">
        <v>302</v>
      </c>
      <c r="C39" s="486" t="s">
        <v>365</v>
      </c>
      <c r="D39" s="487">
        <v>32136</v>
      </c>
      <c r="E39" s="488">
        <v>6505</v>
      </c>
      <c r="F39" s="489">
        <v>15280</v>
      </c>
      <c r="G39" s="489">
        <v>12287</v>
      </c>
      <c r="H39" s="490">
        <v>31139</v>
      </c>
      <c r="I39" s="490">
        <v>22632</v>
      </c>
      <c r="J39" s="490">
        <v>46419</v>
      </c>
      <c r="K39" s="488">
        <v>1870</v>
      </c>
      <c r="L39" s="551">
        <v>0</v>
      </c>
      <c r="M39" s="492"/>
      <c r="N39" s="483"/>
    </row>
    <row r="40" spans="2:14" ht="17.25" customHeight="1">
      <c r="B40" s="497"/>
      <c r="C40" s="494" t="s">
        <v>366</v>
      </c>
      <c r="D40" s="487">
        <v>28140</v>
      </c>
      <c r="E40" s="488">
        <v>27531</v>
      </c>
      <c r="F40" s="489">
        <v>12514</v>
      </c>
      <c r="G40" s="489">
        <v>12154</v>
      </c>
      <c r="H40" s="490">
        <v>27804</v>
      </c>
      <c r="I40" s="490">
        <v>27198</v>
      </c>
      <c r="J40" s="490">
        <v>40318</v>
      </c>
      <c r="K40" s="488">
        <v>1344</v>
      </c>
      <c r="L40" s="551">
        <v>1310</v>
      </c>
      <c r="M40" s="492"/>
      <c r="N40" s="483"/>
    </row>
    <row r="41" spans="2:14" ht="17.25" customHeight="1">
      <c r="B41" s="496"/>
      <c r="C41" s="486" t="s">
        <v>367</v>
      </c>
      <c r="D41" s="487">
        <v>15119</v>
      </c>
      <c r="E41" s="488">
        <v>15047</v>
      </c>
      <c r="F41" s="489">
        <v>7554</v>
      </c>
      <c r="G41" s="489">
        <v>7553</v>
      </c>
      <c r="H41" s="490">
        <v>14708</v>
      </c>
      <c r="I41" s="490">
        <v>14705</v>
      </c>
      <c r="J41" s="490">
        <v>22262</v>
      </c>
      <c r="K41" s="488">
        <v>784</v>
      </c>
      <c r="L41" s="551">
        <v>784</v>
      </c>
      <c r="M41" s="492"/>
      <c r="N41" s="483"/>
    </row>
    <row r="42" spans="2:14" ht="17.25" customHeight="1">
      <c r="B42" s="497" t="s">
        <v>218</v>
      </c>
      <c r="C42" s="486" t="s">
        <v>368</v>
      </c>
      <c r="D42" s="487">
        <v>21168</v>
      </c>
      <c r="E42" s="488">
        <v>5754</v>
      </c>
      <c r="F42" s="489">
        <v>9377</v>
      </c>
      <c r="G42" s="489">
        <v>2464</v>
      </c>
      <c r="H42" s="490">
        <v>20957</v>
      </c>
      <c r="I42" s="490">
        <v>5894</v>
      </c>
      <c r="J42" s="490">
        <v>30334</v>
      </c>
      <c r="K42" s="488">
        <v>1393</v>
      </c>
      <c r="L42" s="551">
        <v>0</v>
      </c>
      <c r="M42" s="492"/>
      <c r="N42" s="483"/>
    </row>
    <row r="43" spans="2:14" ht="17.25" customHeight="1">
      <c r="B43" s="497"/>
      <c r="C43" s="486" t="s">
        <v>369</v>
      </c>
      <c r="D43" s="487">
        <v>50811</v>
      </c>
      <c r="E43" s="488">
        <v>0</v>
      </c>
      <c r="F43" s="489">
        <v>22286</v>
      </c>
      <c r="G43" s="489">
        <v>4</v>
      </c>
      <c r="H43" s="490">
        <v>49792</v>
      </c>
      <c r="I43" s="490">
        <v>0</v>
      </c>
      <c r="J43" s="490">
        <v>72078</v>
      </c>
      <c r="K43" s="488">
        <v>2663</v>
      </c>
      <c r="L43" s="551">
        <v>0</v>
      </c>
      <c r="M43" s="492"/>
      <c r="N43" s="483"/>
    </row>
    <row r="44" spans="2:14" ht="17.25" customHeight="1">
      <c r="B44" s="497" t="s">
        <v>236</v>
      </c>
      <c r="C44" s="486" t="s">
        <v>370</v>
      </c>
      <c r="D44" s="487">
        <v>69152</v>
      </c>
      <c r="E44" s="488">
        <v>62466</v>
      </c>
      <c r="F44" s="489">
        <v>30313</v>
      </c>
      <c r="G44" s="489">
        <v>26519</v>
      </c>
      <c r="H44" s="490">
        <v>68931</v>
      </c>
      <c r="I44" s="490">
        <v>62240</v>
      </c>
      <c r="J44" s="490">
        <v>99244</v>
      </c>
      <c r="K44" s="488">
        <v>4095</v>
      </c>
      <c r="L44" s="551">
        <v>3829</v>
      </c>
      <c r="M44" s="492"/>
      <c r="N44" s="483"/>
    </row>
    <row r="45" spans="2:14" ht="17.25" customHeight="1">
      <c r="B45" s="497"/>
      <c r="C45" s="486" t="s">
        <v>371</v>
      </c>
      <c r="D45" s="487">
        <v>41391</v>
      </c>
      <c r="E45" s="488">
        <v>41251</v>
      </c>
      <c r="F45" s="489">
        <v>18075</v>
      </c>
      <c r="G45" s="489">
        <v>17963</v>
      </c>
      <c r="H45" s="490">
        <v>40790</v>
      </c>
      <c r="I45" s="490">
        <v>40643</v>
      </c>
      <c r="J45" s="490">
        <v>58865</v>
      </c>
      <c r="K45" s="488">
        <v>2863</v>
      </c>
      <c r="L45" s="551">
        <v>2843</v>
      </c>
      <c r="M45" s="492"/>
      <c r="N45" s="483"/>
    </row>
    <row r="46" spans="2:14" ht="17.25" customHeight="1">
      <c r="B46" s="496"/>
      <c r="C46" s="486" t="s">
        <v>372</v>
      </c>
      <c r="D46" s="487">
        <v>22475</v>
      </c>
      <c r="E46" s="488">
        <v>22207</v>
      </c>
      <c r="F46" s="489">
        <v>10940</v>
      </c>
      <c r="G46" s="489">
        <v>10744</v>
      </c>
      <c r="H46" s="490">
        <v>22454</v>
      </c>
      <c r="I46" s="490">
        <v>22176</v>
      </c>
      <c r="J46" s="490">
        <v>33394</v>
      </c>
      <c r="K46" s="488">
        <v>928</v>
      </c>
      <c r="L46" s="551">
        <v>889</v>
      </c>
      <c r="M46" s="492"/>
      <c r="N46" s="483"/>
    </row>
    <row r="47" spans="2:14" ht="17.25" customHeight="1">
      <c r="B47" s="497" t="s">
        <v>240</v>
      </c>
      <c r="C47" s="486" t="s">
        <v>373</v>
      </c>
      <c r="D47" s="487">
        <v>30546</v>
      </c>
      <c r="E47" s="488">
        <v>24171</v>
      </c>
      <c r="F47" s="489">
        <v>12661</v>
      </c>
      <c r="G47" s="489">
        <v>8581</v>
      </c>
      <c r="H47" s="490">
        <v>29963</v>
      </c>
      <c r="I47" s="490">
        <v>21392</v>
      </c>
      <c r="J47" s="490">
        <v>42624</v>
      </c>
      <c r="K47" s="488">
        <v>2092</v>
      </c>
      <c r="L47" s="551">
        <v>1522</v>
      </c>
      <c r="M47" s="492"/>
      <c r="N47" s="483"/>
    </row>
    <row r="48" spans="2:14" ht="17.25" customHeight="1">
      <c r="B48" s="497" t="s">
        <v>236</v>
      </c>
      <c r="C48" s="486" t="s">
        <v>374</v>
      </c>
      <c r="D48" s="487">
        <v>37088</v>
      </c>
      <c r="E48" s="488">
        <v>37008</v>
      </c>
      <c r="F48" s="489">
        <v>17218</v>
      </c>
      <c r="G48" s="489">
        <v>17149</v>
      </c>
      <c r="H48" s="490">
        <v>36585</v>
      </c>
      <c r="I48" s="490">
        <v>36532</v>
      </c>
      <c r="J48" s="490">
        <v>53803</v>
      </c>
      <c r="K48" s="488">
        <v>1103</v>
      </c>
      <c r="L48" s="551">
        <v>1097</v>
      </c>
      <c r="M48" s="492"/>
      <c r="N48" s="483"/>
    </row>
    <row r="49" spans="2:14" ht="17.25" customHeight="1">
      <c r="B49" s="497"/>
      <c r="C49" s="486" t="s">
        <v>375</v>
      </c>
      <c r="D49" s="487">
        <v>21000</v>
      </c>
      <c r="E49" s="488">
        <v>20999</v>
      </c>
      <c r="F49" s="489">
        <v>10041</v>
      </c>
      <c r="G49" s="489">
        <v>10039</v>
      </c>
      <c r="H49" s="490">
        <v>20706</v>
      </c>
      <c r="I49" s="490">
        <v>20706</v>
      </c>
      <c r="J49" s="490">
        <v>30747</v>
      </c>
      <c r="K49" s="488">
        <v>1274</v>
      </c>
      <c r="L49" s="551">
        <v>1274</v>
      </c>
      <c r="M49" s="492"/>
      <c r="N49" s="483"/>
    </row>
    <row r="50" spans="2:14" ht="17.25" customHeight="1">
      <c r="B50" s="496"/>
      <c r="C50" s="486" t="s">
        <v>376</v>
      </c>
      <c r="D50" s="487">
        <v>97613</v>
      </c>
      <c r="E50" s="488">
        <v>0</v>
      </c>
      <c r="F50" s="489">
        <v>51061</v>
      </c>
      <c r="G50" s="489">
        <v>48285</v>
      </c>
      <c r="H50" s="490">
        <v>92732</v>
      </c>
      <c r="I50" s="490">
        <v>86839</v>
      </c>
      <c r="J50" s="490">
        <v>143793</v>
      </c>
      <c r="K50" s="488">
        <v>7762</v>
      </c>
      <c r="L50" s="551">
        <v>7222</v>
      </c>
      <c r="M50" s="492"/>
      <c r="N50" s="483"/>
    </row>
    <row r="51" spans="2:14" ht="17.25" customHeight="1">
      <c r="B51" s="497" t="s">
        <v>245</v>
      </c>
      <c r="C51" s="486" t="s">
        <v>377</v>
      </c>
      <c r="D51" s="487">
        <v>21882</v>
      </c>
      <c r="E51" s="488">
        <v>20586</v>
      </c>
      <c r="F51" s="489">
        <v>11497</v>
      </c>
      <c r="G51" s="489">
        <v>10923</v>
      </c>
      <c r="H51" s="490">
        <v>21654</v>
      </c>
      <c r="I51" s="490">
        <v>20369</v>
      </c>
      <c r="J51" s="490">
        <v>33151</v>
      </c>
      <c r="K51" s="488">
        <v>1430</v>
      </c>
      <c r="L51" s="551">
        <v>1328</v>
      </c>
      <c r="M51" s="492"/>
      <c r="N51" s="483"/>
    </row>
    <row r="52" spans="2:14" ht="17.25" customHeight="1">
      <c r="B52" s="497"/>
      <c r="C52" s="486" t="s">
        <v>378</v>
      </c>
      <c r="D52" s="487">
        <v>29554</v>
      </c>
      <c r="E52" s="488">
        <v>28127</v>
      </c>
      <c r="F52" s="489">
        <v>16516</v>
      </c>
      <c r="G52" s="489">
        <v>15019</v>
      </c>
      <c r="H52" s="490">
        <v>29161</v>
      </c>
      <c r="I52" s="490">
        <v>27773</v>
      </c>
      <c r="J52" s="490">
        <v>45677</v>
      </c>
      <c r="K52" s="488">
        <v>1096</v>
      </c>
      <c r="L52" s="551">
        <v>1021</v>
      </c>
      <c r="M52" s="492"/>
      <c r="N52" s="483"/>
    </row>
    <row r="53" spans="2:14" ht="17.25" customHeight="1">
      <c r="B53" s="497"/>
      <c r="C53" s="486" t="s">
        <v>379</v>
      </c>
      <c r="D53" s="487">
        <v>46426</v>
      </c>
      <c r="E53" s="488">
        <v>45196</v>
      </c>
      <c r="F53" s="489">
        <v>23030</v>
      </c>
      <c r="G53" s="489">
        <v>21556</v>
      </c>
      <c r="H53" s="490">
        <v>45790</v>
      </c>
      <c r="I53" s="490">
        <v>44599</v>
      </c>
      <c r="J53" s="490">
        <v>68820</v>
      </c>
      <c r="K53" s="488">
        <v>1420</v>
      </c>
      <c r="L53" s="551">
        <v>1420</v>
      </c>
      <c r="M53" s="492"/>
      <c r="N53" s="483"/>
    </row>
    <row r="54" spans="2:14" ht="17.25" customHeight="1">
      <c r="B54" s="497"/>
      <c r="C54" s="486" t="s">
        <v>380</v>
      </c>
      <c r="D54" s="487">
        <v>31881</v>
      </c>
      <c r="E54" s="488">
        <v>19859</v>
      </c>
      <c r="F54" s="489">
        <v>15404</v>
      </c>
      <c r="G54" s="489">
        <v>14940</v>
      </c>
      <c r="H54" s="490">
        <v>31705</v>
      </c>
      <c r="I54" s="490">
        <v>30570</v>
      </c>
      <c r="J54" s="490">
        <v>47109</v>
      </c>
      <c r="K54" s="488">
        <v>1157</v>
      </c>
      <c r="L54" s="551">
        <v>1099</v>
      </c>
      <c r="M54" s="492"/>
      <c r="N54" s="483"/>
    </row>
    <row r="55" spans="2:14" ht="17.25" customHeight="1">
      <c r="B55" s="497"/>
      <c r="C55" s="486" t="s">
        <v>381</v>
      </c>
      <c r="D55" s="487">
        <v>32254</v>
      </c>
      <c r="E55" s="488">
        <v>28677</v>
      </c>
      <c r="F55" s="489">
        <v>15360</v>
      </c>
      <c r="G55" s="489">
        <v>14475</v>
      </c>
      <c r="H55" s="490">
        <v>31806</v>
      </c>
      <c r="I55" s="490">
        <v>29910</v>
      </c>
      <c r="J55" s="490">
        <v>47166</v>
      </c>
      <c r="K55" s="488">
        <v>1389</v>
      </c>
      <c r="L55" s="551">
        <v>1284</v>
      </c>
      <c r="M55" s="492"/>
      <c r="N55" s="483"/>
    </row>
    <row r="56" spans="2:14" ht="17.25" customHeight="1">
      <c r="B56" s="497" t="s">
        <v>251</v>
      </c>
      <c r="C56" s="494" t="s">
        <v>382</v>
      </c>
      <c r="D56" s="487">
        <v>45251</v>
      </c>
      <c r="E56" s="488">
        <v>42576</v>
      </c>
      <c r="F56" s="489">
        <v>23208</v>
      </c>
      <c r="G56" s="489">
        <v>21688</v>
      </c>
      <c r="H56" s="490">
        <v>44838</v>
      </c>
      <c r="I56" s="490">
        <v>42188</v>
      </c>
      <c r="J56" s="490">
        <v>68046</v>
      </c>
      <c r="K56" s="488">
        <v>1564</v>
      </c>
      <c r="L56" s="551">
        <v>1451</v>
      </c>
      <c r="M56" s="492"/>
      <c r="N56" s="483"/>
    </row>
    <row r="57" spans="2:14" ht="17.25" customHeight="1">
      <c r="B57" s="498"/>
      <c r="C57" s="486" t="s">
        <v>383</v>
      </c>
      <c r="D57" s="487">
        <v>23001</v>
      </c>
      <c r="E57" s="488">
        <v>20054</v>
      </c>
      <c r="F57" s="489">
        <v>14374</v>
      </c>
      <c r="G57" s="489">
        <v>11424</v>
      </c>
      <c r="H57" s="490">
        <v>22481</v>
      </c>
      <c r="I57" s="490">
        <v>19773</v>
      </c>
      <c r="J57" s="490">
        <v>36855</v>
      </c>
      <c r="K57" s="488">
        <v>693</v>
      </c>
      <c r="L57" s="551">
        <v>572</v>
      </c>
      <c r="M57" s="492"/>
      <c r="N57" s="483"/>
    </row>
    <row r="58" spans="2:14" ht="17.25" customHeight="1">
      <c r="B58" s="502" t="s">
        <v>127</v>
      </c>
      <c r="C58" s="503"/>
      <c r="D58" s="487">
        <v>2653291</v>
      </c>
      <c r="E58" s="488">
        <v>1699384</v>
      </c>
      <c r="F58" s="489">
        <v>1282109</v>
      </c>
      <c r="G58" s="489">
        <v>1033913</v>
      </c>
      <c r="H58" s="490">
        <v>2591663</v>
      </c>
      <c r="I58" s="490">
        <v>2118702</v>
      </c>
      <c r="J58" s="490">
        <v>3873772</v>
      </c>
      <c r="K58" s="488">
        <v>156376</v>
      </c>
      <c r="L58" s="551">
        <v>111592</v>
      </c>
      <c r="M58" s="492"/>
      <c r="N58" s="483"/>
    </row>
    <row r="59" spans="2:14" s="507" customFormat="1" ht="14">
      <c r="B59" s="472" t="s">
        <v>787</v>
      </c>
      <c r="C59" s="504"/>
      <c r="D59" s="505"/>
      <c r="E59" s="505"/>
      <c r="F59" s="504"/>
      <c r="G59" s="504"/>
      <c r="H59" s="505"/>
      <c r="I59" s="505"/>
      <c r="J59" s="505"/>
      <c r="K59" s="506"/>
      <c r="L59" s="506"/>
      <c r="M59" s="506"/>
    </row>
    <row r="60" spans="2:14" s="507" customFormat="1" ht="14">
      <c r="B60" s="472" t="s">
        <v>782</v>
      </c>
      <c r="C60" s="504"/>
      <c r="D60" s="505"/>
      <c r="E60" s="505"/>
      <c r="F60" s="504"/>
      <c r="G60" s="504"/>
      <c r="H60" s="505"/>
      <c r="I60" s="505"/>
      <c r="J60" s="505"/>
      <c r="K60" s="506"/>
      <c r="L60" s="506"/>
      <c r="M60" s="506"/>
    </row>
    <row r="61" spans="2:14" s="507" customFormat="1" ht="14">
      <c r="B61" s="472" t="s">
        <v>781</v>
      </c>
      <c r="C61" s="504"/>
      <c r="D61" s="505"/>
      <c r="E61" s="505"/>
      <c r="F61" s="504"/>
      <c r="G61" s="504"/>
      <c r="H61" s="505"/>
      <c r="I61" s="505"/>
      <c r="J61" s="505"/>
      <c r="K61" s="506"/>
      <c r="L61" s="506"/>
      <c r="M61" s="506"/>
    </row>
    <row r="62" spans="2:14" s="507" customFormat="1" ht="13">
      <c r="B62" s="508"/>
      <c r="F62" s="509"/>
      <c r="G62" s="509"/>
    </row>
    <row r="63" spans="2:14" s="507" customFormat="1" ht="14">
      <c r="B63" s="442" t="s">
        <v>707</v>
      </c>
      <c r="C63" s="510"/>
      <c r="D63" s="511"/>
      <c r="E63" s="511"/>
      <c r="F63" s="510"/>
      <c r="G63" s="510"/>
      <c r="H63" s="511"/>
      <c r="I63" s="511"/>
      <c r="J63" s="511"/>
      <c r="K63" s="506"/>
      <c r="L63" s="506"/>
      <c r="M63" s="506"/>
    </row>
    <row r="66" spans="4:10" ht="17.149999999999999" customHeight="1">
      <c r="D66" s="472"/>
      <c r="E66" s="472"/>
      <c r="F66" s="512"/>
      <c r="G66" s="512"/>
      <c r="H66" s="512"/>
      <c r="I66" s="472"/>
      <c r="J66" s="548"/>
    </row>
  </sheetData>
  <mergeCells count="11">
    <mergeCell ref="F3:J4"/>
    <mergeCell ref="A1:L2"/>
    <mergeCell ref="B5:C6"/>
    <mergeCell ref="F5:G5"/>
    <mergeCell ref="H5:I5"/>
    <mergeCell ref="J5:J6"/>
    <mergeCell ref="E5:E6"/>
    <mergeCell ref="L5:L6"/>
    <mergeCell ref="K3:K6"/>
    <mergeCell ref="L3:L4"/>
    <mergeCell ref="D3:D6"/>
  </mergeCells>
  <phoneticPr fontId="1"/>
  <printOptions horizontalCentered="1"/>
  <pageMargins left="0.47244094488188981" right="0.39370078740157483" top="0.70866141732283472" bottom="0.59055118110236227" header="0.51181102362204722" footer="0.39370078740157483"/>
  <pageSetup paperSize="9" scale="6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682A6-3B3A-4A11-8CE5-5C4264846EDA}">
  <dimension ref="A1:U48"/>
  <sheetViews>
    <sheetView view="pageBreakPreview" topLeftCell="C1" zoomScale="90" zoomScaleNormal="85" zoomScaleSheetLayoutView="90" workbookViewId="0">
      <pane ySplit="3" topLeftCell="A13" activePane="bottomLeft" state="frozen"/>
      <selection activeCell="H3" sqref="H3"/>
      <selection pane="bottomLeft" activeCell="N9" sqref="N9"/>
    </sheetView>
  </sheetViews>
  <sheetFormatPr defaultColWidth="13.33203125" defaultRowHeight="13"/>
  <cols>
    <col min="1" max="1" width="6.33203125" style="5" customWidth="1"/>
    <col min="2" max="2" width="1.08203125" style="5" customWidth="1"/>
    <col min="3" max="3" width="7.08203125" style="5" customWidth="1"/>
    <col min="4" max="4" width="6.83203125" style="5" bestFit="1" customWidth="1"/>
    <col min="5" max="5" width="10.5" style="5" customWidth="1"/>
    <col min="6" max="7" width="8.33203125" style="5" bestFit="1" customWidth="1"/>
    <col min="8" max="9" width="6.08203125" style="5" bestFit="1" customWidth="1"/>
    <col min="10" max="11" width="9.58203125" style="5" bestFit="1" customWidth="1"/>
    <col min="12" max="12" width="10.83203125" style="5" bestFit="1" customWidth="1"/>
    <col min="13" max="13" width="10.83203125" style="5" customWidth="1"/>
    <col min="14" max="14" width="10.83203125" style="5" bestFit="1" customWidth="1"/>
    <col min="15" max="15" width="7.08203125" style="5" customWidth="1"/>
    <col min="16" max="18" width="8.83203125" style="5" bestFit="1" customWidth="1"/>
    <col min="19" max="19" width="9.58203125" style="5" bestFit="1" customWidth="1"/>
    <col min="20" max="20" width="10.83203125" style="5" bestFit="1" customWidth="1"/>
    <col min="21" max="21" width="12.08203125" style="5" customWidth="1"/>
    <col min="22" max="16384" width="13.33203125" style="5"/>
  </cols>
  <sheetData>
    <row r="1" spans="1:21" ht="30" customHeight="1">
      <c r="A1" s="39"/>
      <c r="B1" s="40" t="s">
        <v>35</v>
      </c>
      <c r="C1" s="41"/>
      <c r="D1" s="42"/>
      <c r="E1" s="42"/>
      <c r="F1" s="42"/>
      <c r="G1" s="42"/>
      <c r="H1" s="42"/>
      <c r="I1" s="42"/>
      <c r="J1" s="42"/>
      <c r="K1" s="42"/>
      <c r="L1" s="42"/>
      <c r="M1" s="42"/>
      <c r="N1" s="42"/>
      <c r="O1" s="42"/>
      <c r="P1" s="42"/>
      <c r="Q1" s="42"/>
      <c r="R1" s="42"/>
      <c r="S1" s="42"/>
      <c r="T1" s="42"/>
      <c r="U1" s="42"/>
    </row>
    <row r="2" spans="1:21" ht="37.5" customHeight="1">
      <c r="A2" s="39"/>
      <c r="B2" s="2"/>
      <c r="C2" s="43" t="s">
        <v>36</v>
      </c>
      <c r="D2" s="44" t="s">
        <v>37</v>
      </c>
      <c r="E2" s="45" t="s">
        <v>38</v>
      </c>
      <c r="F2" s="46"/>
      <c r="G2" s="46"/>
      <c r="H2" s="46"/>
      <c r="I2" s="47"/>
      <c r="J2" s="48"/>
      <c r="K2" s="45" t="s">
        <v>39</v>
      </c>
      <c r="L2" s="46"/>
      <c r="M2" s="46"/>
      <c r="N2" s="46"/>
      <c r="O2" s="46"/>
      <c r="P2" s="46"/>
      <c r="Q2" s="46"/>
      <c r="R2" s="47"/>
      <c r="S2" s="47"/>
      <c r="T2" s="48"/>
      <c r="U2" s="49" t="s">
        <v>40</v>
      </c>
    </row>
    <row r="3" spans="1:21" ht="37.5" customHeight="1">
      <c r="A3" s="39"/>
      <c r="B3" s="2"/>
      <c r="C3" s="50" t="s">
        <v>41</v>
      </c>
      <c r="D3" s="51" t="s">
        <v>42</v>
      </c>
      <c r="E3" s="52" t="s">
        <v>43</v>
      </c>
      <c r="F3" s="52" t="s">
        <v>44</v>
      </c>
      <c r="G3" s="52" t="s">
        <v>45</v>
      </c>
      <c r="H3" s="53" t="s">
        <v>46</v>
      </c>
      <c r="I3" s="52" t="s">
        <v>47</v>
      </c>
      <c r="J3" s="52" t="s">
        <v>48</v>
      </c>
      <c r="K3" s="52" t="s">
        <v>43</v>
      </c>
      <c r="L3" s="52" t="s">
        <v>44</v>
      </c>
      <c r="M3" s="52" t="s">
        <v>49</v>
      </c>
      <c r="N3" s="52" t="s">
        <v>45</v>
      </c>
      <c r="O3" s="53" t="s">
        <v>46</v>
      </c>
      <c r="P3" s="52" t="s">
        <v>50</v>
      </c>
      <c r="Q3" s="52" t="s">
        <v>51</v>
      </c>
      <c r="R3" s="53" t="s">
        <v>52</v>
      </c>
      <c r="S3" s="52" t="s">
        <v>53</v>
      </c>
      <c r="T3" s="52" t="s">
        <v>48</v>
      </c>
      <c r="U3" s="54"/>
    </row>
    <row r="4" spans="1:21" ht="37.5" customHeight="1">
      <c r="A4" s="39"/>
      <c r="B4" s="2"/>
      <c r="C4" s="49" t="s">
        <v>843</v>
      </c>
      <c r="D4" s="56" t="s">
        <v>54</v>
      </c>
      <c r="E4" s="57">
        <v>832989</v>
      </c>
      <c r="F4" s="57">
        <v>741663</v>
      </c>
      <c r="G4" s="57">
        <v>48951</v>
      </c>
      <c r="H4" s="57">
        <v>1638</v>
      </c>
      <c r="I4" s="57">
        <v>502</v>
      </c>
      <c r="J4" s="57">
        <v>1625743</v>
      </c>
      <c r="K4" s="57">
        <v>4018581</v>
      </c>
      <c r="L4" s="57">
        <v>30537075</v>
      </c>
      <c r="M4" s="57">
        <v>5716113</v>
      </c>
      <c r="N4" s="57">
        <v>2244796</v>
      </c>
      <c r="O4" s="57">
        <v>1497</v>
      </c>
      <c r="P4" s="57">
        <v>16616</v>
      </c>
      <c r="Q4" s="57">
        <v>96319</v>
      </c>
      <c r="R4" s="57">
        <v>6522</v>
      </c>
      <c r="S4" s="57">
        <v>333291</v>
      </c>
      <c r="T4" s="58">
        <v>42970810</v>
      </c>
      <c r="U4" s="59">
        <v>44596553</v>
      </c>
    </row>
    <row r="5" spans="1:21" ht="37.5" customHeight="1">
      <c r="A5" s="39"/>
      <c r="B5" s="2"/>
      <c r="C5" s="537" t="s">
        <v>58</v>
      </c>
      <c r="D5" s="56" t="s">
        <v>55</v>
      </c>
      <c r="E5" s="57">
        <v>14780</v>
      </c>
      <c r="F5" s="57">
        <v>41953</v>
      </c>
      <c r="G5" s="57">
        <v>6978</v>
      </c>
      <c r="H5" s="57">
        <v>59</v>
      </c>
      <c r="I5" s="57">
        <v>12</v>
      </c>
      <c r="J5" s="57">
        <v>63782</v>
      </c>
      <c r="K5" s="57">
        <v>140637</v>
      </c>
      <c r="L5" s="57">
        <v>29011895</v>
      </c>
      <c r="M5" s="57">
        <v>5470468</v>
      </c>
      <c r="N5" s="57">
        <v>2045635</v>
      </c>
      <c r="O5" s="57">
        <v>210</v>
      </c>
      <c r="P5" s="57">
        <v>3871</v>
      </c>
      <c r="Q5" s="57">
        <v>36933</v>
      </c>
      <c r="R5" s="57">
        <v>11153</v>
      </c>
      <c r="S5" s="57">
        <v>608750</v>
      </c>
      <c r="T5" s="58">
        <v>37329552</v>
      </c>
      <c r="U5" s="59">
        <v>37393334</v>
      </c>
    </row>
    <row r="6" spans="1:21" ht="37.5" customHeight="1">
      <c r="A6" s="39"/>
      <c r="B6" s="2"/>
      <c r="C6" s="54"/>
      <c r="D6" s="56" t="s">
        <v>56</v>
      </c>
      <c r="E6" s="58">
        <v>847769</v>
      </c>
      <c r="F6" s="58">
        <v>783616</v>
      </c>
      <c r="G6" s="58">
        <v>55929</v>
      </c>
      <c r="H6" s="58">
        <v>1697</v>
      </c>
      <c r="I6" s="58">
        <v>514</v>
      </c>
      <c r="J6" s="57">
        <v>1689525</v>
      </c>
      <c r="K6" s="58">
        <v>4159218</v>
      </c>
      <c r="L6" s="58">
        <v>59548970</v>
      </c>
      <c r="M6" s="57">
        <v>11186581</v>
      </c>
      <c r="N6" s="58">
        <v>4290431</v>
      </c>
      <c r="O6" s="58">
        <v>1707</v>
      </c>
      <c r="P6" s="58">
        <v>20487</v>
      </c>
      <c r="Q6" s="58">
        <v>133252</v>
      </c>
      <c r="R6" s="58">
        <v>17675</v>
      </c>
      <c r="S6" s="58">
        <v>942041</v>
      </c>
      <c r="T6" s="58">
        <v>80300362</v>
      </c>
      <c r="U6" s="58">
        <v>81989887</v>
      </c>
    </row>
    <row r="7" spans="1:21" ht="37.5" customHeight="1">
      <c r="A7" s="39"/>
      <c r="B7" s="2"/>
      <c r="C7" s="55"/>
      <c r="D7" s="56" t="s">
        <v>54</v>
      </c>
      <c r="E7" s="57">
        <v>809765</v>
      </c>
      <c r="F7" s="57">
        <v>699961</v>
      </c>
      <c r="G7" s="57">
        <v>57636</v>
      </c>
      <c r="H7" s="57">
        <v>1659</v>
      </c>
      <c r="I7" s="57">
        <v>504</v>
      </c>
      <c r="J7" s="57">
        <v>1569525</v>
      </c>
      <c r="K7" s="57">
        <v>3981092</v>
      </c>
      <c r="L7" s="57">
        <v>29977175</v>
      </c>
      <c r="M7" s="57">
        <v>5669494</v>
      </c>
      <c r="N7" s="57">
        <v>2823509</v>
      </c>
      <c r="O7" s="57">
        <v>1405</v>
      </c>
      <c r="P7" s="57">
        <v>15381</v>
      </c>
      <c r="Q7" s="57">
        <v>94086</v>
      </c>
      <c r="R7" s="57">
        <v>5814</v>
      </c>
      <c r="S7" s="57">
        <v>322079</v>
      </c>
      <c r="T7" s="58">
        <v>42890035</v>
      </c>
      <c r="U7" s="59">
        <v>44459560</v>
      </c>
    </row>
    <row r="8" spans="1:21" ht="37.5" customHeight="1">
      <c r="A8" s="39"/>
      <c r="B8" s="2"/>
      <c r="C8" s="537" t="s">
        <v>839</v>
      </c>
      <c r="D8" s="56" t="s">
        <v>55</v>
      </c>
      <c r="E8" s="57">
        <v>14967</v>
      </c>
      <c r="F8" s="57">
        <v>40909</v>
      </c>
      <c r="G8" s="57">
        <v>8620</v>
      </c>
      <c r="H8" s="57">
        <v>58</v>
      </c>
      <c r="I8" s="57">
        <v>13</v>
      </c>
      <c r="J8" s="57">
        <v>64567</v>
      </c>
      <c r="K8" s="57">
        <v>142631</v>
      </c>
      <c r="L8" s="57">
        <v>28543165</v>
      </c>
      <c r="M8" s="57">
        <v>5456307</v>
      </c>
      <c r="N8" s="57">
        <v>2623468</v>
      </c>
      <c r="O8" s="57">
        <v>214</v>
      </c>
      <c r="P8" s="57">
        <v>3522</v>
      </c>
      <c r="Q8" s="57">
        <v>37101</v>
      </c>
      <c r="R8" s="57">
        <v>9444</v>
      </c>
      <c r="S8" s="57">
        <v>555580</v>
      </c>
      <c r="T8" s="58">
        <v>37371432</v>
      </c>
      <c r="U8" s="59">
        <v>37435999</v>
      </c>
    </row>
    <row r="9" spans="1:21" ht="37.5" customHeight="1">
      <c r="A9" s="39"/>
      <c r="B9" s="2"/>
      <c r="C9" s="54"/>
      <c r="D9" s="56" t="s">
        <v>56</v>
      </c>
      <c r="E9" s="58">
        <v>824732</v>
      </c>
      <c r="F9" s="58">
        <v>740870</v>
      </c>
      <c r="G9" s="58">
        <v>66256</v>
      </c>
      <c r="H9" s="58">
        <v>1717</v>
      </c>
      <c r="I9" s="58">
        <v>517</v>
      </c>
      <c r="J9" s="57">
        <v>1634092</v>
      </c>
      <c r="K9" s="58">
        <v>4123723</v>
      </c>
      <c r="L9" s="58">
        <v>58520340</v>
      </c>
      <c r="M9" s="57">
        <v>11125801</v>
      </c>
      <c r="N9" s="58">
        <v>5446977</v>
      </c>
      <c r="O9" s="58">
        <v>1619</v>
      </c>
      <c r="P9" s="58">
        <v>18903</v>
      </c>
      <c r="Q9" s="58">
        <v>131187</v>
      </c>
      <c r="R9" s="58">
        <v>15258</v>
      </c>
      <c r="S9" s="58">
        <v>877659</v>
      </c>
      <c r="T9" s="58">
        <v>80261467</v>
      </c>
      <c r="U9" s="58">
        <v>81895559</v>
      </c>
    </row>
    <row r="10" spans="1:21" ht="37.5" customHeight="1">
      <c r="A10" s="39"/>
      <c r="B10" s="2"/>
      <c r="C10" s="55"/>
      <c r="D10" s="56" t="s">
        <v>54</v>
      </c>
      <c r="E10" s="58">
        <v>786955</v>
      </c>
      <c r="F10" s="58">
        <v>657730</v>
      </c>
      <c r="G10" s="58">
        <v>67880</v>
      </c>
      <c r="H10" s="58">
        <v>1649</v>
      </c>
      <c r="I10" s="58">
        <v>499</v>
      </c>
      <c r="J10" s="57">
        <v>1514713</v>
      </c>
      <c r="K10" s="58">
        <v>3938528</v>
      </c>
      <c r="L10" s="58">
        <v>29439136</v>
      </c>
      <c r="M10" s="57">
        <v>5634801</v>
      </c>
      <c r="N10" s="58">
        <v>3370014</v>
      </c>
      <c r="O10" s="58">
        <v>1359</v>
      </c>
      <c r="P10" s="58">
        <v>16227</v>
      </c>
      <c r="Q10" s="58">
        <v>92929</v>
      </c>
      <c r="R10" s="58">
        <v>5272</v>
      </c>
      <c r="S10" s="58">
        <v>317986</v>
      </c>
      <c r="T10" s="58">
        <v>42816252</v>
      </c>
      <c r="U10" s="58">
        <v>44330965</v>
      </c>
    </row>
    <row r="11" spans="1:21" ht="37.5" customHeight="1">
      <c r="A11" s="39"/>
      <c r="B11" s="2"/>
      <c r="C11" s="537" t="s">
        <v>840</v>
      </c>
      <c r="D11" s="56" t="s">
        <v>55</v>
      </c>
      <c r="E11" s="58">
        <v>15188</v>
      </c>
      <c r="F11" s="58">
        <v>39811</v>
      </c>
      <c r="G11" s="58">
        <v>10513</v>
      </c>
      <c r="H11" s="58">
        <v>60</v>
      </c>
      <c r="I11" s="58">
        <v>12</v>
      </c>
      <c r="J11" s="57">
        <v>65584</v>
      </c>
      <c r="K11" s="58">
        <v>144549</v>
      </c>
      <c r="L11" s="58">
        <v>28118655</v>
      </c>
      <c r="M11" s="57">
        <v>5449092</v>
      </c>
      <c r="N11" s="58">
        <v>3158677</v>
      </c>
      <c r="O11" s="58">
        <v>210</v>
      </c>
      <c r="P11" s="58">
        <v>3933</v>
      </c>
      <c r="Q11" s="58">
        <v>37463</v>
      </c>
      <c r="R11" s="58">
        <v>8436</v>
      </c>
      <c r="S11" s="58">
        <v>522985</v>
      </c>
      <c r="T11" s="58">
        <v>37444000</v>
      </c>
      <c r="U11" s="58">
        <v>37509584</v>
      </c>
    </row>
    <row r="12" spans="1:21" ht="37.5" customHeight="1">
      <c r="A12" s="39"/>
      <c r="B12" s="2"/>
      <c r="C12" s="54"/>
      <c r="D12" s="56" t="s">
        <v>56</v>
      </c>
      <c r="E12" s="58">
        <v>802143</v>
      </c>
      <c r="F12" s="58">
        <v>697541</v>
      </c>
      <c r="G12" s="58">
        <v>78393</v>
      </c>
      <c r="H12" s="58">
        <v>1709</v>
      </c>
      <c r="I12" s="58">
        <v>511</v>
      </c>
      <c r="J12" s="57">
        <v>1580297</v>
      </c>
      <c r="K12" s="58">
        <v>4083077</v>
      </c>
      <c r="L12" s="58">
        <v>57557791</v>
      </c>
      <c r="M12" s="57">
        <v>11083893</v>
      </c>
      <c r="N12" s="58">
        <v>6528691</v>
      </c>
      <c r="O12" s="58">
        <v>1569</v>
      </c>
      <c r="P12" s="58">
        <v>20160</v>
      </c>
      <c r="Q12" s="58">
        <v>130392</v>
      </c>
      <c r="R12" s="58">
        <v>13708</v>
      </c>
      <c r="S12" s="58">
        <v>840971</v>
      </c>
      <c r="T12" s="58">
        <v>80260252</v>
      </c>
      <c r="U12" s="58">
        <v>81840549</v>
      </c>
    </row>
    <row r="13" spans="1:21" ht="37.5" customHeight="1">
      <c r="A13" s="39"/>
      <c r="B13" s="2"/>
      <c r="C13" s="60"/>
      <c r="D13" s="56" t="s">
        <v>54</v>
      </c>
      <c r="E13" s="58">
        <v>767163</v>
      </c>
      <c r="F13" s="58">
        <v>618876</v>
      </c>
      <c r="G13" s="58">
        <v>86863</v>
      </c>
      <c r="H13" s="58">
        <v>1680</v>
      </c>
      <c r="I13" s="58">
        <v>490</v>
      </c>
      <c r="J13" s="57">
        <v>1475072</v>
      </c>
      <c r="K13" s="58">
        <v>3892425</v>
      </c>
      <c r="L13" s="58">
        <v>28930843</v>
      </c>
      <c r="M13" s="57">
        <v>5605858</v>
      </c>
      <c r="N13" s="58">
        <v>3898500</v>
      </c>
      <c r="O13" s="58">
        <v>1338</v>
      </c>
      <c r="P13" s="58">
        <v>18973</v>
      </c>
      <c r="Q13" s="58">
        <v>94789</v>
      </c>
      <c r="R13" s="58">
        <v>5167</v>
      </c>
      <c r="S13" s="58">
        <v>319092</v>
      </c>
      <c r="T13" s="58">
        <v>42766985</v>
      </c>
      <c r="U13" s="58">
        <v>44242057</v>
      </c>
    </row>
    <row r="14" spans="1:21" ht="37.5" customHeight="1">
      <c r="A14" s="39"/>
      <c r="B14" s="2"/>
      <c r="C14" s="537" t="s">
        <v>841</v>
      </c>
      <c r="D14" s="56" t="s">
        <v>55</v>
      </c>
      <c r="E14" s="58">
        <v>15531</v>
      </c>
      <c r="F14" s="58">
        <v>38721</v>
      </c>
      <c r="G14" s="58">
        <v>13698</v>
      </c>
      <c r="H14" s="58">
        <v>60</v>
      </c>
      <c r="I14" s="58">
        <v>14</v>
      </c>
      <c r="J14" s="57">
        <v>68024</v>
      </c>
      <c r="K14" s="58">
        <v>146320</v>
      </c>
      <c r="L14" s="58">
        <v>27746854</v>
      </c>
      <c r="M14" s="57">
        <v>5440321</v>
      </c>
      <c r="N14" s="58">
        <v>3659655</v>
      </c>
      <c r="O14" s="58">
        <v>214</v>
      </c>
      <c r="P14" s="58">
        <v>4907</v>
      </c>
      <c r="Q14" s="58">
        <v>38286</v>
      </c>
      <c r="R14" s="58">
        <v>8424</v>
      </c>
      <c r="S14" s="58">
        <v>507666</v>
      </c>
      <c r="T14" s="58">
        <v>37552647</v>
      </c>
      <c r="U14" s="58">
        <v>37620671</v>
      </c>
    </row>
    <row r="15" spans="1:21" ht="37.5" customHeight="1">
      <c r="A15" s="39"/>
      <c r="B15" s="2"/>
      <c r="C15" s="60"/>
      <c r="D15" s="56" t="s">
        <v>56</v>
      </c>
      <c r="E15" s="58">
        <v>782694</v>
      </c>
      <c r="F15" s="58">
        <v>657597</v>
      </c>
      <c r="G15" s="58">
        <v>100561</v>
      </c>
      <c r="H15" s="58">
        <v>1740</v>
      </c>
      <c r="I15" s="58">
        <v>504</v>
      </c>
      <c r="J15" s="57">
        <v>1543096</v>
      </c>
      <c r="K15" s="58">
        <v>4038745</v>
      </c>
      <c r="L15" s="58">
        <v>56677697</v>
      </c>
      <c r="M15" s="57">
        <v>11046179</v>
      </c>
      <c r="N15" s="58">
        <v>7558155</v>
      </c>
      <c r="O15" s="58">
        <v>1552</v>
      </c>
      <c r="P15" s="58">
        <v>23880</v>
      </c>
      <c r="Q15" s="58">
        <v>133075</v>
      </c>
      <c r="R15" s="58">
        <v>13591</v>
      </c>
      <c r="S15" s="58">
        <v>826758</v>
      </c>
      <c r="T15" s="58">
        <v>80319632</v>
      </c>
      <c r="U15" s="58">
        <v>81862728</v>
      </c>
    </row>
    <row r="16" spans="1:21" ht="37.5" customHeight="1">
      <c r="A16" s="39"/>
      <c r="B16" s="2"/>
      <c r="C16" s="55"/>
      <c r="D16" s="56" t="s">
        <v>54</v>
      </c>
      <c r="E16" s="57">
        <v>749865</v>
      </c>
      <c r="F16" s="57">
        <v>581576</v>
      </c>
      <c r="G16" s="57">
        <v>115327</v>
      </c>
      <c r="H16" s="57">
        <v>1681</v>
      </c>
      <c r="I16" s="57">
        <v>493</v>
      </c>
      <c r="J16" s="57">
        <v>1448942</v>
      </c>
      <c r="K16" s="57">
        <v>3839202</v>
      </c>
      <c r="L16" s="57">
        <v>28381109</v>
      </c>
      <c r="M16" s="57">
        <v>5575190</v>
      </c>
      <c r="N16" s="57">
        <v>4408249</v>
      </c>
      <c r="O16" s="57">
        <v>1370</v>
      </c>
      <c r="P16" s="57">
        <v>21701</v>
      </c>
      <c r="Q16" s="57">
        <v>99227</v>
      </c>
      <c r="R16" s="57">
        <v>5150</v>
      </c>
      <c r="S16" s="57">
        <v>322217</v>
      </c>
      <c r="T16" s="58">
        <v>42653415</v>
      </c>
      <c r="U16" s="59">
        <v>44102357</v>
      </c>
    </row>
    <row r="17" spans="1:21" ht="37.5" customHeight="1">
      <c r="A17" s="39"/>
      <c r="B17" s="2"/>
      <c r="C17" s="537" t="s">
        <v>842</v>
      </c>
      <c r="D17" s="56" t="s">
        <v>55</v>
      </c>
      <c r="E17" s="57">
        <v>16071</v>
      </c>
      <c r="F17" s="57">
        <v>37627</v>
      </c>
      <c r="G17" s="57">
        <v>18316</v>
      </c>
      <c r="H17" s="57">
        <v>63</v>
      </c>
      <c r="I17" s="57">
        <v>13</v>
      </c>
      <c r="J17" s="57">
        <v>72090</v>
      </c>
      <c r="K17" s="57">
        <v>147909</v>
      </c>
      <c r="L17" s="57">
        <v>27298441</v>
      </c>
      <c r="M17" s="57">
        <v>5428157</v>
      </c>
      <c r="N17" s="57">
        <v>4145670</v>
      </c>
      <c r="O17" s="57">
        <v>207</v>
      </c>
      <c r="P17" s="57">
        <v>5816</v>
      </c>
      <c r="Q17" s="57">
        <v>39712</v>
      </c>
      <c r="R17" s="57">
        <v>8496</v>
      </c>
      <c r="S17" s="57">
        <v>493448</v>
      </c>
      <c r="T17" s="58">
        <v>37567856</v>
      </c>
      <c r="U17" s="59">
        <v>37639946</v>
      </c>
    </row>
    <row r="18" spans="1:21" ht="37.5" customHeight="1">
      <c r="A18" s="39"/>
      <c r="B18" s="2"/>
      <c r="C18" s="54"/>
      <c r="D18" s="56" t="s">
        <v>56</v>
      </c>
      <c r="E18" s="58">
        <v>765936</v>
      </c>
      <c r="F18" s="58">
        <v>619203</v>
      </c>
      <c r="G18" s="58">
        <v>133643</v>
      </c>
      <c r="H18" s="58">
        <v>1744</v>
      </c>
      <c r="I18" s="58">
        <v>506</v>
      </c>
      <c r="J18" s="57">
        <v>1521032</v>
      </c>
      <c r="K18" s="58">
        <v>3987111</v>
      </c>
      <c r="L18" s="58">
        <v>55679550</v>
      </c>
      <c r="M18" s="58">
        <v>11003347</v>
      </c>
      <c r="N18" s="58">
        <v>8553919</v>
      </c>
      <c r="O18" s="58">
        <v>1577</v>
      </c>
      <c r="P18" s="58">
        <v>27517</v>
      </c>
      <c r="Q18" s="58">
        <v>138939</v>
      </c>
      <c r="R18" s="58">
        <v>13646</v>
      </c>
      <c r="S18" s="58">
        <v>815665</v>
      </c>
      <c r="T18" s="58">
        <v>80221271</v>
      </c>
      <c r="U18" s="58">
        <v>81742303</v>
      </c>
    </row>
    <row r="19" spans="1:21" ht="20.25" customHeight="1">
      <c r="A19" s="39"/>
      <c r="B19" s="2"/>
      <c r="C19" s="2" t="s">
        <v>61</v>
      </c>
      <c r="D19" s="2"/>
      <c r="E19" s="2"/>
      <c r="F19" s="2"/>
      <c r="G19" s="2"/>
      <c r="H19" s="2"/>
      <c r="I19" s="2"/>
      <c r="J19" s="2"/>
      <c r="K19" s="2"/>
      <c r="L19" s="2"/>
      <c r="M19" s="2"/>
      <c r="N19" s="2"/>
      <c r="O19" s="2"/>
      <c r="P19" s="2"/>
      <c r="Q19" s="2"/>
      <c r="R19" s="2"/>
      <c r="S19" s="2"/>
      <c r="T19" s="2"/>
      <c r="U19" s="2"/>
    </row>
    <row r="20" spans="1:21">
      <c r="A20" s="39"/>
      <c r="B20" s="2"/>
      <c r="C20" s="2"/>
      <c r="D20" s="2"/>
      <c r="E20" s="2"/>
      <c r="F20" s="2"/>
      <c r="G20" s="2"/>
      <c r="H20" s="2"/>
      <c r="I20" s="2"/>
      <c r="J20" s="2"/>
      <c r="K20" s="2"/>
      <c r="L20" s="2"/>
      <c r="M20" s="2"/>
      <c r="N20" s="2"/>
      <c r="O20" s="2"/>
      <c r="P20" s="2"/>
      <c r="Q20" s="2"/>
      <c r="R20" s="2"/>
      <c r="S20" s="2"/>
      <c r="T20" s="2"/>
      <c r="U20" s="2"/>
    </row>
    <row r="21" spans="1:21">
      <c r="A21" s="39"/>
      <c r="B21" s="2"/>
      <c r="E21" s="2"/>
      <c r="F21" s="2"/>
      <c r="G21" s="2"/>
      <c r="H21" s="2"/>
      <c r="I21" s="2"/>
      <c r="J21" s="2"/>
      <c r="K21" s="2"/>
      <c r="L21" s="2"/>
      <c r="M21" s="2"/>
      <c r="N21" s="2"/>
      <c r="O21" s="2"/>
      <c r="P21" s="2"/>
      <c r="Q21" s="2"/>
      <c r="R21" s="2"/>
      <c r="S21" s="2"/>
      <c r="T21" s="2"/>
      <c r="U21" s="2"/>
    </row>
    <row r="22" spans="1:21">
      <c r="A22" s="39"/>
      <c r="B22" s="2"/>
      <c r="C22" s="2"/>
      <c r="D22" s="2"/>
      <c r="E22" s="2"/>
      <c r="F22" s="2"/>
      <c r="G22" s="2"/>
      <c r="H22" s="2"/>
      <c r="I22" s="2"/>
      <c r="J22" s="2"/>
      <c r="K22" s="2"/>
      <c r="L22" s="2"/>
      <c r="M22" s="2"/>
      <c r="N22" s="2"/>
      <c r="O22" s="2"/>
      <c r="P22" s="2"/>
      <c r="Q22" s="2"/>
      <c r="R22" s="2"/>
      <c r="S22" s="2"/>
      <c r="T22" s="2"/>
      <c r="U22" s="2"/>
    </row>
    <row r="23" spans="1:21">
      <c r="A23" s="39"/>
    </row>
    <row r="24" spans="1:21">
      <c r="A24" s="39"/>
    </row>
    <row r="25" spans="1:21">
      <c r="A25" s="39"/>
    </row>
    <row r="26" spans="1:21">
      <c r="A26" s="39"/>
    </row>
    <row r="27" spans="1:21">
      <c r="A27" s="39"/>
    </row>
    <row r="28" spans="1:21">
      <c r="A28" s="39"/>
    </row>
    <row r="29" spans="1:21">
      <c r="A29" s="39"/>
    </row>
    <row r="30" spans="1:21">
      <c r="A30" s="39"/>
    </row>
    <row r="34" spans="3:4">
      <c r="C34" s="61"/>
    </row>
    <row r="37" spans="3:4">
      <c r="C37" s="2"/>
      <c r="D37" s="2"/>
    </row>
    <row r="48" spans="3:4" ht="24" customHeight="1"/>
  </sheetData>
  <phoneticPr fontId="1"/>
  <printOptions horizontalCentered="1" verticalCentered="1"/>
  <pageMargins left="0.70866141732283472" right="0.70866141732283472" top="0.74803149606299213" bottom="0.74803149606299213" header="0.31496062992125984" footer="0.31496062992125984"/>
  <pageSetup paperSize="9" scale="59"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747AC-6632-46DC-861F-C17DA8A4705E}">
  <sheetPr>
    <pageSetUpPr fitToPage="1"/>
  </sheetPr>
  <dimension ref="A1:I64"/>
  <sheetViews>
    <sheetView view="pageBreakPreview" zoomScale="70" zoomScaleNormal="100" zoomScaleSheetLayoutView="70" workbookViewId="0">
      <selection activeCell="J12" sqref="J12"/>
    </sheetView>
  </sheetViews>
  <sheetFormatPr defaultColWidth="9" defaultRowHeight="17.149999999999999" customHeight="1"/>
  <cols>
    <col min="1" max="1" width="1.33203125" style="442" customWidth="1"/>
    <col min="2" max="2" width="3.5" style="442" customWidth="1"/>
    <col min="3" max="3" width="9" style="442" customWidth="1"/>
    <col min="4" max="4" width="23.33203125" style="442" customWidth="1"/>
    <col min="5" max="5" width="23.33203125" style="519" customWidth="1"/>
    <col min="6" max="6" width="16.58203125" style="442" customWidth="1"/>
    <col min="7" max="7" width="16.75" style="442" bestFit="1" customWidth="1"/>
    <col min="8" max="16384" width="9" style="442"/>
  </cols>
  <sheetData>
    <row r="1" spans="1:9" ht="23.25" customHeight="1">
      <c r="A1" s="441" t="s">
        <v>884</v>
      </c>
      <c r="C1" s="443"/>
      <c r="D1" s="410"/>
      <c r="E1" s="513"/>
      <c r="F1" s="473"/>
      <c r="G1" s="473"/>
      <c r="H1" s="473"/>
    </row>
    <row r="2" spans="1:9" ht="6.75" customHeight="1">
      <c r="B2" s="445"/>
      <c r="C2" s="445"/>
      <c r="D2" s="474"/>
      <c r="E2" s="513"/>
      <c r="F2" s="473"/>
      <c r="G2" s="473"/>
      <c r="H2" s="473"/>
    </row>
    <row r="3" spans="1:9" ht="13.5" customHeight="1">
      <c r="B3" s="475"/>
      <c r="C3" s="476" t="s">
        <v>65</v>
      </c>
      <c r="D3" s="1112" t="s">
        <v>708</v>
      </c>
      <c r="E3" s="1115" t="s">
        <v>709</v>
      </c>
      <c r="F3" s="478"/>
      <c r="G3" s="478"/>
      <c r="H3" s="478"/>
    </row>
    <row r="4" spans="1:9" ht="7.5" customHeight="1">
      <c r="B4" s="479"/>
      <c r="C4" s="480"/>
      <c r="D4" s="1113"/>
      <c r="E4" s="1116"/>
      <c r="F4" s="478"/>
      <c r="G4" s="478"/>
      <c r="H4" s="478"/>
    </row>
    <row r="5" spans="1:9" ht="6" customHeight="1">
      <c r="B5" s="1095" t="s">
        <v>292</v>
      </c>
      <c r="C5" s="1096"/>
      <c r="D5" s="1113"/>
      <c r="E5" s="1116"/>
      <c r="F5" s="482"/>
      <c r="G5" s="482"/>
      <c r="H5" s="482"/>
      <c r="I5" s="483"/>
    </row>
    <row r="6" spans="1:9" ht="27.75" customHeight="1">
      <c r="B6" s="1097"/>
      <c r="C6" s="1098"/>
      <c r="D6" s="1114"/>
      <c r="E6" s="1117"/>
      <c r="F6" s="482"/>
      <c r="G6" s="482"/>
      <c r="H6" s="482"/>
      <c r="I6" s="483"/>
    </row>
    <row r="7" spans="1:9" ht="17.25" customHeight="1">
      <c r="B7" s="485"/>
      <c r="C7" s="486" t="s">
        <v>190</v>
      </c>
      <c r="D7" s="487">
        <v>2402</v>
      </c>
      <c r="E7" s="514">
        <v>0</v>
      </c>
      <c r="F7" s="491"/>
      <c r="G7" s="515"/>
      <c r="H7" s="516"/>
      <c r="I7" s="483"/>
    </row>
    <row r="8" spans="1:9" ht="17.25" customHeight="1">
      <c r="B8" s="493" t="s">
        <v>191</v>
      </c>
      <c r="C8" s="486" t="s">
        <v>684</v>
      </c>
      <c r="D8" s="487">
        <v>392</v>
      </c>
      <c r="E8" s="514">
        <v>1</v>
      </c>
      <c r="F8" s="491"/>
      <c r="G8" s="515"/>
      <c r="H8" s="516"/>
      <c r="I8" s="483"/>
    </row>
    <row r="9" spans="1:9" ht="17.25" customHeight="1">
      <c r="B9" s="493" t="s">
        <v>706</v>
      </c>
      <c r="C9" s="494" t="s">
        <v>685</v>
      </c>
      <c r="D9" s="487">
        <v>592</v>
      </c>
      <c r="E9" s="514">
        <v>0</v>
      </c>
      <c r="F9" s="491"/>
      <c r="G9" s="515"/>
      <c r="H9" s="516"/>
      <c r="I9" s="483"/>
    </row>
    <row r="10" spans="1:9" ht="17.25" customHeight="1">
      <c r="B10" s="493" t="s">
        <v>195</v>
      </c>
      <c r="C10" s="486" t="s">
        <v>686</v>
      </c>
      <c r="D10" s="487">
        <v>616</v>
      </c>
      <c r="E10" s="514">
        <v>1</v>
      </c>
      <c r="F10" s="491"/>
      <c r="G10" s="515"/>
      <c r="H10" s="516"/>
      <c r="I10" s="483"/>
    </row>
    <row r="11" spans="1:9" ht="17.25" customHeight="1">
      <c r="B11" s="495"/>
      <c r="C11" s="486" t="s">
        <v>687</v>
      </c>
      <c r="D11" s="487">
        <v>257</v>
      </c>
      <c r="E11" s="514">
        <v>1</v>
      </c>
      <c r="F11" s="491"/>
      <c r="G11" s="515"/>
      <c r="H11" s="516"/>
      <c r="I11" s="483"/>
    </row>
    <row r="12" spans="1:9" ht="17.25" customHeight="1">
      <c r="B12" s="496"/>
      <c r="C12" s="486" t="s">
        <v>339</v>
      </c>
      <c r="D12" s="487">
        <v>828</v>
      </c>
      <c r="E12" s="514">
        <v>2</v>
      </c>
      <c r="F12" s="491"/>
      <c r="G12" s="515"/>
      <c r="H12" s="516"/>
      <c r="I12" s="483"/>
    </row>
    <row r="13" spans="1:9" ht="17.25" customHeight="1">
      <c r="B13" s="497" t="s">
        <v>199</v>
      </c>
      <c r="C13" s="486" t="s">
        <v>340</v>
      </c>
      <c r="D13" s="487">
        <v>1188</v>
      </c>
      <c r="E13" s="514">
        <v>2</v>
      </c>
      <c r="F13" s="491"/>
      <c r="G13" s="515"/>
      <c r="H13" s="516"/>
      <c r="I13" s="483"/>
    </row>
    <row r="14" spans="1:9" ht="17.25" customHeight="1">
      <c r="B14" s="497"/>
      <c r="C14" s="486" t="s">
        <v>341</v>
      </c>
      <c r="D14" s="487">
        <v>2541</v>
      </c>
      <c r="E14" s="514">
        <v>13</v>
      </c>
      <c r="F14" s="491"/>
      <c r="G14" s="515"/>
      <c r="H14" s="516"/>
      <c r="I14" s="483"/>
    </row>
    <row r="15" spans="1:9" ht="17.25" customHeight="1">
      <c r="B15" s="497"/>
      <c r="C15" s="486" t="s">
        <v>342</v>
      </c>
      <c r="D15" s="487">
        <v>928</v>
      </c>
      <c r="E15" s="514">
        <v>2</v>
      </c>
      <c r="F15" s="491"/>
      <c r="G15" s="515"/>
      <c r="H15" s="516"/>
      <c r="I15" s="483"/>
    </row>
    <row r="16" spans="1:9" ht="17.25" customHeight="1">
      <c r="B16" s="497" t="s">
        <v>191</v>
      </c>
      <c r="C16" s="486" t="s">
        <v>343</v>
      </c>
      <c r="D16" s="487">
        <v>1441</v>
      </c>
      <c r="E16" s="514">
        <v>11</v>
      </c>
      <c r="F16" s="491"/>
      <c r="G16" s="515"/>
      <c r="H16" s="516"/>
      <c r="I16" s="483"/>
    </row>
    <row r="17" spans="2:9" ht="17.25" customHeight="1">
      <c r="B17" s="498"/>
      <c r="C17" s="486" t="s">
        <v>344</v>
      </c>
      <c r="D17" s="487">
        <v>2228</v>
      </c>
      <c r="E17" s="514">
        <v>7</v>
      </c>
      <c r="F17" s="491"/>
      <c r="G17" s="515"/>
      <c r="H17" s="516"/>
      <c r="I17" s="483"/>
    </row>
    <row r="18" spans="2:9" ht="17.25" customHeight="1">
      <c r="B18" s="499" t="s">
        <v>710</v>
      </c>
      <c r="C18" s="500"/>
      <c r="D18" s="487">
        <v>12627</v>
      </c>
      <c r="E18" s="514">
        <v>17</v>
      </c>
      <c r="F18" s="491"/>
      <c r="G18" s="515"/>
      <c r="H18" s="516"/>
      <c r="I18" s="483"/>
    </row>
    <row r="19" spans="2:9" ht="17.25" customHeight="1">
      <c r="B19" s="501"/>
      <c r="C19" s="486" t="s">
        <v>345</v>
      </c>
      <c r="D19" s="487">
        <v>2309</v>
      </c>
      <c r="E19" s="514">
        <v>5</v>
      </c>
      <c r="F19" s="491"/>
      <c r="G19" s="515"/>
      <c r="H19" s="516"/>
      <c r="I19" s="483"/>
    </row>
    <row r="20" spans="2:9" ht="17.25" customHeight="1">
      <c r="B20" s="498"/>
      <c r="C20" s="486" t="s">
        <v>346</v>
      </c>
      <c r="D20" s="487">
        <v>1997</v>
      </c>
      <c r="E20" s="514">
        <v>6</v>
      </c>
      <c r="F20" s="491"/>
      <c r="G20" s="515"/>
      <c r="H20" s="516"/>
      <c r="I20" s="483"/>
    </row>
    <row r="21" spans="2:9" ht="17.25" customHeight="1">
      <c r="B21" s="497" t="s">
        <v>208</v>
      </c>
      <c r="C21" s="486" t="s">
        <v>347</v>
      </c>
      <c r="D21" s="487">
        <v>2721</v>
      </c>
      <c r="E21" s="514">
        <v>7</v>
      </c>
      <c r="F21" s="491"/>
      <c r="G21" s="515"/>
      <c r="H21" s="516"/>
      <c r="I21" s="483"/>
    </row>
    <row r="22" spans="2:9" ht="17.25" customHeight="1">
      <c r="B22" s="497"/>
      <c r="C22" s="486" t="s">
        <v>348</v>
      </c>
      <c r="D22" s="487">
        <v>14850</v>
      </c>
      <c r="E22" s="514">
        <v>13</v>
      </c>
      <c r="F22" s="491"/>
      <c r="G22" s="515"/>
      <c r="H22" s="516"/>
      <c r="I22" s="483"/>
    </row>
    <row r="23" spans="2:9" ht="17.25" customHeight="1">
      <c r="B23" s="497"/>
      <c r="C23" s="486" t="s">
        <v>349</v>
      </c>
      <c r="D23" s="487">
        <v>12458</v>
      </c>
      <c r="E23" s="514">
        <v>12</v>
      </c>
      <c r="F23" s="491"/>
      <c r="G23" s="515"/>
      <c r="H23" s="516"/>
      <c r="I23" s="483"/>
    </row>
    <row r="24" spans="2:9" ht="17.25" customHeight="1">
      <c r="B24" s="497"/>
      <c r="C24" s="494" t="s">
        <v>350</v>
      </c>
      <c r="D24" s="487">
        <v>17076</v>
      </c>
      <c r="E24" s="514">
        <v>22</v>
      </c>
      <c r="F24" s="491"/>
      <c r="G24" s="515"/>
      <c r="H24" s="516"/>
      <c r="I24" s="483"/>
    </row>
    <row r="25" spans="2:9" ht="17.25" customHeight="1">
      <c r="B25" s="497"/>
      <c r="C25" s="486" t="s">
        <v>351</v>
      </c>
      <c r="D25" s="487">
        <v>2974</v>
      </c>
      <c r="E25" s="514">
        <v>7</v>
      </c>
      <c r="F25" s="491"/>
      <c r="G25" s="515"/>
      <c r="H25" s="516"/>
      <c r="I25" s="483"/>
    </row>
    <row r="26" spans="2:9" ht="17.25" customHeight="1">
      <c r="B26" s="497" t="s">
        <v>199</v>
      </c>
      <c r="C26" s="486" t="s">
        <v>352</v>
      </c>
      <c r="D26" s="487">
        <v>892</v>
      </c>
      <c r="E26" s="514">
        <v>1</v>
      </c>
      <c r="F26" s="491"/>
      <c r="G26" s="515"/>
      <c r="H26" s="516"/>
      <c r="I26" s="483"/>
    </row>
    <row r="27" spans="2:9" ht="17.25" customHeight="1">
      <c r="B27" s="497"/>
      <c r="C27" s="486" t="s">
        <v>353</v>
      </c>
      <c r="D27" s="487">
        <v>2236</v>
      </c>
      <c r="E27" s="514">
        <v>10</v>
      </c>
      <c r="F27" s="491"/>
      <c r="G27" s="515"/>
      <c r="H27" s="516"/>
      <c r="I27" s="483"/>
    </row>
    <row r="28" spans="2:9" ht="17.25" customHeight="1">
      <c r="B28" s="497"/>
      <c r="C28" s="486" t="s">
        <v>354</v>
      </c>
      <c r="D28" s="487">
        <v>5621</v>
      </c>
      <c r="E28" s="514">
        <v>6</v>
      </c>
      <c r="F28" s="491"/>
      <c r="G28" s="515"/>
      <c r="H28" s="516"/>
      <c r="I28" s="483"/>
    </row>
    <row r="29" spans="2:9" ht="17.25" customHeight="1">
      <c r="B29" s="496"/>
      <c r="C29" s="486" t="s">
        <v>355</v>
      </c>
      <c r="D29" s="487">
        <v>1863</v>
      </c>
      <c r="E29" s="514">
        <v>13</v>
      </c>
      <c r="F29" s="491"/>
      <c r="G29" s="515"/>
      <c r="H29" s="516"/>
      <c r="I29" s="483"/>
    </row>
    <row r="30" spans="2:9" ht="17.25" customHeight="1">
      <c r="B30" s="497" t="s">
        <v>218</v>
      </c>
      <c r="C30" s="486" t="s">
        <v>356</v>
      </c>
      <c r="D30" s="487">
        <v>1352</v>
      </c>
      <c r="E30" s="514">
        <v>4</v>
      </c>
      <c r="F30" s="491"/>
      <c r="G30" s="515"/>
      <c r="H30" s="516"/>
      <c r="I30" s="483"/>
    </row>
    <row r="31" spans="2:9" ht="17.25" customHeight="1">
      <c r="B31" s="497"/>
      <c r="C31" s="486" t="s">
        <v>357</v>
      </c>
      <c r="D31" s="487">
        <v>891</v>
      </c>
      <c r="E31" s="514">
        <v>8</v>
      </c>
      <c r="F31" s="491"/>
      <c r="G31" s="515"/>
      <c r="H31" s="516"/>
      <c r="I31" s="483"/>
    </row>
    <row r="32" spans="2:9" ht="17.25" customHeight="1">
      <c r="B32" s="497"/>
      <c r="C32" s="486" t="s">
        <v>358</v>
      </c>
      <c r="D32" s="487">
        <v>3204</v>
      </c>
      <c r="E32" s="514">
        <v>25</v>
      </c>
      <c r="F32" s="491"/>
      <c r="G32" s="515"/>
      <c r="H32" s="516"/>
      <c r="I32" s="483"/>
    </row>
    <row r="33" spans="2:9" ht="17.25" customHeight="1">
      <c r="B33" s="497" t="s">
        <v>222</v>
      </c>
      <c r="C33" s="486" t="s">
        <v>359</v>
      </c>
      <c r="D33" s="487">
        <v>16478</v>
      </c>
      <c r="E33" s="514">
        <v>38</v>
      </c>
      <c r="F33" s="491"/>
      <c r="G33" s="515"/>
      <c r="H33" s="516"/>
      <c r="I33" s="483"/>
    </row>
    <row r="34" spans="2:9" ht="17.25" customHeight="1">
      <c r="B34" s="497"/>
      <c r="C34" s="486" t="s">
        <v>360</v>
      </c>
      <c r="D34" s="487">
        <v>2247</v>
      </c>
      <c r="E34" s="514">
        <v>4</v>
      </c>
      <c r="F34" s="491"/>
      <c r="G34" s="515"/>
      <c r="H34" s="516"/>
      <c r="I34" s="483"/>
    </row>
    <row r="35" spans="2:9" ht="17.25" customHeight="1">
      <c r="B35" s="496"/>
      <c r="C35" s="486" t="s">
        <v>361</v>
      </c>
      <c r="D35" s="487">
        <v>1037</v>
      </c>
      <c r="E35" s="514">
        <v>1</v>
      </c>
      <c r="F35" s="491"/>
      <c r="G35" s="515"/>
      <c r="H35" s="516"/>
      <c r="I35" s="483"/>
    </row>
    <row r="36" spans="2:9" ht="17.25" customHeight="1">
      <c r="B36" s="497" t="s">
        <v>226</v>
      </c>
      <c r="C36" s="486" t="s">
        <v>362</v>
      </c>
      <c r="D36" s="487">
        <v>4016</v>
      </c>
      <c r="E36" s="514">
        <v>10</v>
      </c>
      <c r="F36" s="491"/>
      <c r="G36" s="515"/>
      <c r="H36" s="516"/>
      <c r="I36" s="483"/>
    </row>
    <row r="37" spans="2:9" ht="17.25" customHeight="1">
      <c r="B37" s="497"/>
      <c r="C37" s="486" t="s">
        <v>363</v>
      </c>
      <c r="D37" s="487">
        <v>11813</v>
      </c>
      <c r="E37" s="514">
        <v>19</v>
      </c>
      <c r="F37" s="491"/>
      <c r="G37" s="515"/>
      <c r="H37" s="516"/>
      <c r="I37" s="483"/>
    </row>
    <row r="38" spans="2:9" ht="17.25" customHeight="1">
      <c r="B38" s="497"/>
      <c r="C38" s="486" t="s">
        <v>364</v>
      </c>
      <c r="D38" s="487">
        <v>9783</v>
      </c>
      <c r="E38" s="514">
        <v>27</v>
      </c>
      <c r="F38" s="491"/>
      <c r="G38" s="515"/>
      <c r="H38" s="516"/>
      <c r="I38" s="483"/>
    </row>
    <row r="39" spans="2:9" ht="17.25" customHeight="1">
      <c r="B39" s="497" t="s">
        <v>302</v>
      </c>
      <c r="C39" s="486" t="s">
        <v>365</v>
      </c>
      <c r="D39" s="487">
        <v>2745</v>
      </c>
      <c r="E39" s="514">
        <v>14</v>
      </c>
      <c r="F39" s="491"/>
      <c r="G39" s="515"/>
      <c r="H39" s="516"/>
      <c r="I39" s="483"/>
    </row>
    <row r="40" spans="2:9" ht="17.25" customHeight="1">
      <c r="B40" s="497"/>
      <c r="C40" s="494" t="s">
        <v>366</v>
      </c>
      <c r="D40" s="487">
        <v>2532</v>
      </c>
      <c r="E40" s="514">
        <v>15</v>
      </c>
      <c r="F40" s="491"/>
      <c r="G40" s="515"/>
      <c r="H40" s="516"/>
      <c r="I40" s="483"/>
    </row>
    <row r="41" spans="2:9" ht="17.25" customHeight="1">
      <c r="B41" s="496"/>
      <c r="C41" s="486" t="s">
        <v>367</v>
      </c>
      <c r="D41" s="487">
        <v>604</v>
      </c>
      <c r="E41" s="514">
        <v>1</v>
      </c>
      <c r="F41" s="491"/>
      <c r="G41" s="515"/>
      <c r="H41" s="516"/>
      <c r="I41" s="483"/>
    </row>
    <row r="42" spans="2:9" ht="17.25" customHeight="1">
      <c r="B42" s="497" t="s">
        <v>218</v>
      </c>
      <c r="C42" s="486" t="s">
        <v>368</v>
      </c>
      <c r="D42" s="487">
        <v>1127</v>
      </c>
      <c r="E42" s="514">
        <v>4</v>
      </c>
      <c r="F42" s="491"/>
      <c r="G42" s="515"/>
      <c r="H42" s="516"/>
      <c r="I42" s="483"/>
    </row>
    <row r="43" spans="2:9" ht="17.25" customHeight="1">
      <c r="B43" s="497"/>
      <c r="C43" s="486" t="s">
        <v>369</v>
      </c>
      <c r="D43" s="487">
        <v>3507</v>
      </c>
      <c r="E43" s="514">
        <v>15</v>
      </c>
      <c r="F43" s="491"/>
      <c r="G43" s="515"/>
      <c r="H43" s="516"/>
      <c r="I43" s="483"/>
    </row>
    <row r="44" spans="2:9" ht="17.25" customHeight="1">
      <c r="B44" s="497" t="s">
        <v>236</v>
      </c>
      <c r="C44" s="486" t="s">
        <v>370</v>
      </c>
      <c r="D44" s="487">
        <v>5211</v>
      </c>
      <c r="E44" s="514">
        <v>30</v>
      </c>
      <c r="F44" s="491"/>
      <c r="G44" s="515"/>
      <c r="H44" s="516"/>
      <c r="I44" s="483"/>
    </row>
    <row r="45" spans="2:9" ht="17.25" customHeight="1">
      <c r="B45" s="497"/>
      <c r="C45" s="486" t="s">
        <v>371</v>
      </c>
      <c r="D45" s="487">
        <v>2579</v>
      </c>
      <c r="E45" s="514">
        <v>10</v>
      </c>
      <c r="F45" s="491"/>
      <c r="G45" s="515"/>
      <c r="H45" s="516"/>
      <c r="I45" s="483"/>
    </row>
    <row r="46" spans="2:9" ht="17.25" customHeight="1">
      <c r="B46" s="496"/>
      <c r="C46" s="486" t="s">
        <v>372</v>
      </c>
      <c r="D46" s="487">
        <v>948</v>
      </c>
      <c r="E46" s="514">
        <v>3</v>
      </c>
      <c r="F46" s="491"/>
      <c r="G46" s="515"/>
      <c r="H46" s="516"/>
      <c r="I46" s="483"/>
    </row>
    <row r="47" spans="2:9" ht="17.25" customHeight="1">
      <c r="B47" s="497" t="s">
        <v>240</v>
      </c>
      <c r="C47" s="486" t="s">
        <v>373</v>
      </c>
      <c r="D47" s="487">
        <v>1393</v>
      </c>
      <c r="E47" s="514">
        <v>6</v>
      </c>
      <c r="F47" s="491"/>
      <c r="G47" s="515"/>
      <c r="H47" s="516"/>
      <c r="I47" s="483"/>
    </row>
    <row r="48" spans="2:9" ht="17.25" customHeight="1">
      <c r="B48" s="497" t="s">
        <v>236</v>
      </c>
      <c r="C48" s="486" t="s">
        <v>374</v>
      </c>
      <c r="D48" s="487">
        <v>1075</v>
      </c>
      <c r="E48" s="514">
        <v>3</v>
      </c>
      <c r="F48" s="491"/>
      <c r="G48" s="515"/>
      <c r="H48" s="516"/>
      <c r="I48" s="483"/>
    </row>
    <row r="49" spans="2:9" ht="17.25" customHeight="1">
      <c r="B49" s="497"/>
      <c r="C49" s="486" t="s">
        <v>375</v>
      </c>
      <c r="D49" s="487">
        <v>1692</v>
      </c>
      <c r="E49" s="514"/>
      <c r="F49" s="491"/>
      <c r="G49" s="515"/>
      <c r="H49" s="516"/>
      <c r="I49" s="483"/>
    </row>
    <row r="50" spans="2:9" ht="17.25" customHeight="1">
      <c r="B50" s="496"/>
      <c r="C50" s="486" t="s">
        <v>376</v>
      </c>
      <c r="D50" s="487">
        <v>7655</v>
      </c>
      <c r="E50" s="514">
        <v>10</v>
      </c>
      <c r="F50" s="491"/>
      <c r="G50" s="515"/>
      <c r="H50" s="516"/>
      <c r="I50" s="483"/>
    </row>
    <row r="51" spans="2:9" ht="17.25" customHeight="1">
      <c r="B51" s="497" t="s">
        <v>245</v>
      </c>
      <c r="C51" s="486" t="s">
        <v>377</v>
      </c>
      <c r="D51" s="487">
        <v>1235</v>
      </c>
      <c r="E51" s="514">
        <v>2</v>
      </c>
      <c r="F51" s="491"/>
      <c r="G51" s="515"/>
      <c r="H51" s="516"/>
      <c r="I51" s="483"/>
    </row>
    <row r="52" spans="2:9" ht="17.25" customHeight="1">
      <c r="B52" s="497"/>
      <c r="C52" s="486" t="s">
        <v>378</v>
      </c>
      <c r="D52" s="487">
        <v>987</v>
      </c>
      <c r="E52" s="514">
        <v>4</v>
      </c>
      <c r="F52" s="491"/>
      <c r="G52" s="515"/>
      <c r="H52" s="516"/>
      <c r="I52" s="483"/>
    </row>
    <row r="53" spans="2:9" ht="17.25" customHeight="1">
      <c r="B53" s="497"/>
      <c r="C53" s="486" t="s">
        <v>379</v>
      </c>
      <c r="D53" s="487">
        <v>1642</v>
      </c>
      <c r="E53" s="514">
        <v>1</v>
      </c>
      <c r="F53" s="491"/>
      <c r="G53" s="515"/>
      <c r="H53" s="516"/>
      <c r="I53" s="483"/>
    </row>
    <row r="54" spans="2:9" ht="17.25" customHeight="1">
      <c r="B54" s="497"/>
      <c r="C54" s="486" t="s">
        <v>380</v>
      </c>
      <c r="D54" s="487">
        <v>1116</v>
      </c>
      <c r="E54" s="514">
        <v>7</v>
      </c>
      <c r="F54" s="491"/>
      <c r="G54" s="515"/>
      <c r="H54" s="516"/>
      <c r="I54" s="483"/>
    </row>
    <row r="55" spans="2:9" ht="17.25" customHeight="1">
      <c r="B55" s="497"/>
      <c r="C55" s="486" t="s">
        <v>381</v>
      </c>
      <c r="D55" s="487">
        <v>1034</v>
      </c>
      <c r="E55" s="514">
        <v>0</v>
      </c>
      <c r="F55" s="491"/>
      <c r="G55" s="515"/>
      <c r="H55" s="516"/>
      <c r="I55" s="483"/>
    </row>
    <row r="56" spans="2:9" ht="17.25" customHeight="1">
      <c r="B56" s="497" t="s">
        <v>251</v>
      </c>
      <c r="C56" s="494" t="s">
        <v>382</v>
      </c>
      <c r="D56" s="487">
        <v>1792</v>
      </c>
      <c r="E56" s="514">
        <v>7</v>
      </c>
      <c r="F56" s="491"/>
      <c r="G56" s="515"/>
      <c r="H56" s="516"/>
      <c r="I56" s="483"/>
    </row>
    <row r="57" spans="2:9" ht="17.25" customHeight="1">
      <c r="B57" s="498"/>
      <c r="C57" s="486" t="s">
        <v>383</v>
      </c>
      <c r="D57" s="487">
        <v>824</v>
      </c>
      <c r="E57" s="514">
        <v>1</v>
      </c>
      <c r="F57" s="491"/>
      <c r="G57" s="515"/>
      <c r="H57" s="516"/>
      <c r="I57" s="483"/>
    </row>
    <row r="58" spans="2:9" ht="17.25" customHeight="1">
      <c r="B58" s="502" t="s">
        <v>127</v>
      </c>
      <c r="C58" s="503"/>
      <c r="D58" s="487">
        <v>181556</v>
      </c>
      <c r="E58" s="517">
        <v>428</v>
      </c>
      <c r="F58" s="491"/>
      <c r="G58" s="515"/>
      <c r="H58" s="483"/>
    </row>
    <row r="59" spans="2:9" ht="18.75" customHeight="1">
      <c r="B59" s="554"/>
    </row>
    <row r="60" spans="2:9" s="507" customFormat="1" ht="13">
      <c r="B60" s="554"/>
      <c r="E60" s="553"/>
    </row>
    <row r="61" spans="2:9" s="507" customFormat="1" ht="14">
      <c r="B61" s="442"/>
      <c r="C61" s="518"/>
      <c r="D61" s="511"/>
      <c r="E61" s="518"/>
      <c r="F61" s="506"/>
      <c r="G61" s="506"/>
      <c r="H61" s="506"/>
    </row>
    <row r="62" spans="2:9" ht="17.149999999999999" customHeight="1">
      <c r="E62" s="442"/>
    </row>
    <row r="63" spans="2:9" ht="17.149999999999999" customHeight="1">
      <c r="E63" s="442"/>
    </row>
    <row r="64" spans="2:9" ht="17.149999999999999" customHeight="1">
      <c r="E64" s="442"/>
    </row>
  </sheetData>
  <mergeCells count="3">
    <mergeCell ref="D3:D6"/>
    <mergeCell ref="E3:E6"/>
    <mergeCell ref="B5:C6"/>
  </mergeCells>
  <phoneticPr fontId="1"/>
  <printOptions horizontalCentered="1"/>
  <pageMargins left="0.47244094488188981" right="0.39370078740157483" top="0.70866141732283472" bottom="0.59055118110236227" header="0.51181102362204722" footer="0.39370078740157483"/>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A8A51-6A7B-444E-BE7D-B6A03FCB5C5D}">
  <sheetPr>
    <pageSetUpPr fitToPage="1"/>
  </sheetPr>
  <dimension ref="A1:N50"/>
  <sheetViews>
    <sheetView view="pageBreakPreview" zoomScale="55" zoomScaleNormal="100" zoomScaleSheetLayoutView="55" workbookViewId="0">
      <selection activeCell="E26" sqref="E26"/>
    </sheetView>
  </sheetViews>
  <sheetFormatPr defaultColWidth="13.33203125" defaultRowHeight="13"/>
  <cols>
    <col min="1" max="1" width="3.58203125" style="5" customWidth="1"/>
    <col min="2" max="2" width="6.08203125" style="5" customWidth="1"/>
    <col min="3" max="3" width="14.83203125" style="5" customWidth="1"/>
    <col min="4" max="4" width="14" style="5" customWidth="1"/>
    <col min="5" max="5" width="22.58203125" style="5" customWidth="1"/>
    <col min="6" max="6" width="13.83203125" style="5" customWidth="1"/>
    <col min="7" max="7" width="22.58203125" style="5" customWidth="1"/>
    <col min="8" max="8" width="13.83203125" style="5" customWidth="1"/>
    <col min="9" max="9" width="22.58203125" style="5" customWidth="1"/>
    <col min="10" max="12" width="13.83203125" style="5" customWidth="1"/>
    <col min="13" max="16384" width="13.33203125" style="5"/>
  </cols>
  <sheetData>
    <row r="1" spans="1:14" ht="30" customHeight="1">
      <c r="A1" s="62"/>
      <c r="B1" s="1" t="s">
        <v>844</v>
      </c>
      <c r="C1" s="2"/>
      <c r="D1" s="63"/>
      <c r="E1" s="63"/>
      <c r="F1" s="3"/>
      <c r="G1" s="3"/>
      <c r="H1" s="3"/>
      <c r="I1" s="3"/>
      <c r="J1" s="3"/>
      <c r="K1" s="3"/>
      <c r="L1" s="3"/>
    </row>
    <row r="2" spans="1:14" ht="30" customHeight="1">
      <c r="A2" s="62"/>
      <c r="B2" s="1" t="s">
        <v>62</v>
      </c>
      <c r="C2" s="2"/>
      <c r="D2" s="63"/>
      <c r="E2" s="63"/>
      <c r="F2" s="63"/>
      <c r="G2" s="3"/>
      <c r="H2" s="3"/>
      <c r="I2" s="3"/>
      <c r="J2" s="3"/>
      <c r="K2" s="3"/>
      <c r="L2" s="3"/>
    </row>
    <row r="3" spans="1:14" ht="20.149999999999999" customHeight="1">
      <c r="A3" s="62"/>
      <c r="B3" s="3"/>
      <c r="C3" s="64" t="s">
        <v>36</v>
      </c>
      <c r="D3" s="65"/>
      <c r="E3" s="66"/>
      <c r="F3" s="67"/>
      <c r="G3" s="66"/>
      <c r="H3" s="67"/>
      <c r="I3" s="66"/>
      <c r="J3" s="67"/>
      <c r="K3" s="68" t="s">
        <v>63</v>
      </c>
      <c r="L3" s="69"/>
    </row>
    <row r="4" spans="1:14" ht="45" customHeight="1">
      <c r="A4" s="62"/>
      <c r="B4" s="3"/>
      <c r="C4" s="70" t="s">
        <v>64</v>
      </c>
      <c r="D4" s="71" t="s">
        <v>65</v>
      </c>
      <c r="E4" s="72" t="s">
        <v>66</v>
      </c>
      <c r="F4" s="73" t="s">
        <v>67</v>
      </c>
      <c r="G4" s="72" t="s">
        <v>68</v>
      </c>
      <c r="H4" s="73" t="s">
        <v>69</v>
      </c>
      <c r="I4" s="72" t="s">
        <v>70</v>
      </c>
      <c r="J4" s="73" t="s">
        <v>69</v>
      </c>
      <c r="K4" s="74" t="s">
        <v>54</v>
      </c>
      <c r="L4" s="75" t="s">
        <v>55</v>
      </c>
    </row>
    <row r="5" spans="1:14" ht="24.75" customHeight="1">
      <c r="A5" s="62"/>
      <c r="B5" s="76"/>
      <c r="C5" s="64" t="s">
        <v>36</v>
      </c>
      <c r="D5" s="74" t="s">
        <v>71</v>
      </c>
      <c r="E5" s="77">
        <v>13942</v>
      </c>
      <c r="F5" s="78">
        <v>3.1612822870215301E-2</v>
      </c>
      <c r="G5" s="77">
        <v>4515</v>
      </c>
      <c r="H5" s="78">
        <v>1.1995235062239462E-2</v>
      </c>
      <c r="I5" s="77">
        <v>18457</v>
      </c>
      <c r="J5" s="78">
        <v>2.2579495955723197E-2</v>
      </c>
      <c r="K5" s="78">
        <v>75.537736360188546</v>
      </c>
      <c r="L5" s="78">
        <v>24.462263639811454</v>
      </c>
      <c r="N5" s="79"/>
    </row>
    <row r="6" spans="1:14" ht="24.75" customHeight="1">
      <c r="A6" s="62"/>
      <c r="B6" s="80"/>
      <c r="C6" s="81" t="s">
        <v>36</v>
      </c>
      <c r="D6" s="82" t="s">
        <v>72</v>
      </c>
      <c r="E6" s="77">
        <v>30713</v>
      </c>
      <c r="F6" s="78">
        <v>6.9640268886309184E-2</v>
      </c>
      <c r="G6" s="77">
        <v>9514</v>
      </c>
      <c r="H6" s="78">
        <v>2.527633806913538E-2</v>
      </c>
      <c r="I6" s="77">
        <v>40227</v>
      </c>
      <c r="J6" s="78">
        <v>4.9211972899760356E-2</v>
      </c>
      <c r="K6" s="78">
        <v>76.349218186789969</v>
      </c>
      <c r="L6" s="78">
        <v>23.650781813210035</v>
      </c>
      <c r="N6" s="79"/>
    </row>
    <row r="7" spans="1:14" ht="24.75" customHeight="1">
      <c r="A7" s="62"/>
      <c r="B7" s="80"/>
      <c r="C7" s="81" t="s">
        <v>36</v>
      </c>
      <c r="D7" s="83" t="s">
        <v>73</v>
      </c>
      <c r="E7" s="77">
        <v>103519</v>
      </c>
      <c r="F7" s="78">
        <v>0.23472441620297074</v>
      </c>
      <c r="G7" s="77">
        <v>68549</v>
      </c>
      <c r="H7" s="78">
        <v>0.18211768954185004</v>
      </c>
      <c r="I7" s="77">
        <v>172068</v>
      </c>
      <c r="J7" s="78">
        <v>0.21050055318358232</v>
      </c>
      <c r="K7" s="78">
        <v>60.161680265941378</v>
      </c>
      <c r="L7" s="78">
        <v>39.838319734058629</v>
      </c>
      <c r="N7" s="79"/>
    </row>
    <row r="8" spans="1:14" ht="24.75" customHeight="1">
      <c r="A8" s="62"/>
      <c r="B8" s="80"/>
      <c r="C8" s="81" t="s">
        <v>36</v>
      </c>
      <c r="D8" s="75" t="s">
        <v>74</v>
      </c>
      <c r="E8" s="77">
        <v>300381</v>
      </c>
      <c r="F8" s="78">
        <v>0.68109965188481869</v>
      </c>
      <c r="G8" s="77">
        <v>236754</v>
      </c>
      <c r="H8" s="78">
        <v>0.62899665158924511</v>
      </c>
      <c r="I8" s="77">
        <v>537135</v>
      </c>
      <c r="J8" s="78">
        <v>0.65710774016239792</v>
      </c>
      <c r="K8" s="78">
        <v>55.922812700717692</v>
      </c>
      <c r="L8" s="78">
        <v>44.077187299282308</v>
      </c>
      <c r="N8" s="79"/>
    </row>
    <row r="9" spans="1:14" ht="24.75" customHeight="1">
      <c r="A9" s="62"/>
      <c r="B9" s="80"/>
      <c r="C9" s="84" t="s">
        <v>75</v>
      </c>
      <c r="D9" s="85"/>
      <c r="E9" s="77">
        <v>448555</v>
      </c>
      <c r="F9" s="78">
        <v>1.017077159844314</v>
      </c>
      <c r="G9" s="77">
        <v>319332</v>
      </c>
      <c r="H9" s="78">
        <v>0.84838591426247001</v>
      </c>
      <c r="I9" s="77">
        <v>767887</v>
      </c>
      <c r="J9" s="78">
        <v>0.93939976220146371</v>
      </c>
      <c r="K9" s="78">
        <v>58.414193755070734</v>
      </c>
      <c r="L9" s="78">
        <v>41.585806244929266</v>
      </c>
      <c r="N9" s="79"/>
    </row>
    <row r="10" spans="1:14" ht="24.75" customHeight="1">
      <c r="A10" s="62"/>
      <c r="B10" s="80"/>
      <c r="C10" s="84" t="s">
        <v>76</v>
      </c>
      <c r="D10" s="85"/>
      <c r="E10" s="77">
        <v>2439024</v>
      </c>
      <c r="F10" s="78">
        <v>5.530371086515852</v>
      </c>
      <c r="G10" s="77">
        <v>2076198</v>
      </c>
      <c r="H10" s="78">
        <v>5.5159430887600109</v>
      </c>
      <c r="I10" s="77">
        <v>4515222</v>
      </c>
      <c r="J10" s="78">
        <v>5.5237274144331359</v>
      </c>
      <c r="K10" s="78">
        <v>54.017809091114458</v>
      </c>
      <c r="L10" s="78">
        <v>45.982190908885542</v>
      </c>
      <c r="N10" s="79"/>
    </row>
    <row r="11" spans="1:14" ht="24.75" customHeight="1">
      <c r="A11" s="62"/>
      <c r="B11" s="80"/>
      <c r="C11" s="84" t="s">
        <v>77</v>
      </c>
      <c r="D11" s="85"/>
      <c r="E11" s="77">
        <v>2835388</v>
      </c>
      <c r="F11" s="78">
        <v>6.4291076325013643</v>
      </c>
      <c r="G11" s="77">
        <v>2484698</v>
      </c>
      <c r="H11" s="78">
        <v>6.6012262610578656</v>
      </c>
      <c r="I11" s="77">
        <v>5320086</v>
      </c>
      <c r="J11" s="78">
        <v>6.5083632400227343</v>
      </c>
      <c r="K11" s="78">
        <v>53.295905366943316</v>
      </c>
      <c r="L11" s="78">
        <v>46.704094633056684</v>
      </c>
      <c r="N11" s="79"/>
    </row>
    <row r="12" spans="1:14" ht="24.75" customHeight="1">
      <c r="A12" s="62"/>
      <c r="B12" s="80"/>
      <c r="C12" s="84" t="s">
        <v>78</v>
      </c>
      <c r="D12" s="85"/>
      <c r="E12" s="77">
        <v>2957301</v>
      </c>
      <c r="F12" s="78">
        <v>6.7055395701413421</v>
      </c>
      <c r="G12" s="77">
        <v>2626369</v>
      </c>
      <c r="H12" s="78">
        <v>6.977610966817009</v>
      </c>
      <c r="I12" s="77">
        <v>5583670</v>
      </c>
      <c r="J12" s="78">
        <v>6.8308205116266425</v>
      </c>
      <c r="K12" s="78">
        <v>52.963391461171597</v>
      </c>
      <c r="L12" s="78">
        <v>47.036608538828403</v>
      </c>
      <c r="N12" s="79"/>
    </row>
    <row r="13" spans="1:14" ht="24.75" customHeight="1">
      <c r="A13" s="62"/>
      <c r="B13" s="80"/>
      <c r="C13" s="84" t="s">
        <v>79</v>
      </c>
      <c r="D13" s="85"/>
      <c r="E13" s="77">
        <v>3276783</v>
      </c>
      <c r="F13" s="78">
        <v>7.4299498323865096</v>
      </c>
      <c r="G13" s="77">
        <v>2956399</v>
      </c>
      <c r="H13" s="78">
        <v>7.8544188134595085</v>
      </c>
      <c r="I13" s="77">
        <v>6233182</v>
      </c>
      <c r="J13" s="78">
        <v>7.6254054158469211</v>
      </c>
      <c r="K13" s="78">
        <v>52.569987528039455</v>
      </c>
      <c r="L13" s="78">
        <v>47.430012471960545</v>
      </c>
      <c r="N13" s="79"/>
    </row>
    <row r="14" spans="1:14" ht="24.75" customHeight="1">
      <c r="A14" s="62"/>
      <c r="B14" s="80"/>
      <c r="C14" s="84" t="s">
        <v>80</v>
      </c>
      <c r="D14" s="85"/>
      <c r="E14" s="77">
        <v>3702308</v>
      </c>
      <c r="F14" s="78">
        <v>8.3948075609655053</v>
      </c>
      <c r="G14" s="77">
        <v>3406529</v>
      </c>
      <c r="H14" s="78">
        <v>9.0503025695095314</v>
      </c>
      <c r="I14" s="77">
        <v>7108837</v>
      </c>
      <c r="J14" s="78">
        <v>8.6966438907403916</v>
      </c>
      <c r="K14" s="78">
        <v>52.080361386820371</v>
      </c>
      <c r="L14" s="78">
        <v>47.919638613179622</v>
      </c>
      <c r="N14" s="79"/>
    </row>
    <row r="15" spans="1:14" ht="24.75" customHeight="1">
      <c r="A15" s="62"/>
      <c r="B15" s="80"/>
      <c r="C15" s="84" t="s">
        <v>81</v>
      </c>
      <c r="D15" s="85"/>
      <c r="E15" s="77">
        <v>4237716</v>
      </c>
      <c r="F15" s="78">
        <v>9.6088197735100653</v>
      </c>
      <c r="G15" s="77">
        <v>3918122</v>
      </c>
      <c r="H15" s="78">
        <v>10.409478270771164</v>
      </c>
      <c r="I15" s="77">
        <v>8155838</v>
      </c>
      <c r="J15" s="78">
        <v>9.9774996552274775</v>
      </c>
      <c r="K15" s="78">
        <v>51.959295905583211</v>
      </c>
      <c r="L15" s="78">
        <v>48.040704094416789</v>
      </c>
      <c r="N15" s="79"/>
    </row>
    <row r="16" spans="1:14" ht="24.75" customHeight="1">
      <c r="A16" s="62"/>
      <c r="B16" s="80"/>
      <c r="C16" s="84" t="s">
        <v>82</v>
      </c>
      <c r="D16" s="85"/>
      <c r="E16" s="77">
        <v>4766049</v>
      </c>
      <c r="F16" s="78">
        <v>10.806789759558656</v>
      </c>
      <c r="G16" s="77">
        <v>4415902</v>
      </c>
      <c r="H16" s="78">
        <v>11.731956257323004</v>
      </c>
      <c r="I16" s="77">
        <v>9181951</v>
      </c>
      <c r="J16" s="78">
        <v>11.232801943444143</v>
      </c>
      <c r="K16" s="78">
        <v>51.906713507837274</v>
      </c>
      <c r="L16" s="78">
        <v>48.093286492162726</v>
      </c>
      <c r="N16" s="79"/>
    </row>
    <row r="17" spans="1:14" ht="24.75" customHeight="1">
      <c r="A17" s="62"/>
      <c r="B17" s="80"/>
      <c r="C17" s="84" t="s">
        <v>83</v>
      </c>
      <c r="D17" s="85"/>
      <c r="E17" s="77">
        <v>4098204</v>
      </c>
      <c r="F17" s="78">
        <v>9.29248293917715</v>
      </c>
      <c r="G17" s="77">
        <v>3793015</v>
      </c>
      <c r="H17" s="78">
        <v>10.077100004341133</v>
      </c>
      <c r="I17" s="77">
        <v>7891219</v>
      </c>
      <c r="J17" s="78">
        <v>9.6537762093637127</v>
      </c>
      <c r="K17" s="78">
        <v>51.933725321778546</v>
      </c>
      <c r="L17" s="78">
        <v>48.066274678221447</v>
      </c>
      <c r="N17" s="79"/>
    </row>
    <row r="18" spans="1:14" ht="24.75" customHeight="1">
      <c r="A18" s="62"/>
      <c r="B18" s="80"/>
      <c r="C18" s="84" t="s">
        <v>84</v>
      </c>
      <c r="D18" s="85"/>
      <c r="E18" s="77">
        <v>3592984</v>
      </c>
      <c r="F18" s="78">
        <v>8.1469205829520632</v>
      </c>
      <c r="G18" s="77">
        <v>3283898</v>
      </c>
      <c r="H18" s="78">
        <v>8.7245024209120814</v>
      </c>
      <c r="I18" s="77">
        <v>6876882</v>
      </c>
      <c r="J18" s="78">
        <v>8.4128801705036373</v>
      </c>
      <c r="K18" s="78">
        <v>52.247282998312315</v>
      </c>
      <c r="L18" s="78">
        <v>47.752717001687685</v>
      </c>
      <c r="N18" s="79"/>
    </row>
    <row r="19" spans="1:14" ht="24.75" customHeight="1">
      <c r="A19" s="62"/>
      <c r="B19" s="80"/>
      <c r="C19" s="84" t="s">
        <v>85</v>
      </c>
      <c r="D19" s="85"/>
      <c r="E19" s="77">
        <v>3300129</v>
      </c>
      <c r="F19" s="78">
        <v>7.4828857786444383</v>
      </c>
      <c r="G19" s="77">
        <v>2914456</v>
      </c>
      <c r="H19" s="78">
        <v>7.7429866663464395</v>
      </c>
      <c r="I19" s="77">
        <v>6214585</v>
      </c>
      <c r="J19" s="78">
        <v>7.6026546499430037</v>
      </c>
      <c r="K19" s="78">
        <v>53.102966650226847</v>
      </c>
      <c r="L19" s="78">
        <v>46.897033349773153</v>
      </c>
      <c r="N19" s="79"/>
    </row>
    <row r="20" spans="1:14" ht="24.75" customHeight="1">
      <c r="A20" s="62"/>
      <c r="B20" s="80"/>
      <c r="C20" s="84" t="s">
        <v>86</v>
      </c>
      <c r="D20" s="85"/>
      <c r="E20" s="77">
        <v>3364906</v>
      </c>
      <c r="F20" s="78">
        <v>7.6297645497722488</v>
      </c>
      <c r="G20" s="77">
        <v>2630276</v>
      </c>
      <c r="H20" s="78">
        <v>6.9879908966925726</v>
      </c>
      <c r="I20" s="77">
        <v>5995182</v>
      </c>
      <c r="J20" s="78">
        <v>7.33424650391854</v>
      </c>
      <c r="K20" s="78">
        <v>56.126836516389325</v>
      </c>
      <c r="L20" s="78">
        <v>43.873163483610675</v>
      </c>
      <c r="N20" s="79"/>
    </row>
    <row r="21" spans="1:14" ht="24.75" customHeight="1">
      <c r="A21" s="62"/>
      <c r="B21" s="80"/>
      <c r="C21" s="84" t="s">
        <v>87</v>
      </c>
      <c r="D21" s="85"/>
      <c r="E21" s="77">
        <v>2809024</v>
      </c>
      <c r="F21" s="78">
        <v>6.3693285145734952</v>
      </c>
      <c r="G21" s="77">
        <v>1856543</v>
      </c>
      <c r="H21" s="78">
        <v>4.9323742387940728</v>
      </c>
      <c r="I21" s="77">
        <v>4665567</v>
      </c>
      <c r="J21" s="78">
        <v>5.7076529884410032</v>
      </c>
      <c r="K21" s="78">
        <v>60.207558909774527</v>
      </c>
      <c r="L21" s="78">
        <v>39.792441090225481</v>
      </c>
      <c r="N21" s="79"/>
    </row>
    <row r="22" spans="1:14" ht="24.75" customHeight="1">
      <c r="A22" s="62"/>
      <c r="B22" s="80"/>
      <c r="C22" s="84" t="s">
        <v>88</v>
      </c>
      <c r="D22" s="85"/>
      <c r="E22" s="77">
        <v>1569042</v>
      </c>
      <c r="F22" s="78">
        <v>3.5577282184714072</v>
      </c>
      <c r="G22" s="77">
        <v>773051</v>
      </c>
      <c r="H22" s="78">
        <v>2.0538047530673929</v>
      </c>
      <c r="I22" s="77">
        <v>2342093</v>
      </c>
      <c r="J22" s="78">
        <v>2.8652153340969608</v>
      </c>
      <c r="K22" s="78">
        <v>66.993155267532075</v>
      </c>
      <c r="L22" s="78">
        <v>33.006844732467925</v>
      </c>
      <c r="N22" s="79"/>
    </row>
    <row r="23" spans="1:14" ht="24.75" customHeight="1">
      <c r="A23" s="62"/>
      <c r="B23" s="80"/>
      <c r="C23" s="84" t="s">
        <v>89</v>
      </c>
      <c r="D23" s="85"/>
      <c r="E23" s="77">
        <v>704944</v>
      </c>
      <c r="F23" s="78">
        <v>1.5984270409855874</v>
      </c>
      <c r="G23" s="77">
        <v>185158</v>
      </c>
      <c r="H23" s="78">
        <v>0.49191887788574401</v>
      </c>
      <c r="I23" s="77">
        <v>890102</v>
      </c>
      <c r="J23" s="78">
        <v>1.0889123101902329</v>
      </c>
      <c r="K23" s="78">
        <v>79.198114373408885</v>
      </c>
      <c r="L23" s="78">
        <v>20.801885626591108</v>
      </c>
      <c r="N23" s="79"/>
    </row>
    <row r="24" spans="1:14" ht="24.75" customHeight="1">
      <c r="A24" s="62"/>
      <c r="B24" s="80"/>
      <c r="C24" s="86" t="s">
        <v>56</v>
      </c>
      <c r="D24" s="87"/>
      <c r="E24" s="77">
        <v>44102357</v>
      </c>
      <c r="F24" s="78">
        <v>100</v>
      </c>
      <c r="G24" s="77">
        <v>37639946</v>
      </c>
      <c r="H24" s="78">
        <v>100</v>
      </c>
      <c r="I24" s="77">
        <v>81742303</v>
      </c>
      <c r="J24" s="78">
        <v>100</v>
      </c>
      <c r="K24" s="78">
        <v>53.952917132760504</v>
      </c>
      <c r="L24" s="78">
        <v>46.047082867239503</v>
      </c>
      <c r="N24" s="79"/>
    </row>
    <row r="25" spans="1:14" ht="7.5" customHeight="1">
      <c r="A25" s="62"/>
      <c r="B25" s="2"/>
      <c r="C25" s="2"/>
      <c r="D25" s="2"/>
      <c r="E25" s="2"/>
      <c r="F25" s="2"/>
      <c r="G25" s="2"/>
      <c r="H25" s="2"/>
      <c r="I25" s="2"/>
      <c r="J25" s="2"/>
      <c r="K25" s="2"/>
      <c r="L25" s="2"/>
    </row>
    <row r="26" spans="1:14" ht="24.75" customHeight="1">
      <c r="A26" s="62"/>
      <c r="B26" s="80"/>
      <c r="C26" s="68" t="s">
        <v>90</v>
      </c>
      <c r="D26" s="88"/>
      <c r="E26" s="77">
        <v>11748045</v>
      </c>
      <c r="F26" s="78">
        <v>26.638134102447175</v>
      </c>
      <c r="G26" s="77">
        <v>8359484</v>
      </c>
      <c r="H26" s="78">
        <v>22.209075432786221</v>
      </c>
      <c r="I26" s="77">
        <v>20107529</v>
      </c>
      <c r="J26" s="78">
        <v>24.59868178658974</v>
      </c>
      <c r="K26" s="78">
        <v>58.426099994683575</v>
      </c>
      <c r="L26" s="78">
        <v>41.573900005316418</v>
      </c>
      <c r="N26" s="79"/>
    </row>
    <row r="27" spans="1:14" ht="24.75" customHeight="1">
      <c r="A27" s="62"/>
      <c r="B27" s="80"/>
      <c r="C27" s="84" t="s">
        <v>91</v>
      </c>
      <c r="D27" s="85"/>
      <c r="E27" s="77">
        <v>8447916</v>
      </c>
      <c r="F27" s="78">
        <v>19.155248323802741</v>
      </c>
      <c r="G27" s="77">
        <v>5445028</v>
      </c>
      <c r="H27" s="78">
        <v>14.466088766439784</v>
      </c>
      <c r="I27" s="77">
        <v>13892944</v>
      </c>
      <c r="J27" s="78">
        <v>16.996027136646738</v>
      </c>
      <c r="K27" s="78">
        <v>60.807241431333779</v>
      </c>
      <c r="L27" s="78">
        <v>39.192758568666228</v>
      </c>
      <c r="N27" s="79"/>
    </row>
    <row r="28" spans="1:14" ht="24.75" customHeight="1">
      <c r="A28" s="62"/>
      <c r="B28" s="80"/>
      <c r="C28" s="84" t="s">
        <v>92</v>
      </c>
      <c r="D28" s="85"/>
      <c r="E28" s="77">
        <v>5083010</v>
      </c>
      <c r="F28" s="78">
        <v>11.525483774030491</v>
      </c>
      <c r="G28" s="77">
        <v>2814752</v>
      </c>
      <c r="H28" s="78">
        <v>7.4780978697472094</v>
      </c>
      <c r="I28" s="77">
        <v>7897762</v>
      </c>
      <c r="J28" s="78">
        <v>9.6617806327281972</v>
      </c>
      <c r="K28" s="78">
        <v>64.360131389120113</v>
      </c>
      <c r="L28" s="78">
        <v>35.639868610879894</v>
      </c>
      <c r="N28" s="79"/>
    </row>
    <row r="29" spans="1:14" ht="24.75" customHeight="1">
      <c r="A29" s="62"/>
      <c r="B29" s="80"/>
      <c r="C29" s="84" t="s">
        <v>93</v>
      </c>
      <c r="D29" s="85"/>
      <c r="E29" s="77">
        <v>2273986</v>
      </c>
      <c r="F29" s="78">
        <v>5.1561552594569946</v>
      </c>
      <c r="G29" s="77">
        <v>958209</v>
      </c>
      <c r="H29" s="78">
        <v>2.5457236309531366</v>
      </c>
      <c r="I29" s="77">
        <v>3232195</v>
      </c>
      <c r="J29" s="78">
        <v>3.9541276442871935</v>
      </c>
      <c r="K29" s="78">
        <v>70.35423295933569</v>
      </c>
      <c r="L29" s="78">
        <v>29.645767040664317</v>
      </c>
      <c r="N29" s="79"/>
    </row>
    <row r="30" spans="1:14">
      <c r="A30" s="62"/>
      <c r="B30" s="2"/>
      <c r="C30" s="2"/>
      <c r="D30" s="2"/>
      <c r="E30" s="2"/>
      <c r="F30" s="2"/>
      <c r="G30" s="2"/>
      <c r="H30" s="2"/>
      <c r="I30" s="2"/>
      <c r="J30" s="2"/>
      <c r="K30" s="2"/>
      <c r="L30" s="2"/>
    </row>
    <row r="31" spans="1:14">
      <c r="A31" s="62"/>
      <c r="B31" s="2"/>
      <c r="C31" s="2"/>
      <c r="D31" s="2"/>
      <c r="E31" s="2"/>
      <c r="F31" s="2"/>
      <c r="G31" s="2"/>
      <c r="H31" s="2"/>
      <c r="I31" s="2"/>
      <c r="J31" s="2"/>
      <c r="K31" s="2"/>
      <c r="L31" s="2"/>
    </row>
    <row r="32" spans="1:14">
      <c r="A32" s="62"/>
      <c r="B32" s="2"/>
      <c r="C32" s="2"/>
      <c r="D32" s="2"/>
      <c r="E32" s="2"/>
      <c r="F32" s="2"/>
      <c r="G32" s="2"/>
      <c r="H32" s="2"/>
      <c r="I32" s="2"/>
      <c r="J32" s="2"/>
      <c r="K32" s="2"/>
      <c r="L32" s="2"/>
    </row>
    <row r="33" spans="3:10" ht="16.5">
      <c r="E33" s="89"/>
      <c r="F33" s="89"/>
      <c r="G33" s="89"/>
      <c r="H33" s="89"/>
      <c r="I33" s="89"/>
      <c r="J33" s="89"/>
    </row>
    <row r="35" spans="3:10">
      <c r="C35" s="61"/>
    </row>
    <row r="36" spans="3:10">
      <c r="C36" s="61"/>
    </row>
    <row r="50" ht="24" customHeight="1"/>
  </sheetData>
  <phoneticPr fontId="1"/>
  <pageMargins left="0.39370078740157483" right="0.39370078740157483" top="0.78740157480314965" bottom="0.59055118110236227" header="0.51181102362204722" footer="0.39370078740157483"/>
  <pageSetup paperSize="9" scale="65" orientation="landscape"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80C32-96C8-43CC-AC94-6B533E376428}">
  <sheetPr>
    <pageSetUpPr fitToPage="1"/>
  </sheetPr>
  <dimension ref="A1:U56"/>
  <sheetViews>
    <sheetView view="pageBreakPreview" zoomScale="70" zoomScaleNormal="85" zoomScaleSheetLayoutView="70" workbookViewId="0"/>
  </sheetViews>
  <sheetFormatPr defaultColWidth="13.33203125" defaultRowHeight="13"/>
  <cols>
    <col min="1" max="1" width="5.58203125" style="5" customWidth="1"/>
    <col min="2" max="2" width="1.83203125" style="5" customWidth="1"/>
    <col min="3" max="3" width="6" style="5" customWidth="1"/>
    <col min="4" max="4" width="7.08203125" style="5" customWidth="1"/>
    <col min="5" max="6" width="8.5" style="5" bestFit="1" customWidth="1"/>
    <col min="7" max="7" width="9.58203125" style="5" customWidth="1"/>
    <col min="8" max="9" width="7" style="5" customWidth="1"/>
    <col min="10" max="11" width="11.83203125" style="5" customWidth="1"/>
    <col min="12" max="12" width="12.5" style="5" customWidth="1"/>
    <col min="13" max="14" width="11.83203125" style="5" customWidth="1"/>
    <col min="15" max="15" width="7.5" style="5" customWidth="1"/>
    <col min="16" max="18" width="9.58203125" style="5" customWidth="1"/>
    <col min="19" max="19" width="11.83203125" style="5" customWidth="1"/>
    <col min="20" max="21" width="12.5" style="5" customWidth="1"/>
    <col min="22" max="26" width="6" style="5" customWidth="1"/>
    <col min="27" max="16384" width="13.33203125" style="5"/>
  </cols>
  <sheetData>
    <row r="1" spans="1:21" ht="38.25" customHeight="1">
      <c r="A1" s="62"/>
      <c r="B1" s="90" t="s">
        <v>94</v>
      </c>
      <c r="C1" s="2"/>
      <c r="D1" s="63"/>
      <c r="E1" s="3"/>
      <c r="F1" s="3"/>
      <c r="G1" s="2"/>
      <c r="H1" s="3"/>
      <c r="I1" s="3"/>
      <c r="J1" s="3"/>
      <c r="K1" s="63"/>
      <c r="L1" s="63"/>
      <c r="M1" s="63"/>
      <c r="N1" s="63"/>
      <c r="O1" s="3"/>
      <c r="P1" s="3"/>
      <c r="Q1" s="3"/>
      <c r="R1" s="3"/>
      <c r="S1" s="3"/>
      <c r="T1" s="3"/>
      <c r="U1" s="3"/>
    </row>
    <row r="2" spans="1:21" ht="12.75" customHeight="1">
      <c r="A2" s="62"/>
      <c r="B2" s="3"/>
      <c r="C2" s="91"/>
      <c r="D2" s="91"/>
      <c r="E2" s="91"/>
      <c r="F2" s="91"/>
      <c r="G2" s="92"/>
      <c r="H2" s="91"/>
      <c r="I2" s="91"/>
      <c r="J2" s="91"/>
      <c r="K2" s="91"/>
      <c r="L2" s="91"/>
      <c r="M2" s="91"/>
      <c r="N2" s="91"/>
      <c r="O2" s="91"/>
      <c r="P2" s="91"/>
      <c r="Q2" s="91"/>
      <c r="R2" s="91"/>
      <c r="S2" s="91"/>
      <c r="T2" s="91"/>
      <c r="U2" s="91"/>
    </row>
    <row r="3" spans="1:21" ht="25" customHeight="1">
      <c r="A3" s="62"/>
      <c r="B3" s="3"/>
      <c r="C3" s="93" t="s">
        <v>34</v>
      </c>
      <c r="D3" s="94" t="s">
        <v>95</v>
      </c>
      <c r="E3" s="95" t="s">
        <v>96</v>
      </c>
      <c r="F3" s="96"/>
      <c r="G3" s="97"/>
      <c r="H3" s="97"/>
      <c r="I3" s="96"/>
      <c r="J3" s="98"/>
      <c r="K3" s="95" t="s">
        <v>97</v>
      </c>
      <c r="L3" s="96"/>
      <c r="M3" s="97"/>
      <c r="N3" s="97"/>
      <c r="O3" s="97"/>
      <c r="P3" s="97"/>
      <c r="Q3" s="96"/>
      <c r="R3" s="96"/>
      <c r="S3" s="96"/>
      <c r="T3" s="98"/>
      <c r="U3" s="846" t="s">
        <v>98</v>
      </c>
    </row>
    <row r="4" spans="1:21" ht="32.15" customHeight="1">
      <c r="A4" s="62"/>
      <c r="B4" s="3"/>
      <c r="C4" s="99" t="s">
        <v>64</v>
      </c>
      <c r="D4" s="100"/>
      <c r="E4" s="101" t="s">
        <v>99</v>
      </c>
      <c r="F4" s="101" t="s">
        <v>100</v>
      </c>
      <c r="G4" s="101" t="s">
        <v>101</v>
      </c>
      <c r="H4" s="102" t="s">
        <v>102</v>
      </c>
      <c r="I4" s="101" t="s">
        <v>103</v>
      </c>
      <c r="J4" s="101" t="s">
        <v>104</v>
      </c>
      <c r="K4" s="101" t="s">
        <v>99</v>
      </c>
      <c r="L4" s="101" t="s">
        <v>100</v>
      </c>
      <c r="M4" s="101" t="s">
        <v>105</v>
      </c>
      <c r="N4" s="101" t="s">
        <v>101</v>
      </c>
      <c r="O4" s="102" t="s">
        <v>102</v>
      </c>
      <c r="P4" s="101" t="s">
        <v>50</v>
      </c>
      <c r="Q4" s="101" t="s">
        <v>51</v>
      </c>
      <c r="R4" s="102" t="s">
        <v>106</v>
      </c>
      <c r="S4" s="101" t="s">
        <v>107</v>
      </c>
      <c r="T4" s="101" t="s">
        <v>104</v>
      </c>
      <c r="U4" s="847"/>
    </row>
    <row r="5" spans="1:21" ht="25" customHeight="1">
      <c r="A5" s="62"/>
      <c r="B5" s="3"/>
      <c r="C5" s="103" t="s">
        <v>36</v>
      </c>
      <c r="D5" s="52" t="s">
        <v>71</v>
      </c>
      <c r="E5" s="104" t="s">
        <v>778</v>
      </c>
      <c r="F5" s="104" t="s">
        <v>778</v>
      </c>
      <c r="G5" s="104" t="s">
        <v>778</v>
      </c>
      <c r="H5" s="104" t="s">
        <v>778</v>
      </c>
      <c r="I5" s="104" t="s">
        <v>778</v>
      </c>
      <c r="J5" s="104" t="s">
        <v>778</v>
      </c>
      <c r="K5" s="104" t="s">
        <v>778</v>
      </c>
      <c r="L5" s="104" t="s">
        <v>778</v>
      </c>
      <c r="M5" s="104" t="s">
        <v>778</v>
      </c>
      <c r="N5" s="104" t="s">
        <v>778</v>
      </c>
      <c r="O5" s="104" t="s">
        <v>778</v>
      </c>
      <c r="P5" s="104" t="s">
        <v>778</v>
      </c>
      <c r="Q5" s="105">
        <v>4232</v>
      </c>
      <c r="R5" s="105">
        <v>27</v>
      </c>
      <c r="S5" s="105">
        <v>14198</v>
      </c>
      <c r="T5" s="105">
        <v>18457</v>
      </c>
      <c r="U5" s="106">
        <v>18457</v>
      </c>
    </row>
    <row r="6" spans="1:21" ht="25" customHeight="1">
      <c r="A6" s="62"/>
      <c r="B6" s="3"/>
      <c r="C6" s="103" t="s">
        <v>36</v>
      </c>
      <c r="D6" s="52" t="s">
        <v>72</v>
      </c>
      <c r="E6" s="104" t="s">
        <v>778</v>
      </c>
      <c r="F6" s="104" t="s">
        <v>778</v>
      </c>
      <c r="G6" s="104" t="s">
        <v>778</v>
      </c>
      <c r="H6" s="104" t="s">
        <v>778</v>
      </c>
      <c r="I6" s="104" t="s">
        <v>778</v>
      </c>
      <c r="J6" s="104" t="s">
        <v>778</v>
      </c>
      <c r="K6" s="104" t="s">
        <v>778</v>
      </c>
      <c r="L6" s="104" t="s">
        <v>778</v>
      </c>
      <c r="M6" s="104" t="s">
        <v>778</v>
      </c>
      <c r="N6" s="104" t="s">
        <v>778</v>
      </c>
      <c r="O6" s="104" t="s">
        <v>778</v>
      </c>
      <c r="P6" s="104" t="s">
        <v>778</v>
      </c>
      <c r="Q6" s="105">
        <v>12418</v>
      </c>
      <c r="R6" s="105">
        <v>82</v>
      </c>
      <c r="S6" s="105">
        <v>27727</v>
      </c>
      <c r="T6" s="105">
        <v>40227</v>
      </c>
      <c r="U6" s="106">
        <v>40227</v>
      </c>
    </row>
    <row r="7" spans="1:21" ht="25" customHeight="1">
      <c r="A7" s="62"/>
      <c r="B7" s="3"/>
      <c r="C7" s="103" t="s">
        <v>36</v>
      </c>
      <c r="D7" s="52" t="s">
        <v>73</v>
      </c>
      <c r="E7" s="104" t="s">
        <v>778</v>
      </c>
      <c r="F7" s="104" t="s">
        <v>778</v>
      </c>
      <c r="G7" s="104" t="s">
        <v>778</v>
      </c>
      <c r="H7" s="104" t="s">
        <v>778</v>
      </c>
      <c r="I7" s="104" t="s">
        <v>778</v>
      </c>
      <c r="J7" s="104" t="s">
        <v>778</v>
      </c>
      <c r="K7" s="104" t="s">
        <v>778</v>
      </c>
      <c r="L7" s="104" t="s">
        <v>778</v>
      </c>
      <c r="M7" s="105">
        <v>3953</v>
      </c>
      <c r="N7" s="105">
        <v>132497</v>
      </c>
      <c r="O7" s="105">
        <v>91</v>
      </c>
      <c r="P7" s="105">
        <v>140</v>
      </c>
      <c r="Q7" s="105">
        <v>10297</v>
      </c>
      <c r="R7" s="105">
        <v>75</v>
      </c>
      <c r="S7" s="105">
        <v>25015</v>
      </c>
      <c r="T7" s="107">
        <v>172068</v>
      </c>
      <c r="U7" s="106">
        <v>172068</v>
      </c>
    </row>
    <row r="8" spans="1:21" ht="25" customHeight="1">
      <c r="A8" s="62"/>
      <c r="B8" s="3"/>
      <c r="C8" s="103" t="s">
        <v>36</v>
      </c>
      <c r="D8" s="52" t="s">
        <v>74</v>
      </c>
      <c r="E8" s="105">
        <v>29</v>
      </c>
      <c r="F8" s="104" t="s">
        <v>778</v>
      </c>
      <c r="G8" s="105">
        <v>12</v>
      </c>
      <c r="H8" s="104" t="s">
        <v>778</v>
      </c>
      <c r="I8" s="104" t="s">
        <v>778</v>
      </c>
      <c r="J8" s="105">
        <v>41</v>
      </c>
      <c r="K8" s="105">
        <v>227</v>
      </c>
      <c r="L8" s="105">
        <v>6</v>
      </c>
      <c r="M8" s="105">
        <v>11891</v>
      </c>
      <c r="N8" s="105">
        <v>501538</v>
      </c>
      <c r="O8" s="105">
        <v>140</v>
      </c>
      <c r="P8" s="105">
        <v>195</v>
      </c>
      <c r="Q8" s="105">
        <v>6883</v>
      </c>
      <c r="R8" s="105">
        <v>68</v>
      </c>
      <c r="S8" s="105">
        <v>16146</v>
      </c>
      <c r="T8" s="105">
        <v>537094</v>
      </c>
      <c r="U8" s="108">
        <v>537135</v>
      </c>
    </row>
    <row r="9" spans="1:21" ht="25" customHeight="1">
      <c r="A9" s="62"/>
      <c r="B9" s="550"/>
      <c r="C9" s="109" t="s">
        <v>75</v>
      </c>
      <c r="D9" s="110"/>
      <c r="E9" s="105">
        <v>29</v>
      </c>
      <c r="F9" s="104" t="s">
        <v>778</v>
      </c>
      <c r="G9" s="105">
        <v>12</v>
      </c>
      <c r="H9" s="104" t="s">
        <v>778</v>
      </c>
      <c r="I9" s="104" t="s">
        <v>778</v>
      </c>
      <c r="J9" s="105">
        <v>41</v>
      </c>
      <c r="K9" s="105">
        <v>227</v>
      </c>
      <c r="L9" s="105">
        <v>6</v>
      </c>
      <c r="M9" s="105">
        <v>15844</v>
      </c>
      <c r="N9" s="105">
        <v>634035</v>
      </c>
      <c r="O9" s="105">
        <v>231</v>
      </c>
      <c r="P9" s="105">
        <v>335</v>
      </c>
      <c r="Q9" s="105">
        <v>33830</v>
      </c>
      <c r="R9" s="105">
        <v>252</v>
      </c>
      <c r="S9" s="105">
        <v>83086</v>
      </c>
      <c r="T9" s="105">
        <v>767846</v>
      </c>
      <c r="U9" s="108">
        <v>767887</v>
      </c>
    </row>
    <row r="10" spans="1:21" ht="25" customHeight="1">
      <c r="A10" s="62"/>
      <c r="B10" s="550"/>
      <c r="C10" s="109" t="s">
        <v>76</v>
      </c>
      <c r="D10" s="110"/>
      <c r="E10" s="105">
        <v>1574</v>
      </c>
      <c r="F10" s="105">
        <v>44</v>
      </c>
      <c r="G10" s="105">
        <v>4096</v>
      </c>
      <c r="H10" s="105">
        <v>11</v>
      </c>
      <c r="I10" s="105">
        <v>3</v>
      </c>
      <c r="J10" s="105">
        <v>5728</v>
      </c>
      <c r="K10" s="105">
        <v>30475</v>
      </c>
      <c r="L10" s="105">
        <v>42603</v>
      </c>
      <c r="M10" s="105">
        <v>96104</v>
      </c>
      <c r="N10" s="105">
        <v>4268156</v>
      </c>
      <c r="O10" s="105">
        <v>293</v>
      </c>
      <c r="P10" s="105">
        <v>1105</v>
      </c>
      <c r="Q10" s="105">
        <v>18702</v>
      </c>
      <c r="R10" s="105">
        <v>514</v>
      </c>
      <c r="S10" s="105">
        <v>51542</v>
      </c>
      <c r="T10" s="105">
        <v>4509494</v>
      </c>
      <c r="U10" s="106">
        <v>4515222</v>
      </c>
    </row>
    <row r="11" spans="1:21" ht="25" customHeight="1">
      <c r="A11" s="62"/>
      <c r="B11" s="550"/>
      <c r="C11" s="109" t="s">
        <v>77</v>
      </c>
      <c r="D11" s="110"/>
      <c r="E11" s="105">
        <v>4970</v>
      </c>
      <c r="F11" s="105">
        <v>252</v>
      </c>
      <c r="G11" s="105">
        <v>12155</v>
      </c>
      <c r="H11" s="105">
        <v>46</v>
      </c>
      <c r="I11" s="105">
        <v>4</v>
      </c>
      <c r="J11" s="105">
        <v>17427</v>
      </c>
      <c r="K11" s="105">
        <v>101894</v>
      </c>
      <c r="L11" s="105">
        <v>111498</v>
      </c>
      <c r="M11" s="105">
        <v>2549856</v>
      </c>
      <c r="N11" s="105">
        <v>2471524</v>
      </c>
      <c r="O11" s="105">
        <v>77</v>
      </c>
      <c r="P11" s="105">
        <v>1001</v>
      </c>
      <c r="Q11" s="105">
        <v>12528</v>
      </c>
      <c r="R11" s="105">
        <v>831</v>
      </c>
      <c r="S11" s="105">
        <v>53450</v>
      </c>
      <c r="T11" s="105">
        <v>5302659</v>
      </c>
      <c r="U11" s="106">
        <v>5320086</v>
      </c>
    </row>
    <row r="12" spans="1:21" ht="25" customHeight="1">
      <c r="A12" s="62"/>
      <c r="B12" s="550"/>
      <c r="C12" s="109" t="s">
        <v>78</v>
      </c>
      <c r="D12" s="110"/>
      <c r="E12" s="105">
        <v>9345</v>
      </c>
      <c r="F12" s="105">
        <v>3350</v>
      </c>
      <c r="G12" s="105">
        <v>11936</v>
      </c>
      <c r="H12" s="105">
        <v>78</v>
      </c>
      <c r="I12" s="105">
        <v>10</v>
      </c>
      <c r="J12" s="105">
        <v>24719</v>
      </c>
      <c r="K12" s="105">
        <v>139681</v>
      </c>
      <c r="L12" s="105">
        <v>161015</v>
      </c>
      <c r="M12" s="105">
        <v>4751598</v>
      </c>
      <c r="N12" s="105">
        <v>446210</v>
      </c>
      <c r="O12" s="105">
        <v>49</v>
      </c>
      <c r="P12" s="105">
        <v>892</v>
      </c>
      <c r="Q12" s="105">
        <v>10108</v>
      </c>
      <c r="R12" s="105">
        <v>667</v>
      </c>
      <c r="S12" s="105">
        <v>48731</v>
      </c>
      <c r="T12" s="105">
        <v>5558951</v>
      </c>
      <c r="U12" s="106">
        <v>5583670</v>
      </c>
    </row>
    <row r="13" spans="1:21" ht="25" customHeight="1">
      <c r="A13" s="62"/>
      <c r="B13" s="550"/>
      <c r="C13" s="109" t="s">
        <v>79</v>
      </c>
      <c r="D13" s="110"/>
      <c r="E13" s="105">
        <v>15975</v>
      </c>
      <c r="F13" s="105">
        <v>7470</v>
      </c>
      <c r="G13" s="105">
        <v>11694</v>
      </c>
      <c r="H13" s="105">
        <v>100</v>
      </c>
      <c r="I13" s="105">
        <v>14</v>
      </c>
      <c r="J13" s="105">
        <v>35253</v>
      </c>
      <c r="K13" s="105">
        <v>185339</v>
      </c>
      <c r="L13" s="105">
        <v>3343503</v>
      </c>
      <c r="M13" s="105">
        <v>2361606</v>
      </c>
      <c r="N13" s="105">
        <v>251384</v>
      </c>
      <c r="O13" s="105">
        <v>46</v>
      </c>
      <c r="P13" s="105">
        <v>842</v>
      </c>
      <c r="Q13" s="105">
        <v>8635</v>
      </c>
      <c r="R13" s="105">
        <v>560</v>
      </c>
      <c r="S13" s="105">
        <v>46014</v>
      </c>
      <c r="T13" s="105">
        <v>6197929</v>
      </c>
      <c r="U13" s="106">
        <v>6233182</v>
      </c>
    </row>
    <row r="14" spans="1:21" ht="25" customHeight="1">
      <c r="A14" s="62"/>
      <c r="B14" s="550"/>
      <c r="C14" s="109" t="s">
        <v>80</v>
      </c>
      <c r="D14" s="110"/>
      <c r="E14" s="105">
        <v>28871</v>
      </c>
      <c r="F14" s="105">
        <v>15070</v>
      </c>
      <c r="G14" s="105">
        <v>13018</v>
      </c>
      <c r="H14" s="105">
        <v>160</v>
      </c>
      <c r="I14" s="105">
        <v>37</v>
      </c>
      <c r="J14" s="105">
        <v>57156</v>
      </c>
      <c r="K14" s="105">
        <v>287191</v>
      </c>
      <c r="L14" s="105">
        <v>6036188</v>
      </c>
      <c r="M14" s="105">
        <v>507257</v>
      </c>
      <c r="N14" s="105">
        <v>163505</v>
      </c>
      <c r="O14" s="105">
        <v>52</v>
      </c>
      <c r="P14" s="105">
        <v>905</v>
      </c>
      <c r="Q14" s="105">
        <v>8023</v>
      </c>
      <c r="R14" s="105">
        <v>430</v>
      </c>
      <c r="S14" s="105">
        <v>48130</v>
      </c>
      <c r="T14" s="105">
        <v>7051681</v>
      </c>
      <c r="U14" s="106">
        <v>7108837</v>
      </c>
    </row>
    <row r="15" spans="1:21" ht="25" customHeight="1">
      <c r="A15" s="62"/>
      <c r="B15" s="550"/>
      <c r="C15" s="109" t="s">
        <v>81</v>
      </c>
      <c r="D15" s="110"/>
      <c r="E15" s="105">
        <v>52260</v>
      </c>
      <c r="F15" s="105">
        <v>26811</v>
      </c>
      <c r="G15" s="105">
        <v>15465</v>
      </c>
      <c r="H15" s="105">
        <v>203</v>
      </c>
      <c r="I15" s="105">
        <v>53</v>
      </c>
      <c r="J15" s="105">
        <v>94792</v>
      </c>
      <c r="K15" s="105">
        <v>416313</v>
      </c>
      <c r="L15" s="105">
        <v>7194345</v>
      </c>
      <c r="M15" s="105">
        <v>284472</v>
      </c>
      <c r="N15" s="105">
        <v>104652</v>
      </c>
      <c r="O15" s="105">
        <v>64</v>
      </c>
      <c r="P15" s="105">
        <v>1103</v>
      </c>
      <c r="Q15" s="105">
        <v>8406</v>
      </c>
      <c r="R15" s="105">
        <v>394</v>
      </c>
      <c r="S15" s="105">
        <v>51297</v>
      </c>
      <c r="T15" s="105">
        <v>8061046</v>
      </c>
      <c r="U15" s="106">
        <v>8155838</v>
      </c>
    </row>
    <row r="16" spans="1:21" ht="25" customHeight="1">
      <c r="A16" s="62"/>
      <c r="B16" s="550"/>
      <c r="C16" s="109" t="s">
        <v>82</v>
      </c>
      <c r="D16" s="110"/>
      <c r="E16" s="105">
        <v>85356</v>
      </c>
      <c r="F16" s="105">
        <v>46853</v>
      </c>
      <c r="G16" s="105">
        <v>20230</v>
      </c>
      <c r="H16" s="105">
        <v>274</v>
      </c>
      <c r="I16" s="105">
        <v>83</v>
      </c>
      <c r="J16" s="105">
        <v>152796</v>
      </c>
      <c r="K16" s="105">
        <v>544126</v>
      </c>
      <c r="L16" s="105">
        <v>8172100</v>
      </c>
      <c r="M16" s="105">
        <v>178792</v>
      </c>
      <c r="N16" s="105">
        <v>70816</v>
      </c>
      <c r="O16" s="105">
        <v>87</v>
      </c>
      <c r="P16" s="105">
        <v>1279</v>
      </c>
      <c r="Q16" s="105">
        <v>9914</v>
      </c>
      <c r="R16" s="105">
        <v>347</v>
      </c>
      <c r="S16" s="105">
        <v>51694</v>
      </c>
      <c r="T16" s="105">
        <v>9029155</v>
      </c>
      <c r="U16" s="106">
        <v>9181951</v>
      </c>
    </row>
    <row r="17" spans="1:21" ht="25" customHeight="1">
      <c r="A17" s="62"/>
      <c r="B17" s="550"/>
      <c r="C17" s="109" t="s">
        <v>83</v>
      </c>
      <c r="D17" s="110"/>
      <c r="E17" s="105">
        <v>102134</v>
      </c>
      <c r="F17" s="105">
        <v>59434</v>
      </c>
      <c r="G17" s="105">
        <v>20088</v>
      </c>
      <c r="H17" s="105">
        <v>217</v>
      </c>
      <c r="I17" s="105">
        <v>73</v>
      </c>
      <c r="J17" s="105">
        <v>181946</v>
      </c>
      <c r="K17" s="105">
        <v>496476</v>
      </c>
      <c r="L17" s="105">
        <v>7017677</v>
      </c>
      <c r="M17" s="105">
        <v>97384</v>
      </c>
      <c r="N17" s="105">
        <v>42591</v>
      </c>
      <c r="O17" s="105">
        <v>88</v>
      </c>
      <c r="P17" s="105">
        <v>953</v>
      </c>
      <c r="Q17" s="105">
        <v>8292</v>
      </c>
      <c r="R17" s="105">
        <v>273</v>
      </c>
      <c r="S17" s="105">
        <v>45539</v>
      </c>
      <c r="T17" s="105">
        <v>7709273</v>
      </c>
      <c r="U17" s="106">
        <v>7891219</v>
      </c>
    </row>
    <row r="18" spans="1:21" ht="25" customHeight="1">
      <c r="A18" s="62"/>
      <c r="B18" s="550"/>
      <c r="C18" s="109" t="s">
        <v>84</v>
      </c>
      <c r="D18" s="110"/>
      <c r="E18" s="105">
        <v>105242</v>
      </c>
      <c r="F18" s="105">
        <v>67606</v>
      </c>
      <c r="G18" s="105">
        <v>15898</v>
      </c>
      <c r="H18" s="105">
        <v>180</v>
      </c>
      <c r="I18" s="105">
        <v>65</v>
      </c>
      <c r="J18" s="105">
        <v>188991</v>
      </c>
      <c r="K18" s="105">
        <v>431984</v>
      </c>
      <c r="L18" s="105">
        <v>6119808</v>
      </c>
      <c r="M18" s="105">
        <v>57337</v>
      </c>
      <c r="N18" s="105">
        <v>26430</v>
      </c>
      <c r="O18" s="105">
        <v>64</v>
      </c>
      <c r="P18" s="105">
        <v>680</v>
      </c>
      <c r="Q18" s="105">
        <v>5761</v>
      </c>
      <c r="R18" s="105">
        <v>237</v>
      </c>
      <c r="S18" s="105">
        <v>45590</v>
      </c>
      <c r="T18" s="105">
        <v>6687891</v>
      </c>
      <c r="U18" s="106">
        <v>6876882</v>
      </c>
    </row>
    <row r="19" spans="1:21" ht="25" customHeight="1">
      <c r="A19" s="62"/>
      <c r="B19" s="550"/>
      <c r="C19" s="109" t="s">
        <v>85</v>
      </c>
      <c r="D19" s="110"/>
      <c r="E19" s="105">
        <v>94176</v>
      </c>
      <c r="F19" s="105">
        <v>83617</v>
      </c>
      <c r="G19" s="105">
        <v>6879</v>
      </c>
      <c r="H19" s="105">
        <v>127</v>
      </c>
      <c r="I19" s="105">
        <v>48</v>
      </c>
      <c r="J19" s="105">
        <v>184847</v>
      </c>
      <c r="K19" s="105">
        <v>391117</v>
      </c>
      <c r="L19" s="105">
        <v>5529052</v>
      </c>
      <c r="M19" s="105">
        <v>39079</v>
      </c>
      <c r="N19" s="105">
        <v>17109</v>
      </c>
      <c r="O19" s="105">
        <v>76</v>
      </c>
      <c r="P19" s="105">
        <v>1240</v>
      </c>
      <c r="Q19" s="105">
        <v>3358</v>
      </c>
      <c r="R19" s="105">
        <v>317</v>
      </c>
      <c r="S19" s="105">
        <v>48390</v>
      </c>
      <c r="T19" s="105">
        <v>6029738</v>
      </c>
      <c r="U19" s="106">
        <v>6214585</v>
      </c>
    </row>
    <row r="20" spans="1:21" ht="25" customHeight="1">
      <c r="A20" s="62"/>
      <c r="B20" s="550"/>
      <c r="C20" s="109" t="s">
        <v>86</v>
      </c>
      <c r="D20" s="110"/>
      <c r="E20" s="105">
        <v>99064</v>
      </c>
      <c r="F20" s="105">
        <v>118169</v>
      </c>
      <c r="G20" s="105">
        <v>1809</v>
      </c>
      <c r="H20" s="105">
        <v>128</v>
      </c>
      <c r="I20" s="105">
        <v>40</v>
      </c>
      <c r="J20" s="105">
        <v>219210</v>
      </c>
      <c r="K20" s="105">
        <v>397308</v>
      </c>
      <c r="L20" s="105">
        <v>5250287</v>
      </c>
      <c r="M20" s="105">
        <v>28222</v>
      </c>
      <c r="N20" s="105">
        <v>12543</v>
      </c>
      <c r="O20" s="105">
        <v>118</v>
      </c>
      <c r="P20" s="105">
        <v>3761</v>
      </c>
      <c r="Q20" s="105">
        <v>3176</v>
      </c>
      <c r="R20" s="105">
        <v>1372</v>
      </c>
      <c r="S20" s="105">
        <v>79185</v>
      </c>
      <c r="T20" s="105">
        <v>5775972</v>
      </c>
      <c r="U20" s="106">
        <v>5995182</v>
      </c>
    </row>
    <row r="21" spans="1:21" ht="25" customHeight="1">
      <c r="A21" s="62"/>
      <c r="B21" s="550"/>
      <c r="C21" s="109" t="s">
        <v>108</v>
      </c>
      <c r="D21" s="110"/>
      <c r="E21" s="105">
        <v>86183</v>
      </c>
      <c r="F21" s="105">
        <v>111895</v>
      </c>
      <c r="G21" s="105">
        <v>331</v>
      </c>
      <c r="H21" s="105">
        <v>126</v>
      </c>
      <c r="I21" s="105">
        <v>50</v>
      </c>
      <c r="J21" s="105">
        <v>198585</v>
      </c>
      <c r="K21" s="105">
        <v>344733</v>
      </c>
      <c r="L21" s="105">
        <v>3989273</v>
      </c>
      <c r="M21" s="105">
        <v>17871</v>
      </c>
      <c r="N21" s="105">
        <v>15798</v>
      </c>
      <c r="O21" s="105">
        <v>130</v>
      </c>
      <c r="P21" s="105">
        <v>5071</v>
      </c>
      <c r="Q21" s="105">
        <v>3412</v>
      </c>
      <c r="R21" s="105">
        <v>2769</v>
      </c>
      <c r="S21" s="105">
        <v>87925</v>
      </c>
      <c r="T21" s="105">
        <v>4466982</v>
      </c>
      <c r="U21" s="106">
        <v>4665567</v>
      </c>
    </row>
    <row r="22" spans="1:21" ht="20.25" customHeight="1">
      <c r="A22" s="62"/>
      <c r="B22" s="550"/>
      <c r="C22" s="109" t="s">
        <v>88</v>
      </c>
      <c r="D22" s="110"/>
      <c r="E22" s="105">
        <v>52053</v>
      </c>
      <c r="F22" s="105">
        <v>51109</v>
      </c>
      <c r="G22" s="105">
        <v>26</v>
      </c>
      <c r="H22" s="105">
        <v>69</v>
      </c>
      <c r="I22" s="105">
        <v>23</v>
      </c>
      <c r="J22" s="105">
        <v>103280</v>
      </c>
      <c r="K22" s="105">
        <v>169203</v>
      </c>
      <c r="L22" s="105">
        <v>1979204</v>
      </c>
      <c r="M22" s="105">
        <v>8993</v>
      </c>
      <c r="N22" s="105">
        <v>14874</v>
      </c>
      <c r="O22" s="105">
        <v>105</v>
      </c>
      <c r="P22" s="105">
        <v>5191</v>
      </c>
      <c r="Q22" s="105">
        <v>2772</v>
      </c>
      <c r="R22" s="105">
        <v>2536</v>
      </c>
      <c r="S22" s="105">
        <v>55935</v>
      </c>
      <c r="T22" s="105">
        <v>2238813</v>
      </c>
      <c r="U22" s="106">
        <v>2342093</v>
      </c>
    </row>
    <row r="23" spans="1:21" ht="25" customHeight="1">
      <c r="A23" s="62"/>
      <c r="B23" s="550"/>
      <c r="C23" s="109" t="s">
        <v>109</v>
      </c>
      <c r="D23" s="110"/>
      <c r="E23" s="105">
        <v>28704</v>
      </c>
      <c r="F23" s="105">
        <v>27523</v>
      </c>
      <c r="G23" s="105">
        <v>6</v>
      </c>
      <c r="H23" s="105">
        <v>25</v>
      </c>
      <c r="I23" s="105">
        <v>3</v>
      </c>
      <c r="J23" s="105">
        <v>56261</v>
      </c>
      <c r="K23" s="105">
        <v>51044</v>
      </c>
      <c r="L23" s="105">
        <v>732991</v>
      </c>
      <c r="M23" s="105">
        <v>8932</v>
      </c>
      <c r="N23" s="105">
        <v>14292</v>
      </c>
      <c r="O23" s="105">
        <v>97</v>
      </c>
      <c r="P23" s="105">
        <v>3159</v>
      </c>
      <c r="Q23" s="105">
        <v>2022</v>
      </c>
      <c r="R23" s="105">
        <v>2147</v>
      </c>
      <c r="S23" s="105">
        <v>19157</v>
      </c>
      <c r="T23" s="105">
        <v>833841</v>
      </c>
      <c r="U23" s="106">
        <v>890102</v>
      </c>
    </row>
    <row r="24" spans="1:21" ht="25" customHeight="1">
      <c r="A24" s="62"/>
      <c r="B24" s="3"/>
      <c r="C24" s="109" t="s">
        <v>110</v>
      </c>
      <c r="D24" s="110"/>
      <c r="E24" s="105">
        <v>765936</v>
      </c>
      <c r="F24" s="105">
        <v>619203</v>
      </c>
      <c r="G24" s="105">
        <v>133643</v>
      </c>
      <c r="H24" s="105">
        <v>1744</v>
      </c>
      <c r="I24" s="105">
        <v>506</v>
      </c>
      <c r="J24" s="105">
        <v>1521032</v>
      </c>
      <c r="K24" s="105">
        <v>3987111</v>
      </c>
      <c r="L24" s="105">
        <v>55679550</v>
      </c>
      <c r="M24" s="105">
        <v>11003347</v>
      </c>
      <c r="N24" s="105">
        <v>8553919</v>
      </c>
      <c r="O24" s="105">
        <v>1577</v>
      </c>
      <c r="P24" s="105">
        <v>27517</v>
      </c>
      <c r="Q24" s="105">
        <v>138939</v>
      </c>
      <c r="R24" s="105">
        <v>13646</v>
      </c>
      <c r="S24" s="105">
        <v>815665</v>
      </c>
      <c r="T24" s="105">
        <v>80221271</v>
      </c>
      <c r="U24" s="106">
        <v>81742303</v>
      </c>
    </row>
    <row r="25" spans="1:21" ht="6" customHeight="1">
      <c r="A25" s="62"/>
      <c r="B25" s="2"/>
      <c r="C25" s="2"/>
      <c r="D25" s="2"/>
      <c r="E25" s="111"/>
      <c r="F25" s="111"/>
      <c r="G25" s="111"/>
      <c r="H25" s="111"/>
      <c r="I25" s="111"/>
      <c r="J25" s="112"/>
      <c r="K25" s="111"/>
      <c r="L25" s="111"/>
      <c r="M25" s="111"/>
      <c r="N25" s="111"/>
      <c r="O25" s="111"/>
      <c r="P25" s="111"/>
      <c r="Q25" s="111"/>
      <c r="R25" s="111"/>
      <c r="S25" s="111"/>
      <c r="T25" s="112"/>
      <c r="U25" s="112"/>
    </row>
    <row r="26" spans="1:21" ht="25" customHeight="1">
      <c r="A26" s="62"/>
      <c r="B26" s="3"/>
      <c r="C26" s="45" t="s">
        <v>90</v>
      </c>
      <c r="D26" s="48"/>
      <c r="E26" s="105">
        <v>360180</v>
      </c>
      <c r="F26" s="105">
        <v>392313</v>
      </c>
      <c r="G26" s="105">
        <v>9051</v>
      </c>
      <c r="H26" s="105">
        <v>475</v>
      </c>
      <c r="I26" s="105">
        <v>164</v>
      </c>
      <c r="J26" s="105">
        <v>762183</v>
      </c>
      <c r="K26" s="105">
        <v>1353405</v>
      </c>
      <c r="L26" s="105">
        <v>17480807</v>
      </c>
      <c r="M26" s="105">
        <v>103097</v>
      </c>
      <c r="N26" s="105">
        <v>74616</v>
      </c>
      <c r="O26" s="105">
        <v>526</v>
      </c>
      <c r="P26" s="105">
        <v>18422</v>
      </c>
      <c r="Q26" s="105">
        <v>14740</v>
      </c>
      <c r="R26" s="105">
        <v>9141</v>
      </c>
      <c r="S26" s="105">
        <v>290592</v>
      </c>
      <c r="T26" s="105">
        <v>19345346</v>
      </c>
      <c r="U26" s="105">
        <v>20107529</v>
      </c>
    </row>
    <row r="27" spans="1:21" ht="25" customHeight="1">
      <c r="A27" s="62"/>
      <c r="B27" s="3"/>
      <c r="C27" s="109" t="s">
        <v>91</v>
      </c>
      <c r="D27" s="110"/>
      <c r="E27" s="105">
        <v>266004</v>
      </c>
      <c r="F27" s="105">
        <v>308696</v>
      </c>
      <c r="G27" s="105">
        <v>2172</v>
      </c>
      <c r="H27" s="105">
        <v>348</v>
      </c>
      <c r="I27" s="105">
        <v>116</v>
      </c>
      <c r="J27" s="105">
        <v>577336</v>
      </c>
      <c r="K27" s="105">
        <v>962288</v>
      </c>
      <c r="L27" s="105">
        <v>11951755</v>
      </c>
      <c r="M27" s="105">
        <v>64018</v>
      </c>
      <c r="N27" s="105">
        <v>57507</v>
      </c>
      <c r="O27" s="105">
        <v>450</v>
      </c>
      <c r="P27" s="105">
        <v>17182</v>
      </c>
      <c r="Q27" s="105">
        <v>11382</v>
      </c>
      <c r="R27" s="105">
        <v>8824</v>
      </c>
      <c r="S27" s="105">
        <v>242202</v>
      </c>
      <c r="T27" s="105">
        <v>13315608</v>
      </c>
      <c r="U27" s="105">
        <v>13892944</v>
      </c>
    </row>
    <row r="28" spans="1:21" ht="20.25" customHeight="1">
      <c r="A28" s="62"/>
      <c r="B28" s="3"/>
      <c r="C28" s="109" t="s">
        <v>92</v>
      </c>
      <c r="D28" s="110"/>
      <c r="E28" s="105">
        <v>166940</v>
      </c>
      <c r="F28" s="105">
        <v>190527</v>
      </c>
      <c r="G28" s="105">
        <v>363</v>
      </c>
      <c r="H28" s="105">
        <v>220</v>
      </c>
      <c r="I28" s="105">
        <v>76</v>
      </c>
      <c r="J28" s="105">
        <v>358126</v>
      </c>
      <c r="K28" s="105">
        <v>564980</v>
      </c>
      <c r="L28" s="105">
        <v>6701468</v>
      </c>
      <c r="M28" s="105">
        <v>35796</v>
      </c>
      <c r="N28" s="105">
        <v>44964</v>
      </c>
      <c r="O28" s="105">
        <v>332</v>
      </c>
      <c r="P28" s="105">
        <v>13421</v>
      </c>
      <c r="Q28" s="105">
        <v>8206</v>
      </c>
      <c r="R28" s="105">
        <v>7452</v>
      </c>
      <c r="S28" s="105">
        <v>163017</v>
      </c>
      <c r="T28" s="105">
        <v>7539636</v>
      </c>
      <c r="U28" s="105">
        <v>7897762</v>
      </c>
    </row>
    <row r="29" spans="1:21" ht="25" customHeight="1">
      <c r="A29" s="62"/>
      <c r="B29" s="3"/>
      <c r="C29" s="109" t="s">
        <v>93</v>
      </c>
      <c r="D29" s="110"/>
      <c r="E29" s="105">
        <v>80757</v>
      </c>
      <c r="F29" s="105">
        <v>78632</v>
      </c>
      <c r="G29" s="105">
        <v>32</v>
      </c>
      <c r="H29" s="105">
        <v>94</v>
      </c>
      <c r="I29" s="105">
        <v>26</v>
      </c>
      <c r="J29" s="105">
        <v>159541</v>
      </c>
      <c r="K29" s="105">
        <v>220247</v>
      </c>
      <c r="L29" s="105">
        <v>2712195</v>
      </c>
      <c r="M29" s="105">
        <v>17925</v>
      </c>
      <c r="N29" s="105">
        <v>29166</v>
      </c>
      <c r="O29" s="105">
        <v>202</v>
      </c>
      <c r="P29" s="105">
        <v>8350</v>
      </c>
      <c r="Q29" s="105">
        <v>4794</v>
      </c>
      <c r="R29" s="105">
        <v>4683</v>
      </c>
      <c r="S29" s="105">
        <v>75092</v>
      </c>
      <c r="T29" s="105">
        <v>3072654</v>
      </c>
      <c r="U29" s="105">
        <v>3232195</v>
      </c>
    </row>
    <row r="30" spans="1:21" ht="21" customHeight="1">
      <c r="A30" s="62"/>
      <c r="B30" s="3"/>
      <c r="C30" s="3" t="s">
        <v>111</v>
      </c>
      <c r="D30" s="3"/>
      <c r="E30" s="3"/>
      <c r="F30" s="3"/>
      <c r="G30" s="3"/>
      <c r="H30" s="3"/>
      <c r="I30" s="3"/>
      <c r="J30" s="3"/>
      <c r="K30" s="3"/>
      <c r="L30" s="3"/>
      <c r="M30" s="3"/>
      <c r="N30" s="3"/>
      <c r="O30" s="3"/>
      <c r="P30" s="3"/>
      <c r="Q30" s="3"/>
      <c r="R30" s="3"/>
      <c r="S30" s="3"/>
      <c r="T30" s="3"/>
      <c r="U30" s="3"/>
    </row>
    <row r="31" spans="1:21">
      <c r="A31" s="62"/>
      <c r="B31" s="2"/>
      <c r="C31" s="2"/>
      <c r="D31" s="2"/>
      <c r="E31" s="111"/>
      <c r="F31" s="111"/>
      <c r="G31" s="111"/>
      <c r="H31" s="111"/>
      <c r="I31" s="111"/>
      <c r="J31" s="112"/>
      <c r="K31" s="111"/>
      <c r="L31" s="111"/>
      <c r="M31" s="111"/>
      <c r="N31" s="111"/>
      <c r="O31" s="111"/>
      <c r="P31" s="111"/>
      <c r="Q31" s="111"/>
      <c r="R31" s="111"/>
      <c r="S31" s="111"/>
      <c r="T31" s="112"/>
      <c r="U31" s="112"/>
    </row>
    <row r="32" spans="1:21">
      <c r="A32" s="62"/>
      <c r="E32" s="113"/>
      <c r="F32" s="114"/>
      <c r="G32" s="114"/>
      <c r="H32" s="114"/>
      <c r="I32" s="114"/>
      <c r="J32" s="115"/>
      <c r="K32" s="114"/>
      <c r="L32" s="114"/>
      <c r="M32" s="114"/>
      <c r="N32" s="114"/>
      <c r="O32" s="114"/>
      <c r="P32" s="114"/>
      <c r="Q32" s="114"/>
      <c r="R32" s="114"/>
      <c r="S32" s="114"/>
      <c r="T32" s="115"/>
      <c r="U32" s="115"/>
    </row>
    <row r="33" spans="1:21">
      <c r="A33" s="62"/>
      <c r="E33" s="113"/>
      <c r="F33" s="114"/>
      <c r="G33" s="114"/>
      <c r="J33" s="115"/>
      <c r="K33" s="114"/>
      <c r="L33" s="114"/>
      <c r="M33" s="114"/>
      <c r="N33" s="114"/>
      <c r="O33" s="114"/>
      <c r="P33" s="114"/>
      <c r="Q33" s="114"/>
      <c r="R33" s="114"/>
      <c r="S33" s="114"/>
      <c r="T33" s="115"/>
      <c r="U33" s="115"/>
    </row>
    <row r="34" spans="1:21">
      <c r="A34" s="62"/>
      <c r="E34" s="114"/>
      <c r="F34" s="114"/>
      <c r="G34" s="114"/>
      <c r="J34" s="115"/>
      <c r="K34" s="114"/>
      <c r="L34" s="114"/>
      <c r="M34" s="114"/>
      <c r="N34" s="114"/>
      <c r="Q34" s="114"/>
      <c r="R34" s="114"/>
      <c r="S34" s="114"/>
      <c r="T34" s="115"/>
      <c r="U34" s="115"/>
    </row>
    <row r="35" spans="1:21">
      <c r="A35" s="62"/>
      <c r="E35" s="114"/>
      <c r="F35" s="114"/>
      <c r="G35" s="114"/>
      <c r="J35" s="115"/>
      <c r="K35" s="116"/>
      <c r="L35" s="116"/>
      <c r="M35" s="114"/>
      <c r="N35" s="114"/>
      <c r="Q35" s="114"/>
      <c r="R35" s="114"/>
      <c r="S35" s="114"/>
      <c r="T35" s="115"/>
      <c r="U35" s="115"/>
    </row>
    <row r="36" spans="1:21">
      <c r="A36" s="62"/>
      <c r="K36" s="116"/>
      <c r="L36" s="116"/>
      <c r="M36" s="114"/>
      <c r="N36" s="114"/>
      <c r="Q36" s="114"/>
      <c r="R36" s="114"/>
      <c r="S36" s="114"/>
      <c r="T36" s="115"/>
      <c r="U36" s="115"/>
    </row>
    <row r="37" spans="1:21">
      <c r="A37" s="62"/>
      <c r="E37" s="114"/>
      <c r="F37" s="114"/>
      <c r="G37" s="114"/>
      <c r="H37" s="114"/>
      <c r="I37" s="114"/>
      <c r="J37" s="114"/>
      <c r="K37" s="114"/>
      <c r="L37" s="114"/>
      <c r="M37" s="114"/>
      <c r="N37" s="114"/>
      <c r="O37" s="114"/>
      <c r="P37" s="114"/>
      <c r="Q37" s="114"/>
      <c r="R37" s="114"/>
      <c r="S37" s="114"/>
      <c r="T37" s="114"/>
      <c r="U37" s="114"/>
    </row>
    <row r="56" ht="24" customHeight="1"/>
  </sheetData>
  <mergeCells count="1">
    <mergeCell ref="U3:U4"/>
  </mergeCells>
  <phoneticPr fontId="1"/>
  <pageMargins left="0.39370078740157483" right="0.15748031496062992" top="0.78740157480314965" bottom="0.59055118110236227" header="0.51181102362204722" footer="0.39370078740157483"/>
  <pageSetup paperSize="9" scale="66" orientation="landscape"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22AE3-9B0A-486E-BEFD-4220EA6EA68A}">
  <sheetPr>
    <pageSetUpPr fitToPage="1"/>
  </sheetPr>
  <dimension ref="A1:M55"/>
  <sheetViews>
    <sheetView view="pageBreakPreview" zoomScale="55" zoomScaleNormal="55" zoomScaleSheetLayoutView="55" workbookViewId="0">
      <selection activeCell="H3" sqref="H3"/>
    </sheetView>
  </sheetViews>
  <sheetFormatPr defaultColWidth="13.33203125" defaultRowHeight="13"/>
  <cols>
    <col min="1" max="1" width="4" style="5" customWidth="1"/>
    <col min="2" max="2" width="3.58203125" style="5" customWidth="1"/>
    <col min="3" max="3" width="7.58203125" style="5" customWidth="1"/>
    <col min="4" max="4" width="11.83203125" style="5" bestFit="1" customWidth="1"/>
    <col min="5" max="10" width="18.83203125" style="5" customWidth="1"/>
    <col min="11" max="13" width="10" style="5" customWidth="1"/>
    <col min="14" max="16384" width="13.33203125" style="5"/>
  </cols>
  <sheetData>
    <row r="1" spans="1:13" ht="30" customHeight="1">
      <c r="A1" s="39"/>
      <c r="B1" s="40" t="s">
        <v>112</v>
      </c>
      <c r="C1" s="2"/>
      <c r="D1" s="63"/>
      <c r="E1" s="63"/>
      <c r="F1" s="63"/>
      <c r="G1" s="2"/>
      <c r="H1" s="3"/>
      <c r="I1" s="3"/>
      <c r="J1" s="3"/>
      <c r="K1" s="3"/>
      <c r="L1" s="3"/>
      <c r="M1" s="3"/>
    </row>
    <row r="2" spans="1:13" ht="30" customHeight="1">
      <c r="A2" s="39"/>
      <c r="B2" s="3"/>
      <c r="C2" s="117"/>
      <c r="D2" s="65" t="s">
        <v>95</v>
      </c>
      <c r="E2" s="118" t="s">
        <v>775</v>
      </c>
      <c r="F2" s="119"/>
      <c r="G2" s="88"/>
      <c r="H2" s="118" t="s">
        <v>845</v>
      </c>
      <c r="I2" s="119"/>
      <c r="J2" s="88"/>
      <c r="K2" s="118" t="s">
        <v>113</v>
      </c>
      <c r="L2" s="119"/>
      <c r="M2" s="88"/>
    </row>
    <row r="3" spans="1:13" ht="30" customHeight="1">
      <c r="A3" s="39"/>
      <c r="B3" s="3"/>
      <c r="C3" s="120" t="s">
        <v>64</v>
      </c>
      <c r="D3" s="121"/>
      <c r="E3" s="83" t="s">
        <v>54</v>
      </c>
      <c r="F3" s="83" t="s">
        <v>55</v>
      </c>
      <c r="G3" s="83" t="s">
        <v>56</v>
      </c>
      <c r="H3" s="83" t="s">
        <v>54</v>
      </c>
      <c r="I3" s="83" t="s">
        <v>55</v>
      </c>
      <c r="J3" s="83" t="s">
        <v>56</v>
      </c>
      <c r="K3" s="83" t="s">
        <v>54</v>
      </c>
      <c r="L3" s="83" t="s">
        <v>55</v>
      </c>
      <c r="M3" s="83" t="s">
        <v>56</v>
      </c>
    </row>
    <row r="4" spans="1:13" ht="30" customHeight="1">
      <c r="A4" s="39"/>
      <c r="B4" s="3"/>
      <c r="C4" s="81" t="s">
        <v>36</v>
      </c>
      <c r="D4" s="74" t="s">
        <v>114</v>
      </c>
      <c r="E4" s="77">
        <v>12918</v>
      </c>
      <c r="F4" s="77">
        <v>4235</v>
      </c>
      <c r="G4" s="77">
        <v>17153</v>
      </c>
      <c r="H4" s="77">
        <v>13942</v>
      </c>
      <c r="I4" s="77">
        <v>4515</v>
      </c>
      <c r="J4" s="77">
        <v>18457</v>
      </c>
      <c r="K4" s="122">
        <v>7.9269236723951071</v>
      </c>
      <c r="L4" s="122">
        <v>6.6115702479338845</v>
      </c>
      <c r="M4" s="122">
        <v>7.6021687168425345</v>
      </c>
    </row>
    <row r="5" spans="1:13" ht="30" customHeight="1">
      <c r="A5" s="39"/>
      <c r="B5" s="3"/>
      <c r="C5" s="81" t="s">
        <v>36</v>
      </c>
      <c r="D5" s="74" t="s">
        <v>72</v>
      </c>
      <c r="E5" s="77">
        <v>28688</v>
      </c>
      <c r="F5" s="77">
        <v>9220</v>
      </c>
      <c r="G5" s="77">
        <v>37908</v>
      </c>
      <c r="H5" s="77">
        <v>30713</v>
      </c>
      <c r="I5" s="77">
        <v>9514</v>
      </c>
      <c r="J5" s="77">
        <v>40227</v>
      </c>
      <c r="K5" s="122">
        <v>7.0587005019520355</v>
      </c>
      <c r="L5" s="122">
        <v>3.188720173535792</v>
      </c>
      <c r="M5" s="122">
        <v>6.1174422285533394</v>
      </c>
    </row>
    <row r="6" spans="1:13" ht="30" customHeight="1">
      <c r="A6" s="39"/>
      <c r="B6" s="3"/>
      <c r="C6" s="81" t="s">
        <v>36</v>
      </c>
      <c r="D6" s="74" t="s">
        <v>73</v>
      </c>
      <c r="E6" s="77">
        <v>101001</v>
      </c>
      <c r="F6" s="77">
        <v>68549</v>
      </c>
      <c r="G6" s="77">
        <v>169550</v>
      </c>
      <c r="H6" s="77">
        <v>103519</v>
      </c>
      <c r="I6" s="77">
        <v>68549</v>
      </c>
      <c r="J6" s="77">
        <v>172068</v>
      </c>
      <c r="K6" s="122">
        <v>2.4930446233205612</v>
      </c>
      <c r="L6" s="122">
        <v>0</v>
      </c>
      <c r="M6" s="122">
        <v>1.4851076378649366</v>
      </c>
    </row>
    <row r="7" spans="1:13" ht="30" customHeight="1">
      <c r="A7" s="39"/>
      <c r="B7" s="3"/>
      <c r="C7" s="81" t="s">
        <v>36</v>
      </c>
      <c r="D7" s="74" t="s">
        <v>74</v>
      </c>
      <c r="E7" s="77">
        <v>316773</v>
      </c>
      <c r="F7" s="77">
        <v>250991</v>
      </c>
      <c r="G7" s="77">
        <v>567764</v>
      </c>
      <c r="H7" s="77">
        <v>300381</v>
      </c>
      <c r="I7" s="77">
        <v>236754</v>
      </c>
      <c r="J7" s="77">
        <v>537135</v>
      </c>
      <c r="K7" s="122">
        <v>-5.174683448399958</v>
      </c>
      <c r="L7" s="122">
        <v>-5.6723149435637135</v>
      </c>
      <c r="M7" s="122">
        <v>-5.3946710252851542</v>
      </c>
    </row>
    <row r="8" spans="1:13" ht="30" customHeight="1">
      <c r="A8" s="39"/>
      <c r="B8" s="3"/>
      <c r="C8" s="84" t="s">
        <v>75</v>
      </c>
      <c r="D8" s="123"/>
      <c r="E8" s="77">
        <v>459380</v>
      </c>
      <c r="F8" s="77">
        <v>332995</v>
      </c>
      <c r="G8" s="77">
        <v>792375</v>
      </c>
      <c r="H8" s="77">
        <v>448555</v>
      </c>
      <c r="I8" s="77">
        <v>319332</v>
      </c>
      <c r="J8" s="77">
        <v>767887</v>
      </c>
      <c r="K8" s="122">
        <v>-2.3564369367408244</v>
      </c>
      <c r="L8" s="122">
        <v>-4.1030646105797386</v>
      </c>
      <c r="M8" s="122">
        <v>-3.0904559078719038</v>
      </c>
    </row>
    <row r="9" spans="1:13" ht="30" customHeight="1">
      <c r="A9" s="39"/>
      <c r="B9" s="3"/>
      <c r="C9" s="84" t="s">
        <v>76</v>
      </c>
      <c r="D9" s="123"/>
      <c r="E9" s="77">
        <v>2475187</v>
      </c>
      <c r="F9" s="77">
        <v>2115827</v>
      </c>
      <c r="G9" s="77">
        <v>4591014</v>
      </c>
      <c r="H9" s="77">
        <v>2439024</v>
      </c>
      <c r="I9" s="77">
        <v>2076198</v>
      </c>
      <c r="J9" s="77">
        <v>4515222</v>
      </c>
      <c r="K9" s="122">
        <v>-1.4610209248836552</v>
      </c>
      <c r="L9" s="122">
        <v>-1.8729792180551623</v>
      </c>
      <c r="M9" s="122">
        <v>-1.6508771264910107</v>
      </c>
    </row>
    <row r="10" spans="1:13" ht="30" customHeight="1">
      <c r="A10" s="39"/>
      <c r="B10" s="3"/>
      <c r="C10" s="84" t="s">
        <v>77</v>
      </c>
      <c r="D10" s="123"/>
      <c r="E10" s="77">
        <v>2855492</v>
      </c>
      <c r="F10" s="77">
        <v>2509112</v>
      </c>
      <c r="G10" s="77">
        <v>5364604</v>
      </c>
      <c r="H10" s="77">
        <v>2835388</v>
      </c>
      <c r="I10" s="77">
        <v>2484698</v>
      </c>
      <c r="J10" s="77">
        <v>5320086</v>
      </c>
      <c r="K10" s="122">
        <v>-0.70404679824002303</v>
      </c>
      <c r="L10" s="122">
        <v>-0.97301356017587093</v>
      </c>
      <c r="M10" s="122">
        <v>-0.82984690016262164</v>
      </c>
    </row>
    <row r="11" spans="1:13" ht="30" customHeight="1">
      <c r="A11" s="39"/>
      <c r="B11" s="3"/>
      <c r="C11" s="84" t="s">
        <v>78</v>
      </c>
      <c r="D11" s="123"/>
      <c r="E11" s="77">
        <v>2954546</v>
      </c>
      <c r="F11" s="77">
        <v>2630178</v>
      </c>
      <c r="G11" s="77">
        <v>5584724</v>
      </c>
      <c r="H11" s="77">
        <v>2957301</v>
      </c>
      <c r="I11" s="77">
        <v>2626369</v>
      </c>
      <c r="J11" s="77">
        <v>5583670</v>
      </c>
      <c r="K11" s="122">
        <v>9.3246136631482471E-2</v>
      </c>
      <c r="L11" s="122">
        <v>-0.14481909589389008</v>
      </c>
      <c r="M11" s="122">
        <v>-1.8872911176989231E-2</v>
      </c>
    </row>
    <row r="12" spans="1:13" ht="30" customHeight="1">
      <c r="A12" s="39"/>
      <c r="B12" s="3"/>
      <c r="C12" s="84" t="s">
        <v>79</v>
      </c>
      <c r="D12" s="123"/>
      <c r="E12" s="77">
        <v>3385562</v>
      </c>
      <c r="F12" s="77">
        <v>3066029</v>
      </c>
      <c r="G12" s="77">
        <v>6451591</v>
      </c>
      <c r="H12" s="77">
        <v>3276783</v>
      </c>
      <c r="I12" s="77">
        <v>2956399</v>
      </c>
      <c r="J12" s="77">
        <v>6233182</v>
      </c>
      <c r="K12" s="122">
        <v>-3.2130263749415904</v>
      </c>
      <c r="L12" s="122">
        <v>-3.5756348031933163</v>
      </c>
      <c r="M12" s="122">
        <v>-3.3853509932666217</v>
      </c>
    </row>
    <row r="13" spans="1:13" ht="30" customHeight="1">
      <c r="A13" s="39"/>
      <c r="B13" s="3"/>
      <c r="C13" s="84" t="s">
        <v>80</v>
      </c>
      <c r="D13" s="123"/>
      <c r="E13" s="77">
        <v>3771132</v>
      </c>
      <c r="F13" s="77">
        <v>3472712</v>
      </c>
      <c r="G13" s="77">
        <v>7243844</v>
      </c>
      <c r="H13" s="77">
        <v>3702308</v>
      </c>
      <c r="I13" s="77">
        <v>3406529</v>
      </c>
      <c r="J13" s="77">
        <v>7108837</v>
      </c>
      <c r="K13" s="122">
        <v>-1.8250223009960935</v>
      </c>
      <c r="L13" s="122">
        <v>-1.9058015752530011</v>
      </c>
      <c r="M13" s="122">
        <v>-1.8637480321221718</v>
      </c>
    </row>
    <row r="14" spans="1:13" ht="30" customHeight="1">
      <c r="A14" s="39"/>
      <c r="B14" s="3"/>
      <c r="C14" s="84" t="s">
        <v>81</v>
      </c>
      <c r="D14" s="123"/>
      <c r="E14" s="77">
        <v>4411870</v>
      </c>
      <c r="F14" s="77">
        <v>4079170</v>
      </c>
      <c r="G14" s="77">
        <v>8491040</v>
      </c>
      <c r="H14" s="77">
        <v>4237716</v>
      </c>
      <c r="I14" s="77">
        <v>3918122</v>
      </c>
      <c r="J14" s="77">
        <v>8155838</v>
      </c>
      <c r="K14" s="122">
        <v>-3.9473964554712628</v>
      </c>
      <c r="L14" s="122">
        <v>-3.9480580608310021</v>
      </c>
      <c r="M14" s="122">
        <v>-3.9477142964819385</v>
      </c>
    </row>
    <row r="15" spans="1:13" ht="30" customHeight="1">
      <c r="A15" s="39"/>
      <c r="B15" s="3"/>
      <c r="C15" s="84" t="s">
        <v>82</v>
      </c>
      <c r="D15" s="123"/>
      <c r="E15" s="77">
        <v>4702261</v>
      </c>
      <c r="F15" s="77">
        <v>4354205</v>
      </c>
      <c r="G15" s="77">
        <v>9056466</v>
      </c>
      <c r="H15" s="77">
        <v>4766049</v>
      </c>
      <c r="I15" s="77">
        <v>4415902</v>
      </c>
      <c r="J15" s="77">
        <v>9181951</v>
      </c>
      <c r="K15" s="122">
        <v>1.3565389075595762</v>
      </c>
      <c r="L15" s="122">
        <v>1.4169521186990508</v>
      </c>
      <c r="M15" s="122">
        <v>1.3855846198726964</v>
      </c>
    </row>
    <row r="16" spans="1:13" ht="30" customHeight="1">
      <c r="A16" s="39"/>
      <c r="B16" s="3"/>
      <c r="C16" s="84" t="s">
        <v>83</v>
      </c>
      <c r="D16" s="123"/>
      <c r="E16" s="77">
        <v>4006428</v>
      </c>
      <c r="F16" s="77">
        <v>3699807</v>
      </c>
      <c r="G16" s="77">
        <v>7706235</v>
      </c>
      <c r="H16" s="77">
        <v>4098204</v>
      </c>
      <c r="I16" s="77">
        <v>3793015</v>
      </c>
      <c r="J16" s="77">
        <v>7891219</v>
      </c>
      <c r="K16" s="122">
        <v>2.2907188148645128</v>
      </c>
      <c r="L16" s="122">
        <v>2.5192665455252126</v>
      </c>
      <c r="M16" s="122">
        <v>2.4004458727251379</v>
      </c>
    </row>
    <row r="17" spans="1:13" ht="30" customHeight="1">
      <c r="A17" s="39"/>
      <c r="B17" s="3"/>
      <c r="C17" s="84" t="s">
        <v>84</v>
      </c>
      <c r="D17" s="123"/>
      <c r="E17" s="77">
        <v>3531467</v>
      </c>
      <c r="F17" s="77">
        <v>3211249</v>
      </c>
      <c r="G17" s="77">
        <v>6742716</v>
      </c>
      <c r="H17" s="77">
        <v>3592984</v>
      </c>
      <c r="I17" s="77">
        <v>3283898</v>
      </c>
      <c r="J17" s="77">
        <v>6876882</v>
      </c>
      <c r="K17" s="122">
        <v>1.7419672900808643</v>
      </c>
      <c r="L17" s="122">
        <v>2.2623284584907615</v>
      </c>
      <c r="M17" s="122">
        <v>1.9897916507235363</v>
      </c>
    </row>
    <row r="18" spans="1:13" ht="30" customHeight="1">
      <c r="A18" s="39"/>
      <c r="B18" s="3"/>
      <c r="C18" s="84" t="s">
        <v>85</v>
      </c>
      <c r="D18" s="123"/>
      <c r="E18" s="77">
        <v>3324672</v>
      </c>
      <c r="F18" s="77">
        <v>2896353</v>
      </c>
      <c r="G18" s="77">
        <v>6221025</v>
      </c>
      <c r="H18" s="77">
        <v>3300129</v>
      </c>
      <c r="I18" s="77">
        <v>2914456</v>
      </c>
      <c r="J18" s="77">
        <v>6214585</v>
      </c>
      <c r="K18" s="122">
        <v>-0.73820816008316015</v>
      </c>
      <c r="L18" s="122">
        <v>0.62502740515399891</v>
      </c>
      <c r="M18" s="122">
        <v>-0.10351991834143089</v>
      </c>
    </row>
    <row r="19" spans="1:13" ht="30" customHeight="1">
      <c r="A19" s="39"/>
      <c r="B19" s="3"/>
      <c r="C19" s="84" t="s">
        <v>86</v>
      </c>
      <c r="D19" s="123"/>
      <c r="E19" s="77">
        <v>3590349</v>
      </c>
      <c r="F19" s="77">
        <v>2743988</v>
      </c>
      <c r="G19" s="77">
        <v>6334337</v>
      </c>
      <c r="H19" s="77">
        <v>3364906</v>
      </c>
      <c r="I19" s="77">
        <v>2630276</v>
      </c>
      <c r="J19" s="77">
        <v>5995182</v>
      </c>
      <c r="K19" s="122">
        <v>-6.2791388803706827</v>
      </c>
      <c r="L19" s="122">
        <v>-4.1440414462453914</v>
      </c>
      <c r="M19" s="122">
        <v>-5.354230442744047</v>
      </c>
    </row>
    <row r="20" spans="1:13" ht="30" customHeight="1">
      <c r="A20" s="39"/>
      <c r="B20" s="3"/>
      <c r="C20" s="84" t="s">
        <v>87</v>
      </c>
      <c r="D20" s="123"/>
      <c r="E20" s="77">
        <v>2596876</v>
      </c>
      <c r="F20" s="77">
        <v>1649351</v>
      </c>
      <c r="G20" s="77">
        <v>4246227</v>
      </c>
      <c r="H20" s="77">
        <v>2809024</v>
      </c>
      <c r="I20" s="77">
        <v>1856543</v>
      </c>
      <c r="J20" s="77">
        <v>4665567</v>
      </c>
      <c r="K20" s="122">
        <v>8.1693542548816342</v>
      </c>
      <c r="L20" s="122">
        <v>12.562031975001076</v>
      </c>
      <c r="M20" s="122">
        <v>9.875590730311874</v>
      </c>
    </row>
    <row r="21" spans="1:13" ht="30" customHeight="1">
      <c r="A21" s="39"/>
      <c r="B21" s="3"/>
      <c r="C21" s="84" t="s">
        <v>115</v>
      </c>
      <c r="D21" s="123"/>
      <c r="E21" s="77">
        <v>1509056</v>
      </c>
      <c r="F21" s="77">
        <v>696758</v>
      </c>
      <c r="G21" s="77">
        <v>2205814</v>
      </c>
      <c r="H21" s="77">
        <v>1569042</v>
      </c>
      <c r="I21" s="77">
        <v>773051</v>
      </c>
      <c r="J21" s="77">
        <v>2342093</v>
      </c>
      <c r="K21" s="122">
        <v>3.9750678569913904</v>
      </c>
      <c r="L21" s="122">
        <v>10.949712812770001</v>
      </c>
      <c r="M21" s="122">
        <v>6.1781727743136994</v>
      </c>
    </row>
    <row r="22" spans="1:13" ht="30" customHeight="1">
      <c r="A22" s="39"/>
      <c r="B22" s="3"/>
      <c r="C22" s="84" t="s">
        <v>89</v>
      </c>
      <c r="D22" s="123"/>
      <c r="E22" s="77">
        <v>667779</v>
      </c>
      <c r="F22" s="77">
        <v>162937</v>
      </c>
      <c r="G22" s="77">
        <v>830716</v>
      </c>
      <c r="H22" s="77">
        <v>704944</v>
      </c>
      <c r="I22" s="77">
        <v>185158</v>
      </c>
      <c r="J22" s="77">
        <v>890102</v>
      </c>
      <c r="K22" s="122">
        <v>5.5654640232771619</v>
      </c>
      <c r="L22" s="122">
        <v>13.637786383694312</v>
      </c>
      <c r="M22" s="122">
        <v>7.1487728658169578</v>
      </c>
    </row>
    <row r="23" spans="1:13" ht="30" customHeight="1">
      <c r="A23" s="39"/>
      <c r="B23" s="3"/>
      <c r="C23" s="84" t="s">
        <v>56</v>
      </c>
      <c r="D23" s="123"/>
      <c r="E23" s="77">
        <v>44242057</v>
      </c>
      <c r="F23" s="77">
        <v>37620671</v>
      </c>
      <c r="G23" s="77">
        <v>81862728</v>
      </c>
      <c r="H23" s="77">
        <v>44102357</v>
      </c>
      <c r="I23" s="77">
        <v>37639946</v>
      </c>
      <c r="J23" s="77">
        <v>81742303</v>
      </c>
      <c r="K23" s="122">
        <v>-0.31576289502090737</v>
      </c>
      <c r="L23" s="122">
        <v>5.1235130814120781E-2</v>
      </c>
      <c r="M23" s="122">
        <v>-0.1471060187488499</v>
      </c>
    </row>
    <row r="24" spans="1:13" ht="6" customHeight="1">
      <c r="A24" s="39"/>
      <c r="B24" s="2"/>
      <c r="C24" s="2"/>
      <c r="D24" s="2"/>
      <c r="E24" s="2"/>
      <c r="F24" s="2"/>
      <c r="G24" s="2"/>
      <c r="H24" s="2"/>
      <c r="I24" s="2"/>
      <c r="J24" s="2"/>
      <c r="K24" s="2"/>
      <c r="L24" s="2"/>
      <c r="M24" s="2"/>
    </row>
    <row r="25" spans="1:13" ht="30" customHeight="1">
      <c r="A25" s="39"/>
      <c r="B25" s="3"/>
      <c r="C25" s="68" t="s">
        <v>90</v>
      </c>
      <c r="D25" s="69"/>
      <c r="E25" s="77">
        <v>11688732</v>
      </c>
      <c r="F25" s="77">
        <v>8149387</v>
      </c>
      <c r="G25" s="77">
        <v>19838119</v>
      </c>
      <c r="H25" s="77">
        <v>11748045</v>
      </c>
      <c r="I25" s="77">
        <v>8359484</v>
      </c>
      <c r="J25" s="77">
        <v>20107529</v>
      </c>
      <c r="K25" s="122">
        <v>0.50743741921707164</v>
      </c>
      <c r="L25" s="122">
        <v>2.578071209527784</v>
      </c>
      <c r="M25" s="122">
        <v>1.3580420603384828</v>
      </c>
    </row>
    <row r="26" spans="1:13" ht="30" customHeight="1">
      <c r="A26" s="39"/>
      <c r="B26" s="3"/>
      <c r="C26" s="84" t="s">
        <v>91</v>
      </c>
      <c r="D26" s="87"/>
      <c r="E26" s="77">
        <v>8364060</v>
      </c>
      <c r="F26" s="77">
        <v>5253034</v>
      </c>
      <c r="G26" s="77">
        <v>13617094</v>
      </c>
      <c r="H26" s="77">
        <v>8447916</v>
      </c>
      <c r="I26" s="77">
        <v>5445028</v>
      </c>
      <c r="J26" s="77">
        <v>13892944</v>
      </c>
      <c r="K26" s="122">
        <v>1.0025753043378456</v>
      </c>
      <c r="L26" s="122">
        <v>3.6549163778494487</v>
      </c>
      <c r="M26" s="122">
        <v>2.0257626186615147</v>
      </c>
    </row>
    <row r="27" spans="1:13" ht="30" customHeight="1">
      <c r="A27" s="39"/>
      <c r="B27" s="3"/>
      <c r="C27" s="84" t="s">
        <v>92</v>
      </c>
      <c r="D27" s="87"/>
      <c r="E27" s="77">
        <v>4773711</v>
      </c>
      <c r="F27" s="77">
        <v>2509046</v>
      </c>
      <c r="G27" s="77">
        <v>7282757</v>
      </c>
      <c r="H27" s="77">
        <v>5083010</v>
      </c>
      <c r="I27" s="77">
        <v>2814752</v>
      </c>
      <c r="J27" s="77">
        <v>7897762</v>
      </c>
      <c r="K27" s="122">
        <v>6.4792150174151724</v>
      </c>
      <c r="L27" s="122">
        <v>12.184152861286721</v>
      </c>
      <c r="M27" s="122">
        <v>8.4446728072898765</v>
      </c>
    </row>
    <row r="28" spans="1:13" ht="30" customHeight="1">
      <c r="A28" s="39"/>
      <c r="B28" s="3"/>
      <c r="C28" s="84" t="s">
        <v>93</v>
      </c>
      <c r="D28" s="87"/>
      <c r="E28" s="77">
        <v>2176835</v>
      </c>
      <c r="F28" s="77">
        <v>859695</v>
      </c>
      <c r="G28" s="77">
        <v>3036530</v>
      </c>
      <c r="H28" s="77">
        <v>2273986</v>
      </c>
      <c r="I28" s="77">
        <v>958209</v>
      </c>
      <c r="J28" s="77">
        <v>3232195</v>
      </c>
      <c r="K28" s="122">
        <v>4.4629473524635541</v>
      </c>
      <c r="L28" s="122">
        <v>11.459180290684486</v>
      </c>
      <c r="M28" s="122">
        <v>6.4437038329935818</v>
      </c>
    </row>
    <row r="29" spans="1:13">
      <c r="A29" s="39"/>
      <c r="B29" s="2"/>
      <c r="C29" s="2"/>
      <c r="D29" s="2"/>
      <c r="E29" s="2"/>
      <c r="F29" s="2"/>
      <c r="G29" s="2"/>
      <c r="H29" s="2"/>
      <c r="I29" s="2"/>
      <c r="J29" s="2"/>
      <c r="K29" s="2"/>
      <c r="L29" s="2"/>
      <c r="M29" s="2"/>
    </row>
    <row r="30" spans="1:13" ht="6" customHeight="1">
      <c r="A30" s="39"/>
      <c r="B30" s="2"/>
      <c r="C30" s="2"/>
      <c r="D30" s="2"/>
      <c r="E30" s="2"/>
      <c r="F30" s="2"/>
      <c r="G30" s="2"/>
      <c r="H30" s="2"/>
      <c r="I30" s="2"/>
      <c r="J30" s="2"/>
      <c r="K30" s="2"/>
      <c r="L30" s="2"/>
      <c r="M30" s="2"/>
    </row>
    <row r="31" spans="1:13">
      <c r="A31" s="124"/>
      <c r="B31" s="2"/>
      <c r="C31" s="2"/>
      <c r="D31" s="2"/>
      <c r="E31" s="2"/>
      <c r="F31" s="2"/>
      <c r="G31" s="2"/>
      <c r="H31" s="2"/>
      <c r="I31" s="2"/>
      <c r="J31" s="2"/>
      <c r="K31" s="2"/>
      <c r="L31" s="2"/>
      <c r="M31" s="2"/>
    </row>
    <row r="32" spans="1:13">
      <c r="A32" s="124"/>
      <c r="B32" s="2"/>
      <c r="C32" s="2"/>
      <c r="D32" s="2"/>
      <c r="E32" s="125"/>
      <c r="F32" s="2"/>
      <c r="G32" s="2"/>
      <c r="H32" s="2"/>
      <c r="I32" s="2"/>
      <c r="J32" s="2"/>
      <c r="K32" s="2"/>
      <c r="L32" s="2"/>
      <c r="M32" s="2"/>
    </row>
    <row r="38" spans="4:4">
      <c r="D38" s="61"/>
    </row>
    <row r="55" ht="24" customHeight="1"/>
  </sheetData>
  <phoneticPr fontId="1"/>
  <pageMargins left="0.39370078740157483" right="0.19685039370078741" top="0.78740157480314965" bottom="0.59055118110236227" header="0.51181102362204722" footer="0.39370078740157483"/>
  <pageSetup paperSize="9" scale="59"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DA256-54D0-4B62-810D-BCEC3A1DDAF0}">
  <sheetPr>
    <pageSetUpPr fitToPage="1"/>
  </sheetPr>
  <dimension ref="A1:M52"/>
  <sheetViews>
    <sheetView view="pageBreakPreview" zoomScale="55" zoomScaleNormal="55" zoomScaleSheetLayoutView="55" workbookViewId="0">
      <selection activeCell="G8" sqref="G8"/>
    </sheetView>
  </sheetViews>
  <sheetFormatPr defaultColWidth="13.33203125" defaultRowHeight="13"/>
  <cols>
    <col min="1" max="2" width="3.58203125" style="5" customWidth="1"/>
    <col min="3" max="3" width="6.08203125" style="5" customWidth="1"/>
    <col min="4" max="4" width="13.83203125" style="5" customWidth="1"/>
    <col min="5" max="10" width="17.33203125" style="5" customWidth="1"/>
    <col min="11" max="13" width="12.33203125" style="5" customWidth="1"/>
    <col min="14" max="16384" width="13.33203125" style="5"/>
  </cols>
  <sheetData>
    <row r="1" spans="1:13" ht="30" customHeight="1">
      <c r="A1" s="39"/>
      <c r="B1" s="40" t="s">
        <v>116</v>
      </c>
      <c r="C1" s="2"/>
      <c r="D1" s="63"/>
      <c r="E1" s="63"/>
      <c r="F1" s="63"/>
      <c r="G1" s="92"/>
      <c r="H1" s="3"/>
      <c r="I1" s="3"/>
      <c r="J1" s="3"/>
      <c r="K1" s="3"/>
      <c r="L1" s="3"/>
      <c r="M1" s="3"/>
    </row>
    <row r="2" spans="1:13" ht="34.5" customHeight="1">
      <c r="A2" s="39"/>
      <c r="B2" s="3"/>
      <c r="C2" s="126" t="s">
        <v>36</v>
      </c>
      <c r="D2" s="127" t="s">
        <v>95</v>
      </c>
      <c r="E2" s="118" t="s">
        <v>775</v>
      </c>
      <c r="F2" s="119"/>
      <c r="G2" s="88"/>
      <c r="H2" s="118" t="s">
        <v>845</v>
      </c>
      <c r="I2" s="119"/>
      <c r="J2" s="88"/>
      <c r="K2" s="68" t="s">
        <v>113</v>
      </c>
      <c r="L2" s="128"/>
      <c r="M2" s="69"/>
    </row>
    <row r="3" spans="1:13" ht="34.5" customHeight="1">
      <c r="A3" s="39"/>
      <c r="B3" s="3"/>
      <c r="C3" s="120" t="s">
        <v>37</v>
      </c>
      <c r="D3" s="129"/>
      <c r="E3" s="74" t="s">
        <v>54</v>
      </c>
      <c r="F3" s="74" t="s">
        <v>55</v>
      </c>
      <c r="G3" s="74" t="s">
        <v>56</v>
      </c>
      <c r="H3" s="74" t="s">
        <v>54</v>
      </c>
      <c r="I3" s="74" t="s">
        <v>55</v>
      </c>
      <c r="J3" s="74" t="s">
        <v>56</v>
      </c>
      <c r="K3" s="74" t="s">
        <v>54</v>
      </c>
      <c r="L3" s="74" t="s">
        <v>55</v>
      </c>
      <c r="M3" s="75" t="s">
        <v>56</v>
      </c>
    </row>
    <row r="4" spans="1:13" ht="34.5" customHeight="1">
      <c r="A4" s="39"/>
      <c r="B4" s="3"/>
      <c r="C4" s="848" t="s">
        <v>117</v>
      </c>
      <c r="D4" s="130" t="s">
        <v>118</v>
      </c>
      <c r="E4" s="131">
        <v>767163</v>
      </c>
      <c r="F4" s="131">
        <v>15531</v>
      </c>
      <c r="G4" s="131">
        <v>782694</v>
      </c>
      <c r="H4" s="131">
        <v>749865</v>
      </c>
      <c r="I4" s="131">
        <v>16071</v>
      </c>
      <c r="J4" s="131">
        <v>765936</v>
      </c>
      <c r="K4" s="132">
        <v>-2.2548011309200264</v>
      </c>
      <c r="L4" s="132">
        <v>3.4769171334749855</v>
      </c>
      <c r="M4" s="133">
        <v>-2.1410666237380123</v>
      </c>
    </row>
    <row r="5" spans="1:13" ht="34.5" customHeight="1">
      <c r="A5" s="39"/>
      <c r="B5" s="3"/>
      <c r="C5" s="849"/>
      <c r="D5" s="130" t="s">
        <v>119</v>
      </c>
      <c r="E5" s="131">
        <v>618876</v>
      </c>
      <c r="F5" s="131">
        <v>38721</v>
      </c>
      <c r="G5" s="131">
        <v>657597</v>
      </c>
      <c r="H5" s="131">
        <v>581576</v>
      </c>
      <c r="I5" s="131">
        <v>37627</v>
      </c>
      <c r="J5" s="131">
        <v>619203</v>
      </c>
      <c r="K5" s="132">
        <v>-6.0270555006172479</v>
      </c>
      <c r="L5" s="132">
        <v>-2.825340254642184</v>
      </c>
      <c r="M5" s="133">
        <v>-5.8385302852659002</v>
      </c>
    </row>
    <row r="6" spans="1:13" ht="34.5" customHeight="1">
      <c r="A6" s="39"/>
      <c r="B6" s="3"/>
      <c r="C6" s="850"/>
      <c r="D6" s="130" t="s">
        <v>120</v>
      </c>
      <c r="E6" s="131">
        <v>86863</v>
      </c>
      <c r="F6" s="131">
        <v>13698</v>
      </c>
      <c r="G6" s="131">
        <v>100561</v>
      </c>
      <c r="H6" s="131">
        <v>115327</v>
      </c>
      <c r="I6" s="131">
        <v>18316</v>
      </c>
      <c r="J6" s="131">
        <v>133643</v>
      </c>
      <c r="K6" s="132">
        <v>32.768842890528767</v>
      </c>
      <c r="L6" s="132">
        <v>33.712950795736603</v>
      </c>
      <c r="M6" s="133">
        <v>32.897445331689227</v>
      </c>
    </row>
    <row r="7" spans="1:13" ht="34.5" customHeight="1">
      <c r="A7" s="39"/>
      <c r="B7" s="3"/>
      <c r="C7" s="850"/>
      <c r="D7" s="130" t="s">
        <v>121</v>
      </c>
      <c r="E7" s="131">
        <v>1680</v>
      </c>
      <c r="F7" s="131">
        <v>60</v>
      </c>
      <c r="G7" s="131">
        <v>1740</v>
      </c>
      <c r="H7" s="131">
        <v>1681</v>
      </c>
      <c r="I7" s="131">
        <v>63</v>
      </c>
      <c r="J7" s="131">
        <v>1744</v>
      </c>
      <c r="K7" s="132">
        <v>5.9523809523809527E-2</v>
      </c>
      <c r="L7" s="132">
        <v>5</v>
      </c>
      <c r="M7" s="133">
        <v>0.22988505747126436</v>
      </c>
    </row>
    <row r="8" spans="1:13" ht="34.5" customHeight="1">
      <c r="A8" s="39"/>
      <c r="B8" s="3"/>
      <c r="C8" s="850"/>
      <c r="D8" s="130" t="s">
        <v>122</v>
      </c>
      <c r="E8" s="131">
        <v>490</v>
      </c>
      <c r="F8" s="131">
        <v>14</v>
      </c>
      <c r="G8" s="131">
        <v>504</v>
      </c>
      <c r="H8" s="131">
        <v>493</v>
      </c>
      <c r="I8" s="131">
        <v>13</v>
      </c>
      <c r="J8" s="131">
        <v>506</v>
      </c>
      <c r="K8" s="132">
        <v>0.61224489795918369</v>
      </c>
      <c r="L8" s="132">
        <v>-7.1428571428571423</v>
      </c>
      <c r="M8" s="133">
        <v>0.3968253968253968</v>
      </c>
    </row>
    <row r="9" spans="1:13" ht="34.5" customHeight="1">
      <c r="A9" s="39"/>
      <c r="B9" s="3"/>
      <c r="C9" s="851"/>
      <c r="D9" s="130" t="s">
        <v>123</v>
      </c>
      <c r="E9" s="131">
        <v>1475072</v>
      </c>
      <c r="F9" s="131">
        <v>68024</v>
      </c>
      <c r="G9" s="131">
        <v>1543096</v>
      </c>
      <c r="H9" s="131">
        <v>1448942</v>
      </c>
      <c r="I9" s="131">
        <v>72090</v>
      </c>
      <c r="J9" s="131">
        <v>1521032</v>
      </c>
      <c r="K9" s="132">
        <v>-1.7714389534883721</v>
      </c>
      <c r="L9" s="132">
        <v>5.9773021286604733</v>
      </c>
      <c r="M9" s="133">
        <v>-1.4298527116913011</v>
      </c>
    </row>
    <row r="10" spans="1:13" ht="34.5" customHeight="1">
      <c r="A10" s="39"/>
      <c r="B10" s="3"/>
      <c r="C10" s="848" t="s">
        <v>124</v>
      </c>
      <c r="D10" s="130" t="s">
        <v>118</v>
      </c>
      <c r="E10" s="131">
        <v>3892425</v>
      </c>
      <c r="F10" s="131">
        <v>146320</v>
      </c>
      <c r="G10" s="131">
        <v>4038745</v>
      </c>
      <c r="H10" s="131">
        <v>3839202</v>
      </c>
      <c r="I10" s="131">
        <v>147909</v>
      </c>
      <c r="J10" s="131">
        <v>3987111</v>
      </c>
      <c r="K10" s="132">
        <v>-1.3673481184608567</v>
      </c>
      <c r="L10" s="132">
        <v>1.0859759431383269</v>
      </c>
      <c r="M10" s="133">
        <v>-1.278466454306969</v>
      </c>
    </row>
    <row r="11" spans="1:13" ht="34.5" customHeight="1">
      <c r="A11" s="39"/>
      <c r="B11" s="3"/>
      <c r="C11" s="849"/>
      <c r="D11" s="130" t="s">
        <v>119</v>
      </c>
      <c r="E11" s="131">
        <v>28930843</v>
      </c>
      <c r="F11" s="131">
        <v>27746854</v>
      </c>
      <c r="G11" s="131">
        <v>56677697</v>
      </c>
      <c r="H11" s="131">
        <v>28381109</v>
      </c>
      <c r="I11" s="131">
        <v>27298441</v>
      </c>
      <c r="J11" s="131">
        <v>55679550</v>
      </c>
      <c r="K11" s="132">
        <v>-1.9001658541370536</v>
      </c>
      <c r="L11" s="132">
        <v>-1.6160859173439988</v>
      </c>
      <c r="M11" s="133">
        <v>-1.7610930804051548</v>
      </c>
    </row>
    <row r="12" spans="1:13" ht="34.5" customHeight="1">
      <c r="A12" s="39"/>
      <c r="B12" s="3"/>
      <c r="C12" s="849"/>
      <c r="D12" s="130" t="s">
        <v>125</v>
      </c>
      <c r="E12" s="131">
        <v>5605858</v>
      </c>
      <c r="F12" s="131">
        <v>5440321</v>
      </c>
      <c r="G12" s="131">
        <v>11046179</v>
      </c>
      <c r="H12" s="131">
        <v>5575190</v>
      </c>
      <c r="I12" s="131">
        <v>5428157</v>
      </c>
      <c r="J12" s="131">
        <v>11003347</v>
      </c>
      <c r="K12" s="132">
        <v>-0.54707058223736671</v>
      </c>
      <c r="L12" s="132">
        <v>-0.22358974773731183</v>
      </c>
      <c r="M12" s="133">
        <v>-0.38775399167440616</v>
      </c>
    </row>
    <row r="13" spans="1:13" ht="34.5" customHeight="1">
      <c r="A13" s="39"/>
      <c r="B13" s="3"/>
      <c r="C13" s="850"/>
      <c r="D13" s="130" t="s">
        <v>120</v>
      </c>
      <c r="E13" s="131">
        <v>3898500</v>
      </c>
      <c r="F13" s="131">
        <v>3659655</v>
      </c>
      <c r="G13" s="131">
        <v>7558155</v>
      </c>
      <c r="H13" s="131">
        <v>4408249</v>
      </c>
      <c r="I13" s="131">
        <v>4145670</v>
      </c>
      <c r="J13" s="131">
        <v>8553919</v>
      </c>
      <c r="K13" s="132">
        <v>13.075516224188791</v>
      </c>
      <c r="L13" s="132">
        <v>13.280350196944793</v>
      </c>
      <c r="M13" s="133">
        <v>13.174696734851295</v>
      </c>
    </row>
    <row r="14" spans="1:13" ht="34.5" customHeight="1">
      <c r="A14" s="39"/>
      <c r="B14" s="3"/>
      <c r="C14" s="850"/>
      <c r="D14" s="130" t="s">
        <v>121</v>
      </c>
      <c r="E14" s="131">
        <v>1338</v>
      </c>
      <c r="F14" s="131">
        <v>214</v>
      </c>
      <c r="G14" s="131">
        <v>1552</v>
      </c>
      <c r="H14" s="131">
        <v>1370</v>
      </c>
      <c r="I14" s="131">
        <v>207</v>
      </c>
      <c r="J14" s="131">
        <v>1577</v>
      </c>
      <c r="K14" s="132">
        <v>2.391629297458894</v>
      </c>
      <c r="L14" s="132">
        <v>-3.2710280373831773</v>
      </c>
      <c r="M14" s="133">
        <v>1.6108247422680411</v>
      </c>
    </row>
    <row r="15" spans="1:13" ht="34.5" customHeight="1">
      <c r="A15" s="39"/>
      <c r="B15" s="3"/>
      <c r="C15" s="850"/>
      <c r="D15" s="130" t="s">
        <v>50</v>
      </c>
      <c r="E15" s="131">
        <v>18973</v>
      </c>
      <c r="F15" s="131">
        <v>4907</v>
      </c>
      <c r="G15" s="131">
        <v>23880</v>
      </c>
      <c r="H15" s="131">
        <v>21701</v>
      </c>
      <c r="I15" s="131">
        <v>5816</v>
      </c>
      <c r="J15" s="131">
        <v>27517</v>
      </c>
      <c r="K15" s="132">
        <v>14.378327096400149</v>
      </c>
      <c r="L15" s="132">
        <v>18.524556755655187</v>
      </c>
      <c r="M15" s="133">
        <v>15.23031825795645</v>
      </c>
    </row>
    <row r="16" spans="1:13" ht="34.5" customHeight="1">
      <c r="A16" s="39"/>
      <c r="B16" s="3"/>
      <c r="C16" s="850"/>
      <c r="D16" s="130" t="s">
        <v>51</v>
      </c>
      <c r="E16" s="131">
        <v>94789</v>
      </c>
      <c r="F16" s="131">
        <v>38286</v>
      </c>
      <c r="G16" s="131">
        <v>133075</v>
      </c>
      <c r="H16" s="131">
        <v>99227</v>
      </c>
      <c r="I16" s="131">
        <v>39712</v>
      </c>
      <c r="J16" s="131">
        <v>138939</v>
      </c>
      <c r="K16" s="132">
        <v>4.6819778666300946</v>
      </c>
      <c r="L16" s="132">
        <v>3.7245990701561924</v>
      </c>
      <c r="M16" s="133">
        <v>4.4065376667292879</v>
      </c>
    </row>
    <row r="17" spans="1:13" ht="34.5" customHeight="1">
      <c r="A17" s="39"/>
      <c r="B17" s="3"/>
      <c r="C17" s="850"/>
      <c r="D17" s="130" t="s">
        <v>52</v>
      </c>
      <c r="E17" s="131">
        <v>5167</v>
      </c>
      <c r="F17" s="131">
        <v>8424</v>
      </c>
      <c r="G17" s="131">
        <v>13591</v>
      </c>
      <c r="H17" s="131">
        <v>5150</v>
      </c>
      <c r="I17" s="131">
        <v>8496</v>
      </c>
      <c r="J17" s="131">
        <v>13646</v>
      </c>
      <c r="K17" s="132">
        <v>-0.32901103154635181</v>
      </c>
      <c r="L17" s="132">
        <v>0.85470085470085477</v>
      </c>
      <c r="M17" s="133">
        <v>0.40467956736075339</v>
      </c>
    </row>
    <row r="18" spans="1:13" ht="34.5" customHeight="1">
      <c r="A18" s="39"/>
      <c r="B18" s="3"/>
      <c r="C18" s="850"/>
      <c r="D18" s="130" t="s">
        <v>126</v>
      </c>
      <c r="E18" s="131">
        <v>319092</v>
      </c>
      <c r="F18" s="131">
        <v>507666</v>
      </c>
      <c r="G18" s="131">
        <v>826758</v>
      </c>
      <c r="H18" s="131">
        <v>322217</v>
      </c>
      <c r="I18" s="131">
        <v>493448</v>
      </c>
      <c r="J18" s="131">
        <v>815665</v>
      </c>
      <c r="K18" s="132">
        <v>0.97934138116906722</v>
      </c>
      <c r="L18" s="132">
        <v>-2.8006602766385771</v>
      </c>
      <c r="M18" s="133">
        <v>-1.3417469198967533</v>
      </c>
    </row>
    <row r="19" spans="1:13" ht="34.5" customHeight="1">
      <c r="A19" s="39"/>
      <c r="B19" s="3"/>
      <c r="C19" s="851"/>
      <c r="D19" s="130" t="s">
        <v>123</v>
      </c>
      <c r="E19" s="131">
        <v>42766985</v>
      </c>
      <c r="F19" s="131">
        <v>37552647</v>
      </c>
      <c r="G19" s="131">
        <v>80319632</v>
      </c>
      <c r="H19" s="131">
        <v>42653415</v>
      </c>
      <c r="I19" s="131">
        <v>37567856</v>
      </c>
      <c r="J19" s="131">
        <v>80221271</v>
      </c>
      <c r="K19" s="132">
        <v>-0.26555531094838691</v>
      </c>
      <c r="L19" s="132">
        <v>4.0500473908004403E-2</v>
      </c>
      <c r="M19" s="133">
        <v>-0.12246196546318838</v>
      </c>
    </row>
    <row r="20" spans="1:13" ht="34.5" customHeight="1">
      <c r="A20" s="39"/>
      <c r="B20" s="3"/>
      <c r="C20" s="84" t="s">
        <v>127</v>
      </c>
      <c r="D20" s="123"/>
      <c r="E20" s="131">
        <v>44242057</v>
      </c>
      <c r="F20" s="131">
        <v>37620671</v>
      </c>
      <c r="G20" s="131">
        <v>81862728</v>
      </c>
      <c r="H20" s="131">
        <v>44102357</v>
      </c>
      <c r="I20" s="131">
        <v>37639946</v>
      </c>
      <c r="J20" s="131">
        <v>81742303</v>
      </c>
      <c r="K20" s="132">
        <v>-0.31576289502090737</v>
      </c>
      <c r="L20" s="132">
        <v>5.1235130814120781E-2</v>
      </c>
      <c r="M20" s="133">
        <v>-0.1471060187488499</v>
      </c>
    </row>
    <row r="21" spans="1:13">
      <c r="A21" s="39"/>
      <c r="B21" s="2"/>
      <c r="C21" s="2"/>
      <c r="D21" s="2"/>
      <c r="E21" s="2"/>
      <c r="F21" s="2"/>
      <c r="G21" s="2"/>
      <c r="H21" s="2"/>
      <c r="I21" s="2"/>
      <c r="J21" s="2"/>
      <c r="K21" s="2"/>
      <c r="L21" s="2"/>
      <c r="M21" s="2"/>
    </row>
    <row r="22" spans="1:13">
      <c r="A22" s="39"/>
    </row>
    <row r="23" spans="1:13" ht="20.25" customHeight="1">
      <c r="A23" s="39"/>
    </row>
    <row r="24" spans="1:13">
      <c r="A24" s="39"/>
    </row>
    <row r="25" spans="1:13">
      <c r="A25" s="39"/>
    </row>
    <row r="26" spans="1:13">
      <c r="A26" s="39"/>
    </row>
    <row r="27" spans="1:13">
      <c r="A27" s="39"/>
    </row>
    <row r="28" spans="1:13">
      <c r="A28" s="39"/>
    </row>
    <row r="29" spans="1:13">
      <c r="A29" s="39"/>
    </row>
    <row r="30" spans="1:13">
      <c r="A30" s="39"/>
    </row>
    <row r="33" spans="4:4">
      <c r="D33" s="61"/>
    </row>
    <row r="52" ht="24" customHeight="1"/>
  </sheetData>
  <mergeCells count="2">
    <mergeCell ref="C4:C9"/>
    <mergeCell ref="C10:C19"/>
  </mergeCells>
  <phoneticPr fontId="1"/>
  <pageMargins left="0.39370078740157483" right="0.70866141732283472" top="0.78740157480314965" bottom="0.59055118110236227" header="0.51181102362204722" footer="0.39370078740157483"/>
  <pageSetup paperSize="9" scale="69"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18B9B-D015-4318-9E34-C62AB957F5BC}">
  <dimension ref="A1:X51"/>
  <sheetViews>
    <sheetView view="pageBreakPreview" zoomScale="70" zoomScaleNormal="100" zoomScaleSheetLayoutView="70" workbookViewId="0">
      <selection activeCell="I10" sqref="I10"/>
    </sheetView>
  </sheetViews>
  <sheetFormatPr defaultColWidth="13.33203125" defaultRowHeight="13"/>
  <cols>
    <col min="1" max="1" width="3.58203125" style="5" customWidth="1"/>
    <col min="2" max="2" width="1.58203125" style="5" customWidth="1"/>
    <col min="3" max="3" width="6.08203125" style="5" customWidth="1"/>
    <col min="4" max="4" width="5.5" style="5" customWidth="1"/>
    <col min="5" max="6" width="10.5" style="5" bestFit="1" customWidth="1"/>
    <col min="7" max="7" width="9.08203125" style="5" customWidth="1"/>
    <col min="8" max="8" width="8" style="5" bestFit="1" customWidth="1"/>
    <col min="9" max="9" width="8.33203125" style="5" bestFit="1" customWidth="1"/>
    <col min="10" max="10" width="9.33203125" style="5" customWidth="1"/>
    <col min="11" max="11" width="9.83203125" style="5" customWidth="1"/>
    <col min="12" max="13" width="10.08203125" style="5" customWidth="1"/>
    <col min="14" max="14" width="11.83203125" style="5" bestFit="1" customWidth="1"/>
    <col min="15" max="15" width="9.58203125" style="5" customWidth="1"/>
    <col min="16" max="16" width="10.08203125" style="5" customWidth="1"/>
    <col min="17" max="18" width="10.33203125" style="5" customWidth="1"/>
    <col min="19" max="19" width="8.83203125" style="5" bestFit="1" customWidth="1"/>
    <col min="20" max="20" width="10.33203125" style="5" customWidth="1"/>
    <col min="21" max="21" width="11.83203125" style="5" customWidth="1"/>
    <col min="22" max="22" width="11.33203125" style="5" customWidth="1"/>
    <col min="23" max="16384" width="13.33203125" style="5"/>
  </cols>
  <sheetData>
    <row r="1" spans="1:24" ht="25.5" customHeight="1">
      <c r="A1" s="39"/>
      <c r="B1" s="1" t="s">
        <v>128</v>
      </c>
      <c r="C1" s="2"/>
      <c r="D1" s="134"/>
      <c r="E1" s="134"/>
      <c r="F1" s="134"/>
      <c r="G1" s="134"/>
      <c r="H1" s="134"/>
      <c r="I1" s="2"/>
      <c r="J1" s="2"/>
      <c r="K1" s="2"/>
      <c r="L1" s="2"/>
      <c r="M1" s="2"/>
      <c r="N1" s="2"/>
      <c r="O1" s="2"/>
      <c r="P1" s="2"/>
      <c r="Q1" s="2"/>
      <c r="R1" s="2"/>
      <c r="S1" s="2"/>
      <c r="T1" s="2"/>
      <c r="U1" s="2"/>
      <c r="V1" s="2"/>
    </row>
    <row r="2" spans="1:24" ht="4.5" customHeight="1">
      <c r="A2" s="39"/>
      <c r="B2" s="2"/>
      <c r="C2" s="42"/>
      <c r="D2" s="42"/>
      <c r="E2" s="42"/>
      <c r="F2" s="42"/>
      <c r="G2" s="42"/>
      <c r="H2" s="42"/>
      <c r="I2" s="42"/>
      <c r="J2" s="42"/>
      <c r="K2" s="42"/>
      <c r="L2" s="42"/>
      <c r="M2" s="42"/>
      <c r="N2" s="42"/>
      <c r="O2" s="42"/>
      <c r="P2" s="42"/>
      <c r="Q2" s="42"/>
      <c r="R2" s="42"/>
      <c r="S2" s="42"/>
      <c r="T2" s="42"/>
      <c r="U2" s="42"/>
      <c r="V2" s="42"/>
    </row>
    <row r="3" spans="1:24" ht="33" customHeight="1">
      <c r="A3" s="39"/>
      <c r="B3" s="135"/>
      <c r="C3" s="852" t="s">
        <v>129</v>
      </c>
      <c r="D3" s="853"/>
      <c r="E3" s="68" t="s">
        <v>96</v>
      </c>
      <c r="F3" s="128"/>
      <c r="G3" s="128"/>
      <c r="H3" s="128"/>
      <c r="I3" s="128"/>
      <c r="J3" s="69"/>
      <c r="K3" s="68" t="s">
        <v>97</v>
      </c>
      <c r="L3" s="128"/>
      <c r="M3" s="128"/>
      <c r="N3" s="128"/>
      <c r="O3" s="128"/>
      <c r="P3" s="128"/>
      <c r="Q3" s="128"/>
      <c r="R3" s="128"/>
      <c r="S3" s="128"/>
      <c r="T3" s="128"/>
      <c r="U3" s="69"/>
      <c r="V3" s="854" t="s">
        <v>127</v>
      </c>
      <c r="X3" s="136"/>
    </row>
    <row r="4" spans="1:24" ht="33" customHeight="1">
      <c r="A4" s="39"/>
      <c r="B4" s="135"/>
      <c r="C4" s="137" t="s">
        <v>41</v>
      </c>
      <c r="D4" s="138"/>
      <c r="E4" s="83" t="s">
        <v>130</v>
      </c>
      <c r="F4" s="83" t="s">
        <v>131</v>
      </c>
      <c r="G4" s="83" t="s">
        <v>120</v>
      </c>
      <c r="H4" s="139" t="s">
        <v>102</v>
      </c>
      <c r="I4" s="83" t="s">
        <v>132</v>
      </c>
      <c r="J4" s="83" t="s">
        <v>123</v>
      </c>
      <c r="K4" s="83" t="s">
        <v>118</v>
      </c>
      <c r="L4" s="83" t="s">
        <v>131</v>
      </c>
      <c r="M4" s="83" t="s">
        <v>133</v>
      </c>
      <c r="N4" s="83" t="s">
        <v>120</v>
      </c>
      <c r="O4" s="139" t="s">
        <v>102</v>
      </c>
      <c r="P4" s="83" t="s">
        <v>132</v>
      </c>
      <c r="Q4" s="7" t="s">
        <v>50</v>
      </c>
      <c r="R4" s="7" t="s">
        <v>51</v>
      </c>
      <c r="S4" s="139" t="s">
        <v>106</v>
      </c>
      <c r="T4" s="83" t="s">
        <v>126</v>
      </c>
      <c r="U4" s="83" t="s">
        <v>123</v>
      </c>
      <c r="V4" s="855"/>
    </row>
    <row r="5" spans="1:24" ht="37.5" customHeight="1">
      <c r="A5" s="39"/>
      <c r="B5" s="135"/>
      <c r="C5" s="140" t="s">
        <v>57</v>
      </c>
      <c r="D5" s="83" t="s">
        <v>54</v>
      </c>
      <c r="E5" s="141">
        <v>832989</v>
      </c>
      <c r="F5" s="141">
        <v>849311</v>
      </c>
      <c r="G5" s="141">
        <v>49885</v>
      </c>
      <c r="H5" s="141">
        <v>39567</v>
      </c>
      <c r="I5" s="141">
        <v>44159</v>
      </c>
      <c r="J5" s="141">
        <v>1815911</v>
      </c>
      <c r="K5" s="141">
        <v>4741088</v>
      </c>
      <c r="L5" s="141">
        <v>35528841</v>
      </c>
      <c r="M5" s="142">
        <v>6187087</v>
      </c>
      <c r="N5" s="141">
        <v>2289438</v>
      </c>
      <c r="O5" s="141">
        <v>2397948</v>
      </c>
      <c r="P5" s="143">
        <v>1171278</v>
      </c>
      <c r="Q5" s="143">
        <v>7949059</v>
      </c>
      <c r="R5" s="141">
        <v>8963785</v>
      </c>
      <c r="S5" s="141">
        <v>195833</v>
      </c>
      <c r="T5" s="141">
        <v>9888961</v>
      </c>
      <c r="U5" s="144">
        <v>79313318</v>
      </c>
      <c r="V5" s="143">
        <v>81129229</v>
      </c>
    </row>
    <row r="6" spans="1:24" ht="37.5" customHeight="1">
      <c r="A6" s="39"/>
      <c r="B6" s="135"/>
      <c r="C6" s="145" t="s">
        <v>134</v>
      </c>
      <c r="D6" s="83" t="s">
        <v>55</v>
      </c>
      <c r="E6" s="141">
        <v>14780</v>
      </c>
      <c r="F6" s="141">
        <v>44202</v>
      </c>
      <c r="G6" s="141">
        <v>7058</v>
      </c>
      <c r="H6" s="141">
        <v>746</v>
      </c>
      <c r="I6" s="141">
        <v>685</v>
      </c>
      <c r="J6" s="141">
        <v>67471</v>
      </c>
      <c r="K6" s="141">
        <v>153175</v>
      </c>
      <c r="L6" s="141">
        <v>29198066</v>
      </c>
      <c r="M6" s="142">
        <v>5489871</v>
      </c>
      <c r="N6" s="141">
        <v>2048272</v>
      </c>
      <c r="O6" s="141">
        <v>83904</v>
      </c>
      <c r="P6" s="143">
        <v>29721</v>
      </c>
      <c r="Q6" s="141">
        <v>502097</v>
      </c>
      <c r="R6" s="141">
        <v>1414566</v>
      </c>
      <c r="S6" s="141">
        <v>96411</v>
      </c>
      <c r="T6" s="141">
        <v>5865069</v>
      </c>
      <c r="U6" s="144">
        <v>44881152</v>
      </c>
      <c r="V6" s="143">
        <v>44948623</v>
      </c>
    </row>
    <row r="7" spans="1:24" ht="37.5" customHeight="1">
      <c r="A7" s="39"/>
      <c r="B7" s="135"/>
      <c r="C7" s="146"/>
      <c r="D7" s="83" t="s">
        <v>56</v>
      </c>
      <c r="E7" s="144">
        <v>847769</v>
      </c>
      <c r="F7" s="144">
        <v>893513</v>
      </c>
      <c r="G7" s="144">
        <v>56943</v>
      </c>
      <c r="H7" s="144">
        <v>40313</v>
      </c>
      <c r="I7" s="144">
        <v>44844</v>
      </c>
      <c r="J7" s="141">
        <v>1883382</v>
      </c>
      <c r="K7" s="144">
        <v>4894263</v>
      </c>
      <c r="L7" s="144">
        <v>64726907</v>
      </c>
      <c r="M7" s="142">
        <v>11676958</v>
      </c>
      <c r="N7" s="144">
        <v>4337710</v>
      </c>
      <c r="O7" s="144">
        <v>2481852</v>
      </c>
      <c r="P7" s="143">
        <v>1200999</v>
      </c>
      <c r="Q7" s="144">
        <v>8451156</v>
      </c>
      <c r="R7" s="144">
        <v>10378351</v>
      </c>
      <c r="S7" s="144">
        <v>292244</v>
      </c>
      <c r="T7" s="144">
        <v>15754030</v>
      </c>
      <c r="U7" s="144">
        <v>124194470</v>
      </c>
      <c r="V7" s="144">
        <v>126077852</v>
      </c>
    </row>
    <row r="8" spans="1:24" ht="37.5" customHeight="1">
      <c r="A8" s="39"/>
      <c r="B8" s="135"/>
      <c r="C8" s="140"/>
      <c r="D8" s="83" t="s">
        <v>54</v>
      </c>
      <c r="E8" s="141">
        <v>809765</v>
      </c>
      <c r="F8" s="141">
        <v>801410</v>
      </c>
      <c r="G8" s="141">
        <v>58876</v>
      </c>
      <c r="H8" s="141">
        <v>39080</v>
      </c>
      <c r="I8" s="141">
        <v>43529</v>
      </c>
      <c r="J8" s="141">
        <v>1752660</v>
      </c>
      <c r="K8" s="141">
        <v>4678911</v>
      </c>
      <c r="L8" s="141">
        <v>34877977</v>
      </c>
      <c r="M8" s="141">
        <v>6189402</v>
      </c>
      <c r="N8" s="141">
        <v>2899903</v>
      </c>
      <c r="O8" s="141">
        <v>2418912</v>
      </c>
      <c r="P8" s="143">
        <v>1177476</v>
      </c>
      <c r="Q8" s="143">
        <v>7693593</v>
      </c>
      <c r="R8" s="141">
        <v>9094828</v>
      </c>
      <c r="S8" s="141">
        <v>183125</v>
      </c>
      <c r="T8" s="141">
        <v>9826259</v>
      </c>
      <c r="U8" s="144">
        <v>79040386</v>
      </c>
      <c r="V8" s="143">
        <v>80793046</v>
      </c>
    </row>
    <row r="9" spans="1:24" ht="37.5" customHeight="1">
      <c r="A9" s="39"/>
      <c r="B9" s="135"/>
      <c r="C9" s="145" t="s">
        <v>59</v>
      </c>
      <c r="D9" s="83" t="s">
        <v>55</v>
      </c>
      <c r="E9" s="141">
        <v>14967</v>
      </c>
      <c r="F9" s="141">
        <v>43157</v>
      </c>
      <c r="G9" s="141">
        <v>8735</v>
      </c>
      <c r="H9" s="141">
        <v>772</v>
      </c>
      <c r="I9" s="141">
        <v>702</v>
      </c>
      <c r="J9" s="141">
        <v>68333</v>
      </c>
      <c r="K9" s="141">
        <v>155199</v>
      </c>
      <c r="L9" s="141">
        <v>28729810</v>
      </c>
      <c r="M9" s="141">
        <v>5478666</v>
      </c>
      <c r="N9" s="141">
        <v>2628513</v>
      </c>
      <c r="O9" s="141">
        <v>87413</v>
      </c>
      <c r="P9" s="143">
        <v>30862</v>
      </c>
      <c r="Q9" s="141">
        <v>476828</v>
      </c>
      <c r="R9" s="141">
        <v>1450460</v>
      </c>
      <c r="S9" s="141">
        <v>88981</v>
      </c>
      <c r="T9" s="141">
        <v>5749434</v>
      </c>
      <c r="U9" s="144">
        <v>44876166</v>
      </c>
      <c r="V9" s="143">
        <v>44944499</v>
      </c>
    </row>
    <row r="10" spans="1:24" ht="37.5" customHeight="1">
      <c r="A10" s="39"/>
      <c r="B10" s="135"/>
      <c r="C10" s="146"/>
      <c r="D10" s="83" t="s">
        <v>56</v>
      </c>
      <c r="E10" s="144">
        <v>824732</v>
      </c>
      <c r="F10" s="144">
        <v>844567</v>
      </c>
      <c r="G10" s="144">
        <v>67611</v>
      </c>
      <c r="H10" s="144">
        <v>39852</v>
      </c>
      <c r="I10" s="144">
        <v>44231</v>
      </c>
      <c r="J10" s="141">
        <v>1820993</v>
      </c>
      <c r="K10" s="144">
        <v>4834110</v>
      </c>
      <c r="L10" s="144">
        <v>63607787</v>
      </c>
      <c r="M10" s="141">
        <v>11668068</v>
      </c>
      <c r="N10" s="144">
        <v>5528416</v>
      </c>
      <c r="O10" s="144">
        <v>2506325</v>
      </c>
      <c r="P10" s="143">
        <v>1208338</v>
      </c>
      <c r="Q10" s="144">
        <v>8170421</v>
      </c>
      <c r="R10" s="144">
        <v>10545288</v>
      </c>
      <c r="S10" s="144">
        <v>272106</v>
      </c>
      <c r="T10" s="144">
        <v>15575693</v>
      </c>
      <c r="U10" s="144">
        <v>123916552</v>
      </c>
      <c r="V10" s="144">
        <v>125737545</v>
      </c>
    </row>
    <row r="11" spans="1:24" ht="37.5" customHeight="1">
      <c r="A11" s="39"/>
      <c r="B11" s="135"/>
      <c r="C11" s="140"/>
      <c r="D11" s="83" t="s">
        <v>54</v>
      </c>
      <c r="E11" s="141">
        <v>786955</v>
      </c>
      <c r="F11" s="141">
        <v>753197</v>
      </c>
      <c r="G11" s="141">
        <v>69414</v>
      </c>
      <c r="H11" s="141">
        <v>38536</v>
      </c>
      <c r="I11" s="141">
        <v>42821</v>
      </c>
      <c r="J11" s="141">
        <v>1690923</v>
      </c>
      <c r="K11" s="141">
        <v>4611291</v>
      </c>
      <c r="L11" s="141">
        <v>34243306</v>
      </c>
      <c r="M11" s="141">
        <v>6197487</v>
      </c>
      <c r="N11" s="141">
        <v>3484968</v>
      </c>
      <c r="O11" s="141">
        <v>2422173</v>
      </c>
      <c r="P11" s="141">
        <v>1179443</v>
      </c>
      <c r="Q11" s="141">
        <v>7443357</v>
      </c>
      <c r="R11" s="141">
        <v>9222171</v>
      </c>
      <c r="S11" s="141">
        <v>171016</v>
      </c>
      <c r="T11" s="141">
        <v>9767828</v>
      </c>
      <c r="U11" s="144">
        <v>78743040</v>
      </c>
      <c r="V11" s="143">
        <v>80433963</v>
      </c>
    </row>
    <row r="12" spans="1:24" ht="37.5" customHeight="1">
      <c r="A12" s="39"/>
      <c r="B12" s="135"/>
      <c r="C12" s="145" t="s">
        <v>60</v>
      </c>
      <c r="D12" s="83" t="s">
        <v>55</v>
      </c>
      <c r="E12" s="141">
        <v>15188</v>
      </c>
      <c r="F12" s="141">
        <v>42057</v>
      </c>
      <c r="G12" s="141">
        <v>10668</v>
      </c>
      <c r="H12" s="141">
        <v>795</v>
      </c>
      <c r="I12" s="141">
        <v>716</v>
      </c>
      <c r="J12" s="141">
        <v>69424</v>
      </c>
      <c r="K12" s="141">
        <v>157150</v>
      </c>
      <c r="L12" s="141">
        <v>28305737</v>
      </c>
      <c r="M12" s="141">
        <v>5474148</v>
      </c>
      <c r="N12" s="141">
        <v>3166625</v>
      </c>
      <c r="O12" s="141">
        <v>90765</v>
      </c>
      <c r="P12" s="141">
        <v>32122</v>
      </c>
      <c r="Q12" s="141">
        <v>454730</v>
      </c>
      <c r="R12" s="141">
        <v>1488214</v>
      </c>
      <c r="S12" s="141">
        <v>82415</v>
      </c>
      <c r="T12" s="141">
        <v>5653099</v>
      </c>
      <c r="U12" s="144">
        <v>44905005</v>
      </c>
      <c r="V12" s="143">
        <v>44974429</v>
      </c>
    </row>
    <row r="13" spans="1:24" ht="37.5" customHeight="1">
      <c r="A13" s="39"/>
      <c r="B13" s="135"/>
      <c r="C13" s="146"/>
      <c r="D13" s="83" t="s">
        <v>56</v>
      </c>
      <c r="E13" s="144">
        <v>802143</v>
      </c>
      <c r="F13" s="144">
        <v>795254</v>
      </c>
      <c r="G13" s="144">
        <v>80082</v>
      </c>
      <c r="H13" s="144">
        <v>39331</v>
      </c>
      <c r="I13" s="144">
        <v>43537</v>
      </c>
      <c r="J13" s="141">
        <v>1760347</v>
      </c>
      <c r="K13" s="144">
        <v>4768441</v>
      </c>
      <c r="L13" s="144">
        <v>62549043</v>
      </c>
      <c r="M13" s="141">
        <v>11671635</v>
      </c>
      <c r="N13" s="144">
        <v>6651593</v>
      </c>
      <c r="O13" s="144">
        <v>2512938</v>
      </c>
      <c r="P13" s="143">
        <v>1211565</v>
      </c>
      <c r="Q13" s="144">
        <v>7898087</v>
      </c>
      <c r="R13" s="144">
        <v>10710385</v>
      </c>
      <c r="S13" s="144">
        <v>253431</v>
      </c>
      <c r="T13" s="144">
        <v>15420927</v>
      </c>
      <c r="U13" s="144">
        <v>123648045</v>
      </c>
      <c r="V13" s="144">
        <v>125408392</v>
      </c>
    </row>
    <row r="14" spans="1:24" ht="37.5" customHeight="1">
      <c r="A14" s="39"/>
      <c r="B14" s="135"/>
      <c r="C14" s="147"/>
      <c r="D14" s="83" t="s">
        <v>54</v>
      </c>
      <c r="E14" s="141">
        <v>767163</v>
      </c>
      <c r="F14" s="141">
        <v>708950</v>
      </c>
      <c r="G14" s="141">
        <v>88806</v>
      </c>
      <c r="H14" s="141">
        <v>38003</v>
      </c>
      <c r="I14" s="141">
        <v>42156</v>
      </c>
      <c r="J14" s="141">
        <v>1645078</v>
      </c>
      <c r="K14" s="141">
        <v>4543455</v>
      </c>
      <c r="L14" s="141">
        <v>33644742</v>
      </c>
      <c r="M14" s="141">
        <v>6209207</v>
      </c>
      <c r="N14" s="141">
        <v>4059400</v>
      </c>
      <c r="O14" s="141">
        <v>2418922</v>
      </c>
      <c r="P14" s="141">
        <v>1179972</v>
      </c>
      <c r="Q14" s="141">
        <v>7208055</v>
      </c>
      <c r="R14" s="141">
        <v>9330817</v>
      </c>
      <c r="S14" s="141">
        <v>160779</v>
      </c>
      <c r="T14" s="141">
        <v>9715426</v>
      </c>
      <c r="U14" s="144">
        <v>78470775</v>
      </c>
      <c r="V14" s="143">
        <v>80115853</v>
      </c>
    </row>
    <row r="15" spans="1:24" ht="37.5" customHeight="1">
      <c r="A15" s="39"/>
      <c r="B15" s="135"/>
      <c r="C15" s="145" t="s">
        <v>774</v>
      </c>
      <c r="D15" s="83" t="s">
        <v>55</v>
      </c>
      <c r="E15" s="141">
        <v>15531</v>
      </c>
      <c r="F15" s="141">
        <v>40979</v>
      </c>
      <c r="G15" s="141">
        <v>13908</v>
      </c>
      <c r="H15" s="141">
        <v>817</v>
      </c>
      <c r="I15" s="141">
        <v>732</v>
      </c>
      <c r="J15" s="141">
        <v>71967</v>
      </c>
      <c r="K15" s="141">
        <v>159053</v>
      </c>
      <c r="L15" s="141">
        <v>27935044</v>
      </c>
      <c r="M15" s="141">
        <v>5468319</v>
      </c>
      <c r="N15" s="141">
        <v>3671084</v>
      </c>
      <c r="O15" s="141">
        <v>93757</v>
      </c>
      <c r="P15" s="141">
        <v>33253</v>
      </c>
      <c r="Q15" s="141">
        <v>434529</v>
      </c>
      <c r="R15" s="141">
        <v>1521808</v>
      </c>
      <c r="S15" s="141">
        <v>77229</v>
      </c>
      <c r="T15" s="141">
        <v>5578134</v>
      </c>
      <c r="U15" s="144">
        <v>44972210</v>
      </c>
      <c r="V15" s="143">
        <v>45044177</v>
      </c>
    </row>
    <row r="16" spans="1:24" ht="37.5" customHeight="1">
      <c r="A16" s="39"/>
      <c r="B16" s="135"/>
      <c r="C16" s="146"/>
      <c r="D16" s="83" t="s">
        <v>56</v>
      </c>
      <c r="E16" s="144">
        <v>782694</v>
      </c>
      <c r="F16" s="144">
        <v>749929</v>
      </c>
      <c r="G16" s="144">
        <v>102714</v>
      </c>
      <c r="H16" s="144">
        <v>38820</v>
      </c>
      <c r="I16" s="144">
        <v>42888</v>
      </c>
      <c r="J16" s="141">
        <v>1717045</v>
      </c>
      <c r="K16" s="144">
        <v>4702508</v>
      </c>
      <c r="L16" s="144">
        <v>61579786</v>
      </c>
      <c r="M16" s="141">
        <v>11677526</v>
      </c>
      <c r="N16" s="144">
        <v>7730484</v>
      </c>
      <c r="O16" s="144">
        <v>2512679</v>
      </c>
      <c r="P16" s="143">
        <v>1213225</v>
      </c>
      <c r="Q16" s="144">
        <v>7642584</v>
      </c>
      <c r="R16" s="144">
        <v>10852625</v>
      </c>
      <c r="S16" s="144">
        <v>238008</v>
      </c>
      <c r="T16" s="144">
        <v>15293560</v>
      </c>
      <c r="U16" s="144">
        <v>123442985</v>
      </c>
      <c r="V16" s="144">
        <v>125160030</v>
      </c>
    </row>
    <row r="17" spans="1:22" ht="37.5" customHeight="1">
      <c r="A17" s="39"/>
      <c r="B17" s="135"/>
      <c r="C17" s="147"/>
      <c r="D17" s="83" t="s">
        <v>54</v>
      </c>
      <c r="E17" s="141">
        <v>749865</v>
      </c>
      <c r="F17" s="141">
        <v>666662</v>
      </c>
      <c r="G17" s="141">
        <v>117851</v>
      </c>
      <c r="H17" s="141">
        <v>37513</v>
      </c>
      <c r="I17" s="141">
        <v>41489</v>
      </c>
      <c r="J17" s="141">
        <v>1613380</v>
      </c>
      <c r="K17" s="141">
        <v>4470289</v>
      </c>
      <c r="L17" s="141">
        <v>33005651</v>
      </c>
      <c r="M17" s="141">
        <v>6218503</v>
      </c>
      <c r="N17" s="141">
        <v>4620910</v>
      </c>
      <c r="O17" s="141">
        <v>2409304</v>
      </c>
      <c r="P17" s="141">
        <v>1178397</v>
      </c>
      <c r="Q17" s="141">
        <v>6964649</v>
      </c>
      <c r="R17" s="141">
        <v>9431327</v>
      </c>
      <c r="S17" s="141">
        <v>150996</v>
      </c>
      <c r="T17" s="141">
        <v>9658683</v>
      </c>
      <c r="U17" s="144">
        <v>78108709</v>
      </c>
      <c r="V17" s="143">
        <v>79722089</v>
      </c>
    </row>
    <row r="18" spans="1:22" ht="37.5" customHeight="1">
      <c r="A18" s="39"/>
      <c r="B18" s="135"/>
      <c r="C18" s="145" t="s">
        <v>846</v>
      </c>
      <c r="D18" s="83" t="s">
        <v>55</v>
      </c>
      <c r="E18" s="141">
        <v>16071</v>
      </c>
      <c r="F18" s="141">
        <v>39899</v>
      </c>
      <c r="G18" s="141">
        <v>18602</v>
      </c>
      <c r="H18" s="141">
        <v>850</v>
      </c>
      <c r="I18" s="141">
        <v>752</v>
      </c>
      <c r="J18" s="141">
        <v>76174</v>
      </c>
      <c r="K18" s="141">
        <v>160862</v>
      </c>
      <c r="L18" s="141">
        <v>27488414</v>
      </c>
      <c r="M18" s="141">
        <v>5459362</v>
      </c>
      <c r="N18" s="141">
        <v>4161309</v>
      </c>
      <c r="O18" s="141">
        <v>96714</v>
      </c>
      <c r="P18" s="141">
        <v>34324</v>
      </c>
      <c r="Q18" s="141">
        <v>413976</v>
      </c>
      <c r="R18" s="141">
        <v>1553821</v>
      </c>
      <c r="S18" s="141">
        <v>71860</v>
      </c>
      <c r="T18" s="141">
        <v>5491101</v>
      </c>
      <c r="U18" s="144">
        <v>44931743</v>
      </c>
      <c r="V18" s="143">
        <v>45007917</v>
      </c>
    </row>
    <row r="19" spans="1:22" ht="37.5" customHeight="1">
      <c r="A19" s="39"/>
      <c r="B19" s="135"/>
      <c r="C19" s="146"/>
      <c r="D19" s="83" t="s">
        <v>56</v>
      </c>
      <c r="E19" s="144">
        <v>765936</v>
      </c>
      <c r="F19" s="144">
        <v>706561</v>
      </c>
      <c r="G19" s="144">
        <v>136453</v>
      </c>
      <c r="H19" s="144">
        <v>38363</v>
      </c>
      <c r="I19" s="144">
        <v>42241</v>
      </c>
      <c r="J19" s="141">
        <v>1689554</v>
      </c>
      <c r="K19" s="144">
        <v>4631151</v>
      </c>
      <c r="L19" s="144">
        <v>60494065</v>
      </c>
      <c r="M19" s="144">
        <v>11677865</v>
      </c>
      <c r="N19" s="144">
        <v>8782219</v>
      </c>
      <c r="O19" s="144">
        <v>2506018</v>
      </c>
      <c r="P19" s="143">
        <v>1212721</v>
      </c>
      <c r="Q19" s="144">
        <v>7378625</v>
      </c>
      <c r="R19" s="144">
        <v>10985148</v>
      </c>
      <c r="S19" s="144">
        <v>222856</v>
      </c>
      <c r="T19" s="144">
        <v>15149784</v>
      </c>
      <c r="U19" s="144">
        <v>123040452</v>
      </c>
      <c r="V19" s="144">
        <v>124730006</v>
      </c>
    </row>
    <row r="20" spans="1:22" ht="31.5" customHeight="1">
      <c r="A20" s="39"/>
      <c r="B20" s="2"/>
      <c r="C20" s="148" t="s">
        <v>135</v>
      </c>
      <c r="D20" s="2"/>
      <c r="E20" s="2"/>
      <c r="F20" s="2"/>
      <c r="G20" s="2"/>
      <c r="H20" s="2"/>
      <c r="I20" s="2"/>
      <c r="J20" s="2"/>
      <c r="K20" s="2"/>
      <c r="L20" s="2"/>
      <c r="M20" s="2"/>
      <c r="N20" s="2"/>
      <c r="O20" s="2"/>
      <c r="P20" s="2"/>
      <c r="Q20" s="2"/>
      <c r="R20" s="2"/>
      <c r="S20" s="2"/>
      <c r="T20" s="2"/>
      <c r="U20" s="2"/>
      <c r="V20" s="2"/>
    </row>
    <row r="21" spans="1:22">
      <c r="A21" s="39"/>
    </row>
    <row r="22" spans="1:22" ht="20.25" customHeight="1">
      <c r="A22" s="39"/>
    </row>
    <row r="23" spans="1:22">
      <c r="A23" s="39"/>
    </row>
    <row r="24" spans="1:22">
      <c r="A24" s="39"/>
    </row>
    <row r="26" spans="1:22" ht="30.75" customHeight="1">
      <c r="O26" s="136"/>
    </row>
    <row r="29" spans="1:22">
      <c r="E29" s="61"/>
    </row>
    <row r="51" ht="24" customHeight="1"/>
  </sheetData>
  <mergeCells count="2">
    <mergeCell ref="C3:D3"/>
    <mergeCell ref="V3:V4"/>
  </mergeCells>
  <phoneticPr fontId="1"/>
  <pageMargins left="0.39370078740157483" right="7.874015748031496E-2" top="0.78740157480314965" bottom="0.39370078740157483" header="0.51181102362204722" footer="0.39370078740157483"/>
  <pageSetup paperSize="9" scale="65"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41</vt:i4>
      </vt:variant>
    </vt:vector>
  </HeadingPairs>
  <TitlesOfParts>
    <vt:vector size="81" baseType="lpstr">
      <vt:lpstr>表紙</vt:lpstr>
      <vt:lpstr>目次</vt:lpstr>
      <vt:lpstr>1(1)_01</vt:lpstr>
      <vt:lpstr>1(2)_02</vt:lpstr>
      <vt:lpstr>1(3)ｱ_03</vt:lpstr>
      <vt:lpstr>1(3)ｲ_04</vt:lpstr>
      <vt:lpstr>1(3)ｳ_05</vt:lpstr>
      <vt:lpstr>1(3)ｴ_06</vt:lpstr>
      <vt:lpstr>1(4)_07</vt:lpstr>
      <vt:lpstr>1(5)_08 </vt:lpstr>
      <vt:lpstr>1(6)ｱ_09 </vt:lpstr>
      <vt:lpstr>1(6)ｲ_10 </vt:lpstr>
      <vt:lpstr>2(1)ｱ_11 </vt:lpstr>
      <vt:lpstr>2(1)ｲ_12 </vt:lpstr>
      <vt:lpstr>2(1)ｳ_13</vt:lpstr>
      <vt:lpstr>2(1)ｴ_14 </vt:lpstr>
      <vt:lpstr>2(2)ｱ_15</vt:lpstr>
      <vt:lpstr>2(2)ｲ_16</vt:lpstr>
      <vt:lpstr>2(3)_17</vt:lpstr>
      <vt:lpstr>2(4,5)_18</vt:lpstr>
      <vt:lpstr>2(6)ｱ_19</vt:lpstr>
      <vt:lpstr>2(6)ｲ_20</vt:lpstr>
      <vt:lpstr>3(1)_21</vt:lpstr>
      <vt:lpstr>3(2)_22</vt:lpstr>
      <vt:lpstr>3(2)ｱ_23</vt:lpstr>
      <vt:lpstr>3(2)ｲ_24 </vt:lpstr>
      <vt:lpstr>4(1)_25</vt:lpstr>
      <vt:lpstr>4(2)_26</vt:lpstr>
      <vt:lpstr>4(3)_27</vt:lpstr>
      <vt:lpstr>4(4)_28</vt:lpstr>
      <vt:lpstr>4(5)_29</vt:lpstr>
      <vt:lpstr>5(1,2,3)_30 </vt:lpstr>
      <vt:lpstr>5(4)_31</vt:lpstr>
      <vt:lpstr>5(5)_32 </vt:lpstr>
      <vt:lpstr>6(1,2)_33</vt:lpstr>
      <vt:lpstr>6(3)_34 </vt:lpstr>
      <vt:lpstr>6(4)_35</vt:lpstr>
      <vt:lpstr>6(5)_36</vt:lpstr>
      <vt:lpstr>6(6)_37</vt:lpstr>
      <vt:lpstr>6(8)_38</vt:lpstr>
      <vt:lpstr>'1(1)_01'!Print_Area</vt:lpstr>
      <vt:lpstr>'1(2)_02'!Print_Area</vt:lpstr>
      <vt:lpstr>'1(3)ｱ_03'!Print_Area</vt:lpstr>
      <vt:lpstr>'1(3)ｲ_04'!Print_Area</vt:lpstr>
      <vt:lpstr>'1(3)ｳ_05'!Print_Area</vt:lpstr>
      <vt:lpstr>'1(3)ｴ_06'!Print_Area</vt:lpstr>
      <vt:lpstr>'1(4)_07'!Print_Area</vt:lpstr>
      <vt:lpstr>'1(5)_08 '!Print_Area</vt:lpstr>
      <vt:lpstr>'1(6)ｱ_09 '!Print_Area</vt:lpstr>
      <vt:lpstr>'1(6)ｲ_10 '!Print_Area</vt:lpstr>
      <vt:lpstr>'2(1)ｴ_14 '!Print_Area</vt:lpstr>
      <vt:lpstr>'2(2)ｱ_15'!Print_Area</vt:lpstr>
      <vt:lpstr>'2(2)ｲ_16'!Print_Area</vt:lpstr>
      <vt:lpstr>'2(3)_17'!Print_Area</vt:lpstr>
      <vt:lpstr>'2(4,5)_18'!Print_Area</vt:lpstr>
      <vt:lpstr>'2(6)ｱ_19'!Print_Area</vt:lpstr>
      <vt:lpstr>'2(6)ｲ_20'!Print_Area</vt:lpstr>
      <vt:lpstr>'3(1)_21'!Print_Area</vt:lpstr>
      <vt:lpstr>'3(2)_22'!Print_Area</vt:lpstr>
      <vt:lpstr>'3(2)ｱ_23'!Print_Area</vt:lpstr>
      <vt:lpstr>'3(2)ｲ_24 '!Print_Area</vt:lpstr>
      <vt:lpstr>'4(2)_26'!Print_Area</vt:lpstr>
      <vt:lpstr>'4(3)_27'!Print_Area</vt:lpstr>
      <vt:lpstr>'4(4)_28'!Print_Area</vt:lpstr>
      <vt:lpstr>'5(1,2,3)_30 '!Print_Area</vt:lpstr>
      <vt:lpstr>'6(3)_34 '!Print_Area</vt:lpstr>
      <vt:lpstr>'6(4)_35'!Print_Area</vt:lpstr>
      <vt:lpstr>'6(5)_36'!Print_Area</vt:lpstr>
      <vt:lpstr>'6(6)_37'!Print_Area</vt:lpstr>
      <vt:lpstr>'6(8)_38'!Print_Area</vt:lpstr>
      <vt:lpstr>表紙!Print_Area</vt:lpstr>
      <vt:lpstr>目次!Print_Area</vt:lpstr>
      <vt:lpstr>'1(2)_02'!Print_Titles</vt:lpstr>
      <vt:lpstr>'1(4)_07'!Print_Titles</vt:lpstr>
      <vt:lpstr>'1(5)_08 '!Print_Titles</vt:lpstr>
      <vt:lpstr>'1(6)ｱ_09 '!Print_Titles</vt:lpstr>
      <vt:lpstr>'2(1)ｱ_11 '!Print_Titles</vt:lpstr>
      <vt:lpstr>'2(1)ｳ_13'!Print_Titles</vt:lpstr>
      <vt:lpstr>'2(2)ｱ_15'!Print_Titles</vt:lpstr>
      <vt:lpstr>'2(3)_17'!Print_Titles</vt:lpstr>
      <vt:lpstr>'2(4,5)_18'!Print_Titles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2024-05-10T09:34:10Z</dcterms:created>
  <dcterms:modified xsi:type="dcterms:W3CDTF">2025-06-06T05:54:15Z</dcterms:modified>
</cp:coreProperties>
</file>