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13_ncr:1_{3A953098-60CC-4140-A5EA-B68967A35488}" xr6:coauthVersionLast="36" xr6:coauthVersionMax="36" xr10:uidLastSave="{00000000-0000-0000-0000-000000000000}"/>
  <bookViews>
    <workbookView xWindow="0" yWindow="7200" windowWidth="24276" windowHeight="13176" tabRatio="770" xr2:uid="{00000000-000D-0000-FFFF-FFFF00000000}"/>
  </bookViews>
  <sheets>
    <sheet name="図表2" sheetId="102" r:id="rId1"/>
    <sheet name="図表7" sheetId="85" r:id="rId2"/>
    <sheet name="図表9" sheetId="73" r:id="rId3"/>
    <sheet name="図表10" sheetId="97" r:id="rId4"/>
    <sheet name="図表11" sheetId="96" r:id="rId5"/>
    <sheet name="図表12" sheetId="113" r:id="rId6"/>
    <sheet name="図表13" sheetId="95" r:id="rId7"/>
    <sheet name="図表14" sheetId="98" r:id="rId8"/>
    <sheet name="図表16" sheetId="94" r:id="rId9"/>
    <sheet name="図表19" sheetId="69" r:id="rId10"/>
    <sheet name="図表21" sheetId="74" r:id="rId11"/>
    <sheet name="図表22" sheetId="75" r:id="rId12"/>
    <sheet name="図表23" sheetId="76" r:id="rId13"/>
    <sheet name="図表24" sheetId="93" r:id="rId14"/>
    <sheet name="図表25" sheetId="79" r:id="rId15"/>
    <sheet name="図表26" sheetId="77" r:id="rId16"/>
    <sheet name="図表27" sheetId="78" r:id="rId17"/>
    <sheet name="図表28" sheetId="91" r:id="rId18"/>
    <sheet name="図表29" sheetId="92" r:id="rId19"/>
    <sheet name="図表33" sheetId="103" r:id="rId20"/>
    <sheet name="図表34" sheetId="104" r:id="rId21"/>
    <sheet name="図表35" sheetId="105" r:id="rId22"/>
    <sheet name="図表36" sheetId="106" r:id="rId23"/>
    <sheet name="図表37" sheetId="107" r:id="rId24"/>
    <sheet name="図表38" sheetId="100" r:id="rId25"/>
    <sheet name="図表41" sheetId="99" r:id="rId26"/>
    <sheet name="図表47" sheetId="108" r:id="rId27"/>
    <sheet name="図表48" sheetId="109" r:id="rId28"/>
    <sheet name="図表49" sheetId="110" r:id="rId29"/>
    <sheet name="図表50" sheetId="111" r:id="rId30"/>
    <sheet name="図表51" sheetId="112" r:id="rId31"/>
  </sheets>
  <definedNames>
    <definedName name="_xlnm.Print_Area" localSheetId="15">図表26!#REF!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02" l="1"/>
  <c r="C12" i="102"/>
  <c r="B12" i="102"/>
  <c r="D12" i="99" l="1"/>
  <c r="C12" i="99"/>
  <c r="B12" i="99"/>
  <c r="F15" i="73" l="1"/>
  <c r="D15" i="73"/>
  <c r="G14" i="73"/>
  <c r="F14" i="73"/>
  <c r="D14" i="73"/>
  <c r="G13" i="73"/>
  <c r="F13" i="73"/>
  <c r="D13" i="73"/>
  <c r="G12" i="73"/>
  <c r="F12" i="73"/>
  <c r="D12" i="73"/>
  <c r="G11" i="73"/>
  <c r="F11" i="73"/>
  <c r="D11" i="73"/>
  <c r="G10" i="73"/>
  <c r="F10" i="73"/>
  <c r="D10" i="73"/>
  <c r="G9" i="73"/>
  <c r="F9" i="73"/>
  <c r="D9" i="73"/>
  <c r="G8" i="73"/>
  <c r="F8" i="73"/>
  <c r="D8" i="73"/>
  <c r="G7" i="73"/>
  <c r="F7" i="73"/>
  <c r="D7" i="73"/>
  <c r="G6" i="73"/>
  <c r="F6" i="73"/>
  <c r="D6" i="73"/>
  <c r="G5" i="73"/>
  <c r="F5" i="73"/>
  <c r="D5" i="73"/>
  <c r="G4" i="73"/>
  <c r="D4" i="73"/>
</calcChain>
</file>

<file path=xl/sharedStrings.xml><?xml version="1.0" encoding="utf-8"?>
<sst xmlns="http://schemas.openxmlformats.org/spreadsheetml/2006/main" count="366" uniqueCount="237">
  <si>
    <t>年次</t>
    <rPh sb="0" eb="2">
      <t>ネンジ</t>
    </rPh>
    <phoneticPr fontId="1"/>
  </si>
  <si>
    <t>年次（西暦）</t>
    <rPh sb="0" eb="2">
      <t>ネンジ</t>
    </rPh>
    <rPh sb="3" eb="5">
      <t>セイレキ</t>
    </rPh>
    <phoneticPr fontId="1"/>
  </si>
  <si>
    <t>発生件数</t>
    <rPh sb="0" eb="2">
      <t>ハッセイ</t>
    </rPh>
    <rPh sb="2" eb="4">
      <t>ケンスウ</t>
    </rPh>
    <phoneticPr fontId="1"/>
  </si>
  <si>
    <t>合計</t>
    <rPh sb="0" eb="2">
      <t>ゴウケイ</t>
    </rPh>
    <phoneticPr fontId="1"/>
  </si>
  <si>
    <t>件数</t>
    <rPh sb="0" eb="2">
      <t>ケンスウ</t>
    </rPh>
    <phoneticPr fontId="1"/>
  </si>
  <si>
    <t>割合</t>
    <rPh sb="0" eb="2">
      <t>ワリアイ</t>
    </rPh>
    <phoneticPr fontId="1"/>
  </si>
  <si>
    <t>2020下</t>
    <rPh sb="4" eb="5">
      <t>シモ</t>
    </rPh>
    <phoneticPr fontId="1"/>
  </si>
  <si>
    <t>R2下</t>
    <rPh sb="2" eb="3">
      <t>シモ</t>
    </rPh>
    <phoneticPr fontId="1"/>
  </si>
  <si>
    <t>2021上</t>
    <rPh sb="4" eb="5">
      <t>カミ</t>
    </rPh>
    <phoneticPr fontId="1"/>
  </si>
  <si>
    <t>R3上</t>
    <rPh sb="2" eb="3">
      <t>カミ</t>
    </rPh>
    <phoneticPr fontId="1"/>
  </si>
  <si>
    <t>中小企業</t>
    <rPh sb="0" eb="2">
      <t>チュウショウ</t>
    </rPh>
    <rPh sb="2" eb="4">
      <t>キギョウ</t>
    </rPh>
    <phoneticPr fontId="1"/>
  </si>
  <si>
    <t>復旧中</t>
    <rPh sb="0" eb="2">
      <t>フッキュウ</t>
    </rPh>
    <rPh sb="2" eb="3">
      <t>チュウ</t>
    </rPh>
    <phoneticPr fontId="1"/>
  </si>
  <si>
    <t>100万円未満</t>
    <rPh sb="3" eb="5">
      <t>マンエン</t>
    </rPh>
    <rPh sb="5" eb="7">
      <t>ミマン</t>
    </rPh>
    <phoneticPr fontId="8"/>
  </si>
  <si>
    <t>100万円以上500万円未満</t>
    <rPh sb="3" eb="5">
      <t>マンエン</t>
    </rPh>
    <rPh sb="5" eb="7">
      <t>イジョウ</t>
    </rPh>
    <rPh sb="10" eb="12">
      <t>マンエン</t>
    </rPh>
    <rPh sb="12" eb="14">
      <t>ミマン</t>
    </rPh>
    <phoneticPr fontId="1"/>
  </si>
  <si>
    <t>500万円以上1,000万円未満</t>
    <rPh sb="3" eb="5">
      <t>マンエン</t>
    </rPh>
    <rPh sb="5" eb="7">
      <t>イジョウ</t>
    </rPh>
    <rPh sb="12" eb="13">
      <t>マン</t>
    </rPh>
    <rPh sb="13" eb="16">
      <t>エンミマン</t>
    </rPh>
    <phoneticPr fontId="1"/>
  </si>
  <si>
    <t>1,000万円以上5,000万円未満</t>
    <rPh sb="5" eb="7">
      <t>マンエン</t>
    </rPh>
    <rPh sb="7" eb="9">
      <t>イジョウ</t>
    </rPh>
    <rPh sb="14" eb="16">
      <t>マンエン</t>
    </rPh>
    <rPh sb="16" eb="18">
      <t>ミマン</t>
    </rPh>
    <phoneticPr fontId="1"/>
  </si>
  <si>
    <t>VPN機器からの侵入</t>
    <rPh sb="3" eb="5">
      <t>キキ</t>
    </rPh>
    <rPh sb="8" eb="10">
      <t>シンニュウ</t>
    </rPh>
    <phoneticPr fontId="8"/>
  </si>
  <si>
    <t>リモートデスクトップからの侵入</t>
    <rPh sb="13" eb="15">
      <t>シンニュウ</t>
    </rPh>
    <phoneticPr fontId="1"/>
  </si>
  <si>
    <t>不審メールやその添付ファイル</t>
    <rPh sb="0" eb="2">
      <t>フシン</t>
    </rPh>
    <rPh sb="8" eb="10">
      <t>テンプ</t>
    </rPh>
    <phoneticPr fontId="1"/>
  </si>
  <si>
    <t>その他</t>
    <rPh sb="2" eb="3">
      <t>タ</t>
    </rPh>
    <phoneticPr fontId="1"/>
  </si>
  <si>
    <t>企業・団体等におけるランサムウェア被害の報告件数の推移</t>
  </si>
  <si>
    <t>手口</t>
    <rPh sb="0" eb="2">
      <t>テグチ</t>
    </rPh>
    <phoneticPr fontId="1"/>
  </si>
  <si>
    <t>方法</t>
    <rPh sb="0" eb="2">
      <t>ホウホウ</t>
    </rPh>
    <phoneticPr fontId="1"/>
  </si>
  <si>
    <t>暗号資産</t>
    <rPh sb="0" eb="2">
      <t>アンゴウ</t>
    </rPh>
    <rPh sb="2" eb="4">
      <t>シサン</t>
    </rPh>
    <phoneticPr fontId="1"/>
  </si>
  <si>
    <t>企業・団体等</t>
    <rPh sb="0" eb="2">
      <t>キギョウ</t>
    </rPh>
    <rPh sb="3" eb="5">
      <t>ダンタイ</t>
    </rPh>
    <rPh sb="5" eb="6">
      <t>トウ</t>
    </rPh>
    <phoneticPr fontId="1"/>
  </si>
  <si>
    <t>大企業</t>
    <rPh sb="0" eb="3">
      <t>ダイキギョウ</t>
    </rPh>
    <phoneticPr fontId="1"/>
  </si>
  <si>
    <t>期間</t>
    <rPh sb="0" eb="2">
      <t>キカン</t>
    </rPh>
    <phoneticPr fontId="1"/>
  </si>
  <si>
    <t>総額</t>
    <rPh sb="0" eb="2">
      <t>ソウガク</t>
    </rPh>
    <phoneticPr fontId="1"/>
  </si>
  <si>
    <t>経路</t>
    <rPh sb="0" eb="2">
      <t>ケイロ</t>
    </rPh>
    <phoneticPr fontId="1"/>
  </si>
  <si>
    <t>R1</t>
  </si>
  <si>
    <t>R2</t>
  </si>
  <si>
    <t>2021下</t>
    <rPh sb="4" eb="5">
      <t>シタ</t>
    </rPh>
    <phoneticPr fontId="1"/>
  </si>
  <si>
    <t>R3下</t>
    <rPh sb="2" eb="3">
      <t>シタ</t>
    </rPh>
    <phoneticPr fontId="1"/>
  </si>
  <si>
    <t>団体等</t>
    <rPh sb="0" eb="2">
      <t>ダンタイ</t>
    </rPh>
    <rPh sb="2" eb="3">
      <t>トウ</t>
    </rPh>
    <phoneticPr fontId="1"/>
  </si>
  <si>
    <t>２か月以上</t>
    <rPh sb="2" eb="3">
      <t>ゲツ</t>
    </rPh>
    <rPh sb="3" eb="5">
      <t>イジョウ</t>
    </rPh>
    <phoneticPr fontId="1"/>
  </si>
  <si>
    <t>R3</t>
    <phoneticPr fontId="1"/>
  </si>
  <si>
    <t>ランサムウェア被害の手口別報告件数</t>
    <rPh sb="7" eb="9">
      <t>ヒガイ</t>
    </rPh>
    <phoneticPr fontId="1"/>
  </si>
  <si>
    <t>復旧に要した期間</t>
    <phoneticPr fontId="1"/>
  </si>
  <si>
    <t>調査・復旧費用の総額</t>
    <rPh sb="0" eb="2">
      <t>チョウサ</t>
    </rPh>
    <rPh sb="3" eb="5">
      <t>フッキュウ</t>
    </rPh>
    <rPh sb="5" eb="7">
      <t>ヒヨウ</t>
    </rPh>
    <rPh sb="8" eb="10">
      <t>ソウガク</t>
    </rPh>
    <phoneticPr fontId="1"/>
  </si>
  <si>
    <t>感染経路</t>
    <rPh sb="0" eb="2">
      <t>カンセン</t>
    </rPh>
    <rPh sb="2" eb="4">
      <t>ケイロ</t>
    </rPh>
    <phoneticPr fontId="1"/>
  </si>
  <si>
    <t>フィッシング報告件数</t>
    <rPh sb="6" eb="8">
      <t>ホウコク</t>
    </rPh>
    <rPh sb="8" eb="10">
      <t>ケンスウ</t>
    </rPh>
    <phoneticPr fontId="1"/>
  </si>
  <si>
    <t>2022上</t>
    <rPh sb="4" eb="5">
      <t>ウエ</t>
    </rPh>
    <phoneticPr fontId="1"/>
  </si>
  <si>
    <t>R4上</t>
    <rPh sb="2" eb="3">
      <t>ウエ</t>
    </rPh>
    <phoneticPr fontId="1"/>
  </si>
  <si>
    <t>電子メール</t>
    <rPh sb="0" eb="2">
      <t>デンシ</t>
    </rPh>
    <phoneticPr fontId="1"/>
  </si>
  <si>
    <t>2022下</t>
    <rPh sb="4" eb="5">
      <t>シモ</t>
    </rPh>
    <phoneticPr fontId="1"/>
  </si>
  <si>
    <t>R4下</t>
    <rPh sb="2" eb="3">
      <t>シモ</t>
    </rPh>
    <phoneticPr fontId="1"/>
  </si>
  <si>
    <t>バックアップ取得の有無</t>
    <rPh sb="6" eb="8">
      <t>シュトク</t>
    </rPh>
    <rPh sb="9" eb="11">
      <t>ウム</t>
    </rPh>
    <phoneticPr fontId="1"/>
  </si>
  <si>
    <t>取得の有無</t>
    <rPh sb="0" eb="2">
      <t>シュトク</t>
    </rPh>
    <rPh sb="3" eb="5">
      <t>ウム</t>
    </rPh>
    <phoneticPr fontId="1"/>
  </si>
  <si>
    <t>取得していなかった</t>
    <rPh sb="0" eb="2">
      <t>シュトク</t>
    </rPh>
    <phoneticPr fontId="1"/>
  </si>
  <si>
    <t>取得していた</t>
    <rPh sb="0" eb="2">
      <t>シュトク</t>
    </rPh>
    <phoneticPr fontId="1"/>
  </si>
  <si>
    <t>バックアップからの復元結果</t>
    <rPh sb="9" eb="11">
      <t>フクゲン</t>
    </rPh>
    <rPh sb="11" eb="13">
      <t>ケッカ</t>
    </rPh>
    <phoneticPr fontId="1"/>
  </si>
  <si>
    <t>結果</t>
    <rPh sb="0" eb="2">
      <t>ケッカ</t>
    </rPh>
    <phoneticPr fontId="1"/>
  </si>
  <si>
    <t>復元できた</t>
    <rPh sb="0" eb="2">
      <t>フクゲン</t>
    </rPh>
    <phoneticPr fontId="1"/>
  </si>
  <si>
    <t>R4</t>
    <phoneticPr fontId="1"/>
  </si>
  <si>
    <t>業種</t>
    <rPh sb="0" eb="2">
      <t>ギョウシュ</t>
    </rPh>
    <phoneticPr fontId="1"/>
  </si>
  <si>
    <t>製造業</t>
    <rPh sb="0" eb="3">
      <t>セイゾウギョウ</t>
    </rPh>
    <phoneticPr fontId="1"/>
  </si>
  <si>
    <t>サービス業</t>
    <rPh sb="4" eb="5">
      <t>ギョウ</t>
    </rPh>
    <phoneticPr fontId="1"/>
  </si>
  <si>
    <t>建設業</t>
    <rPh sb="0" eb="3">
      <t>ケンセツギョウ</t>
    </rPh>
    <phoneticPr fontId="1"/>
  </si>
  <si>
    <t>情報通信業</t>
    <rPh sb="0" eb="2">
      <t>ジョウホウ</t>
    </rPh>
    <rPh sb="2" eb="5">
      <t>ツウシンギョウ</t>
    </rPh>
    <phoneticPr fontId="1"/>
  </si>
  <si>
    <t>2023上</t>
    <rPh sb="4" eb="5">
      <t>ウエ</t>
    </rPh>
    <phoneticPr fontId="1"/>
  </si>
  <si>
    <t>R5上</t>
    <rPh sb="2" eb="3">
      <t>ジョウ</t>
    </rPh>
    <phoneticPr fontId="1"/>
  </si>
  <si>
    <t>i</t>
    <phoneticPr fontId="1"/>
  </si>
  <si>
    <t>発生件数</t>
    <rPh sb="0" eb="2">
      <t>ハッセイ</t>
    </rPh>
    <rPh sb="2" eb="4">
      <t>ケンスウ</t>
    </rPh>
    <phoneticPr fontId="8"/>
  </si>
  <si>
    <t>被害額</t>
    <rPh sb="0" eb="3">
      <t>ヒガイガク</t>
    </rPh>
    <phoneticPr fontId="8"/>
  </si>
  <si>
    <t>令和4年1月</t>
    <rPh sb="0" eb="2">
      <t>レイワ</t>
    </rPh>
    <rPh sb="3" eb="4">
      <t>ネン</t>
    </rPh>
    <phoneticPr fontId="1"/>
  </si>
  <si>
    <t>2月</t>
  </si>
  <si>
    <t>3月</t>
  </si>
  <si>
    <t>4月</t>
  </si>
  <si>
    <t>5月</t>
  </si>
  <si>
    <t>6月</t>
  </si>
  <si>
    <t>7月</t>
  </si>
  <si>
    <t>8月</t>
  </si>
  <si>
    <t>9月</t>
  </si>
  <si>
    <t>10月</t>
  </si>
  <si>
    <t>11月</t>
  </si>
  <si>
    <t>12月</t>
  </si>
  <si>
    <t>令和5年1月</t>
    <rPh sb="0" eb="2">
      <t>レイワ</t>
    </rPh>
    <rPh sb="3" eb="4">
      <t>ネン</t>
    </rPh>
    <phoneticPr fontId="1"/>
  </si>
  <si>
    <t>2月</t>
    <phoneticPr fontId="1"/>
  </si>
  <si>
    <t>3月</t>
    <phoneticPr fontId="1"/>
  </si>
  <si>
    <t>4月</t>
    <phoneticPr fontId="1"/>
  </si>
  <si>
    <t>5月</t>
    <phoneticPr fontId="1"/>
  </si>
  <si>
    <t>6月</t>
    <phoneticPr fontId="1"/>
  </si>
  <si>
    <t>SIMスワップに係る不正送金発生状況</t>
    <rPh sb="8" eb="9">
      <t>カカ</t>
    </rPh>
    <rPh sb="10" eb="12">
      <t>フセイ</t>
    </rPh>
    <rPh sb="12" eb="14">
      <t>ソウキン</t>
    </rPh>
    <rPh sb="14" eb="16">
      <t>ハッセイ</t>
    </rPh>
    <rPh sb="16" eb="18">
      <t>ジョウキョウ</t>
    </rPh>
    <phoneticPr fontId="1"/>
  </si>
  <si>
    <t>SMS</t>
    <phoneticPr fontId="1"/>
  </si>
  <si>
    <t>不明・調査中</t>
    <rPh sb="0" eb="2">
      <t>フメイ</t>
    </rPh>
    <rPh sb="3" eb="6">
      <t>チョウサチュウ</t>
    </rPh>
    <phoneticPr fontId="1"/>
  </si>
  <si>
    <t>個人のインターネットバンキングに係る不正送金被害者の年齢別割合</t>
    <rPh sb="0" eb="2">
      <t>コジン</t>
    </rPh>
    <rPh sb="16" eb="17">
      <t>カカ</t>
    </rPh>
    <rPh sb="18" eb="20">
      <t>フセイ</t>
    </rPh>
    <rPh sb="20" eb="22">
      <t>ソウキン</t>
    </rPh>
    <rPh sb="22" eb="25">
      <t>ヒガイシャ</t>
    </rPh>
    <rPh sb="26" eb="29">
      <t>ネンレイベツ</t>
    </rPh>
    <rPh sb="29" eb="31">
      <t>ワリアイ</t>
    </rPh>
    <phoneticPr fontId="1"/>
  </si>
  <si>
    <t>被害人数（延べ）</t>
    <rPh sb="0" eb="2">
      <t>ヒガイ</t>
    </rPh>
    <rPh sb="2" eb="4">
      <t>ニンズウ</t>
    </rPh>
    <rPh sb="5" eb="6">
      <t>ノ</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</si>
  <si>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</si>
  <si>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</si>
  <si>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</si>
  <si>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</si>
  <si>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</si>
  <si>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</si>
  <si>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</si>
  <si>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</si>
  <si>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個人</t>
    <rPh sb="0" eb="2">
      <t>コジン</t>
    </rPh>
    <phoneticPr fontId="1"/>
  </si>
  <si>
    <t>法人</t>
    <rPh sb="0" eb="2">
      <t>ホウジン</t>
    </rPh>
    <phoneticPr fontId="1"/>
  </si>
  <si>
    <t>年</t>
    <rPh sb="0" eb="1">
      <t>ネン</t>
    </rPh>
    <phoneticPr fontId="8"/>
  </si>
  <si>
    <t>上半期</t>
    <rPh sb="0" eb="1">
      <t>カミ</t>
    </rPh>
    <rPh sb="1" eb="3">
      <t>ハンキ</t>
    </rPh>
    <phoneticPr fontId="1"/>
  </si>
  <si>
    <t>下半期</t>
    <rPh sb="0" eb="3">
      <t>シモハンキ</t>
    </rPh>
    <phoneticPr fontId="1"/>
  </si>
  <si>
    <t>総件数</t>
    <rPh sb="0" eb="3">
      <t>ソウケンスウ</t>
    </rPh>
    <phoneticPr fontId="1"/>
  </si>
  <si>
    <t>被害額（概数）</t>
    <rPh sb="0" eb="3">
      <t>ヒガイガク</t>
    </rPh>
    <rPh sb="4" eb="6">
      <t>ガイスウ</t>
    </rPh>
    <phoneticPr fontId="8"/>
  </si>
  <si>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</si>
  <si>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</si>
  <si>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</si>
  <si>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</si>
  <si>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</si>
  <si>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</si>
  <si>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平成30年</t>
    <rPh sb="0" eb="2">
      <t>ヘイセイ</t>
    </rPh>
    <rPh sb="4" eb="5">
      <t>ネン</t>
    </rPh>
    <phoneticPr fontId="1"/>
  </si>
  <si>
    <t>令和元年</t>
    <rPh sb="0" eb="1">
      <t>レイ</t>
    </rPh>
    <rPh sb="1" eb="2">
      <t>ワ</t>
    </rPh>
    <rPh sb="2" eb="4">
      <t>ガンネン</t>
    </rPh>
    <phoneticPr fontId="1"/>
  </si>
  <si>
    <t>令和2年</t>
    <rPh sb="0" eb="1">
      <t>レイ</t>
    </rPh>
    <rPh sb="1" eb="2">
      <t>ワ</t>
    </rPh>
    <rPh sb="3" eb="4">
      <t>ネン</t>
    </rPh>
    <phoneticPr fontId="1"/>
  </si>
  <si>
    <t>令和3年</t>
    <rPh sb="0" eb="1">
      <t>レイ</t>
    </rPh>
    <rPh sb="1" eb="2">
      <t>ワ</t>
    </rPh>
    <rPh sb="3" eb="4">
      <t>ネン</t>
    </rPh>
    <phoneticPr fontId="1"/>
  </si>
  <si>
    <t>令和4年</t>
    <rPh sb="0" eb="2">
      <t>レイワ</t>
    </rPh>
    <rPh sb="3" eb="4">
      <t>ネン</t>
    </rPh>
    <phoneticPr fontId="1"/>
  </si>
  <si>
    <t>令和5年</t>
    <rPh sb="0" eb="2">
      <t>レイワ</t>
    </rPh>
    <rPh sb="3" eb="4">
      <t>ネン</t>
    </rPh>
    <phoneticPr fontId="1"/>
  </si>
  <si>
    <t>インターネットバンキングに係る不正送金事犯の発生件数及び被害額の推移</t>
    <rPh sb="13" eb="14">
      <t>カカ</t>
    </rPh>
    <rPh sb="15" eb="17">
      <t>フセイ</t>
    </rPh>
    <rPh sb="17" eb="19">
      <t>ソウキン</t>
    </rPh>
    <rPh sb="19" eb="21">
      <t>ジハン</t>
    </rPh>
    <rPh sb="22" eb="24">
      <t>ハッセイ</t>
    </rPh>
    <rPh sb="24" eb="26">
      <t>ケンスウ</t>
    </rPh>
    <rPh sb="26" eb="27">
      <t>オヨ</t>
    </rPh>
    <rPh sb="28" eb="31">
      <t>ヒガイガク</t>
    </rPh>
    <rPh sb="32" eb="34">
      <t>スイイ</t>
    </rPh>
    <phoneticPr fontId="1"/>
  </si>
  <si>
    <t>番号盗用被害額</t>
    <rPh sb="0" eb="2">
      <t>バンゴウ</t>
    </rPh>
    <rPh sb="2" eb="4">
      <t>トウヨウ</t>
    </rPh>
    <rPh sb="4" eb="7">
      <t>ヒガイガク</t>
    </rPh>
    <phoneticPr fontId="1"/>
  </si>
  <si>
    <t>偽造カード被害額</t>
    <rPh sb="0" eb="2">
      <t>ギゾウ</t>
    </rPh>
    <rPh sb="5" eb="8">
      <t>ヒガイガク</t>
    </rPh>
    <phoneticPr fontId="1"/>
  </si>
  <si>
    <t>その他不正利用被害額</t>
    <rPh sb="2" eb="3">
      <t>タ</t>
    </rPh>
    <rPh sb="3" eb="5">
      <t>フセイ</t>
    </rPh>
    <rPh sb="5" eb="7">
      <t>リヨウ</t>
    </rPh>
    <rPh sb="7" eb="10">
      <t>ヒガイガク</t>
    </rPh>
    <phoneticPr fontId="1"/>
  </si>
  <si>
    <t>不正利用被害額</t>
    <rPh sb="0" eb="2">
      <t>フセイ</t>
    </rPh>
    <rPh sb="2" eb="4">
      <t>リヨウ</t>
    </rPh>
    <rPh sb="4" eb="7">
      <t>ヒガイガク</t>
    </rPh>
    <phoneticPr fontId="1"/>
  </si>
  <si>
    <t>重要犯罪密接関連情報の削除依頼件数等</t>
    <rPh sb="0" eb="2">
      <t>ジュウヨウ</t>
    </rPh>
    <rPh sb="2" eb="4">
      <t>ハンザイ</t>
    </rPh>
    <rPh sb="4" eb="6">
      <t>ミッセツ</t>
    </rPh>
    <rPh sb="6" eb="8">
      <t>カンレン</t>
    </rPh>
    <rPh sb="8" eb="10">
      <t>ジョウホウ</t>
    </rPh>
    <rPh sb="11" eb="13">
      <t>サクジョ</t>
    </rPh>
    <rPh sb="13" eb="15">
      <t>イライ</t>
    </rPh>
    <rPh sb="15" eb="17">
      <t>ケンスウ</t>
    </rPh>
    <rPh sb="17" eb="18">
      <t>トウ</t>
    </rPh>
    <phoneticPr fontId="1"/>
  </si>
  <si>
    <t>類型</t>
    <rPh sb="0" eb="2">
      <t>ルイケイ</t>
    </rPh>
    <phoneticPr fontId="1"/>
  </si>
  <si>
    <t>分析件数</t>
    <rPh sb="0" eb="2">
      <t>ブンセキ</t>
    </rPh>
    <rPh sb="2" eb="4">
      <t>ケンスウ</t>
    </rPh>
    <phoneticPr fontId="1"/>
  </si>
  <si>
    <t>削除依頼件数</t>
    <rPh sb="0" eb="2">
      <t>サクジョ</t>
    </rPh>
    <rPh sb="2" eb="4">
      <t>イライ</t>
    </rPh>
    <rPh sb="4" eb="6">
      <t>ケンスウ</t>
    </rPh>
    <phoneticPr fontId="1"/>
  </si>
  <si>
    <t>削除完了件数</t>
    <rPh sb="0" eb="2">
      <t>サクジョ</t>
    </rPh>
    <rPh sb="2" eb="4">
      <t>カンリョウ</t>
    </rPh>
    <rPh sb="4" eb="6">
      <t>ケンスウ</t>
    </rPh>
    <phoneticPr fontId="1"/>
  </si>
  <si>
    <t>拳銃等の譲渡等</t>
    <rPh sb="0" eb="2">
      <t>ケンジュウ</t>
    </rPh>
    <rPh sb="2" eb="3">
      <t>トウ</t>
    </rPh>
    <rPh sb="4" eb="6">
      <t>ジョウト</t>
    </rPh>
    <rPh sb="6" eb="7">
      <t>トウ</t>
    </rPh>
    <phoneticPr fontId="1"/>
  </si>
  <si>
    <t>爆発物・銃砲等の製造</t>
    <rPh sb="0" eb="3">
      <t>バクハツブツ</t>
    </rPh>
    <rPh sb="4" eb="6">
      <t>ジュウホウ</t>
    </rPh>
    <rPh sb="6" eb="7">
      <t>トウ</t>
    </rPh>
    <rPh sb="8" eb="10">
      <t>セイゾウ</t>
    </rPh>
    <phoneticPr fontId="1"/>
  </si>
  <si>
    <t>殺人・強盗等の勧誘</t>
    <rPh sb="0" eb="2">
      <t>サツジン</t>
    </rPh>
    <rPh sb="3" eb="5">
      <t>ゴウトウ</t>
    </rPh>
    <rPh sb="5" eb="6">
      <t>トウ</t>
    </rPh>
    <rPh sb="7" eb="9">
      <t>カンユウ</t>
    </rPh>
    <phoneticPr fontId="1"/>
  </si>
  <si>
    <t>臓器売買</t>
    <rPh sb="0" eb="2">
      <t>ゾウキ</t>
    </rPh>
    <rPh sb="2" eb="4">
      <t>バイバイ</t>
    </rPh>
    <phoneticPr fontId="1"/>
  </si>
  <si>
    <t>人身売買</t>
    <rPh sb="0" eb="2">
      <t>ジンシン</t>
    </rPh>
    <rPh sb="2" eb="4">
      <t>バイバイ</t>
    </rPh>
    <phoneticPr fontId="1"/>
  </si>
  <si>
    <t>硫化水素ガスの製造</t>
    <rPh sb="0" eb="2">
      <t>リュウカ</t>
    </rPh>
    <rPh sb="2" eb="4">
      <t>スイソ</t>
    </rPh>
    <rPh sb="7" eb="9">
      <t>セイゾウ</t>
    </rPh>
    <phoneticPr fontId="1"/>
  </si>
  <si>
    <t>R1</t>
    <phoneticPr fontId="8"/>
  </si>
  <si>
    <t>R2</t>
    <phoneticPr fontId="8"/>
  </si>
  <si>
    <t>R3</t>
    <phoneticPr fontId="8"/>
  </si>
  <si>
    <t>R4</t>
    <phoneticPr fontId="8"/>
  </si>
  <si>
    <t>　対象情報</t>
    <rPh sb="1" eb="3">
      <t>タイショウ</t>
    </rPh>
    <rPh sb="3" eb="5">
      <t>ジョウホウ</t>
    </rPh>
    <phoneticPr fontId="1"/>
  </si>
  <si>
    <t>　対象外情報</t>
    <rPh sb="1" eb="4">
      <t>タイショウガイ</t>
    </rPh>
    <rPh sb="4" eb="6">
      <t>ジョウホウ</t>
    </rPh>
    <phoneticPr fontId="8"/>
  </si>
  <si>
    <t>　　重要犯罪密接関連情報</t>
    <rPh sb="2" eb="4">
      <t>ジュウヨウ</t>
    </rPh>
    <rPh sb="4" eb="6">
      <t>ハンザイ</t>
    </rPh>
    <rPh sb="6" eb="8">
      <t>ミッセツ</t>
    </rPh>
    <rPh sb="8" eb="10">
      <t>カンレン</t>
    </rPh>
    <rPh sb="10" eb="12">
      <t>ジョウホウ</t>
    </rPh>
    <phoneticPr fontId="1"/>
  </si>
  <si>
    <t>　　自殺誘引等情報</t>
    <rPh sb="2" eb="4">
      <t>ジサツ</t>
    </rPh>
    <rPh sb="4" eb="6">
      <t>ユウイン</t>
    </rPh>
    <rPh sb="6" eb="7">
      <t>トウ</t>
    </rPh>
    <rPh sb="7" eb="9">
      <t>ジョウホウ</t>
    </rPh>
    <phoneticPr fontId="1"/>
  </si>
  <si>
    <t>　　違法情報</t>
    <rPh sb="2" eb="4">
      <t>イホウ</t>
    </rPh>
    <rPh sb="4" eb="6">
      <t>ジョウホウ</t>
    </rPh>
    <phoneticPr fontId="1"/>
  </si>
  <si>
    <t>年月</t>
    <rPh sb="0" eb="1">
      <t>ネン</t>
    </rPh>
    <rPh sb="1" eb="2">
      <t>ガツ</t>
    </rPh>
    <phoneticPr fontId="1"/>
  </si>
  <si>
    <t>ストーカー行為等</t>
    <rPh sb="5" eb="7">
      <t>コウイ</t>
    </rPh>
    <rPh sb="7" eb="8">
      <t>トウ</t>
    </rPh>
    <phoneticPr fontId="1"/>
  </si>
  <si>
    <t>フィッシング報告件数の推移（フィッシング対策協議会によるフィッシングレポート及び月次報告書より作成）</t>
    <rPh sb="6" eb="8">
      <t>ホウコク</t>
    </rPh>
    <rPh sb="8" eb="10">
      <t>ケンスウ</t>
    </rPh>
    <rPh sb="11" eb="13">
      <t>スイイ</t>
    </rPh>
    <rPh sb="20" eb="22">
      <t>タイサク</t>
    </rPh>
    <rPh sb="22" eb="25">
      <t>キョウギカイ</t>
    </rPh>
    <rPh sb="38" eb="39">
      <t>オヨ</t>
    </rPh>
    <rPh sb="40" eb="42">
      <t>ゲツジ</t>
    </rPh>
    <rPh sb="42" eb="45">
      <t>ホウコクショ</t>
    </rPh>
    <rPh sb="47" eb="49">
      <t>サクセイ</t>
    </rPh>
    <phoneticPr fontId="1"/>
  </si>
  <si>
    <t>約4,800万円</t>
    <phoneticPr fontId="1"/>
  </si>
  <si>
    <t>被害額</t>
    <rPh sb="0" eb="2">
      <t>ヒガイ</t>
    </rPh>
    <rPh sb="2" eb="3">
      <t>ガク</t>
    </rPh>
    <phoneticPr fontId="1"/>
  </si>
  <si>
    <t>インターネットバンキングに係る不正送金被害者の個人・法人の別</t>
    <rPh sb="13" eb="14">
      <t>カカ</t>
    </rPh>
    <rPh sb="15" eb="17">
      <t>フセイ</t>
    </rPh>
    <rPh sb="17" eb="19">
      <t>ソウキン</t>
    </rPh>
    <rPh sb="19" eb="22">
      <t>ヒガイシャ</t>
    </rPh>
    <rPh sb="23" eb="25">
      <t>コジン</t>
    </rPh>
    <rPh sb="26" eb="28">
      <t>ホウジン</t>
    </rPh>
    <rPh sb="29" eb="30">
      <t>ベツ</t>
    </rPh>
    <phoneticPr fontId="1"/>
  </si>
  <si>
    <t>個人・法人</t>
    <rPh sb="0" eb="2">
      <t>コジン</t>
    </rPh>
    <rPh sb="3" eb="5">
      <t>ホウジン</t>
    </rPh>
    <phoneticPr fontId="1"/>
  </si>
  <si>
    <t>合計</t>
    <rPh sb="0" eb="2">
      <t>ゴウケイ</t>
    </rPh>
    <phoneticPr fontId="1"/>
  </si>
  <si>
    <t>年齢</t>
    <rPh sb="0" eb="2">
      <t>ネンレイ</t>
    </rPh>
    <phoneticPr fontId="1"/>
  </si>
  <si>
    <t>フィッシングサイトへ誘導する手口別割合</t>
    <rPh sb="10" eb="12">
      <t>ユウドウ</t>
    </rPh>
    <rPh sb="14" eb="16">
      <t>テグチ</t>
    </rPh>
    <rPh sb="16" eb="17">
      <t>ベツ</t>
    </rPh>
    <rPh sb="17" eb="19">
      <t>ワリアイ</t>
    </rPh>
    <phoneticPr fontId="1"/>
  </si>
  <si>
    <t>年</t>
    <rPh sb="0" eb="1">
      <t>ネン</t>
    </rPh>
    <phoneticPr fontId="1"/>
  </si>
  <si>
    <t>クレジットカード不正利用被害の発生状況（一般社団法人日本クレジット協会によるクレジットカード不正利用被害の発生状況より作成）</t>
    <rPh sb="8" eb="10">
      <t>フセイ</t>
    </rPh>
    <rPh sb="10" eb="12">
      <t>リヨウ</t>
    </rPh>
    <rPh sb="12" eb="14">
      <t>ヒガイ</t>
    </rPh>
    <rPh sb="15" eb="17">
      <t>ハッセイ</t>
    </rPh>
    <rPh sb="17" eb="19">
      <t>ジョウキョウ</t>
    </rPh>
    <rPh sb="20" eb="28">
      <t>イッパンシャダンホウジンニホン</t>
    </rPh>
    <rPh sb="33" eb="35">
      <t>キョウカイ</t>
    </rPh>
    <rPh sb="46" eb="50">
      <t>フセイリヨウ</t>
    </rPh>
    <rPh sb="50" eb="52">
      <t>ヒガイ</t>
    </rPh>
    <rPh sb="53" eb="55">
      <t>ハッセイ</t>
    </rPh>
    <rPh sb="55" eb="57">
      <t>ジョウキョウ</t>
    </rPh>
    <rPh sb="59" eb="61">
      <t>サクセイ</t>
    </rPh>
    <phoneticPr fontId="1"/>
  </si>
  <si>
    <t>ランサムウェア被害の企業・団体等の規模別報告件数</t>
    <rPh sb="7" eb="9">
      <t>ヒガイ</t>
    </rPh>
    <rPh sb="10" eb="12">
      <t>キギョウ</t>
    </rPh>
    <phoneticPr fontId="1"/>
  </si>
  <si>
    <t>ランサムウェア被害の企業・団体等の業種別報告件数</t>
    <rPh sb="7" eb="9">
      <t>ヒガイ</t>
    </rPh>
    <rPh sb="10" eb="12">
      <t>キギョウ</t>
    </rPh>
    <rPh sb="17" eb="19">
      <t>ギョウシュ</t>
    </rPh>
    <phoneticPr fontId="1"/>
  </si>
  <si>
    <t>卸売・小売業</t>
    <rPh sb="0" eb="2">
      <t>オロシウ</t>
    </rPh>
    <rPh sb="3" eb="6">
      <t>コウリギョウ</t>
    </rPh>
    <phoneticPr fontId="1"/>
  </si>
  <si>
    <t>即時～１週間未満</t>
    <rPh sb="0" eb="2">
      <t>ソクジ</t>
    </rPh>
    <rPh sb="4" eb="6">
      <t>シュウカン</t>
    </rPh>
    <rPh sb="6" eb="8">
      <t>ミマン</t>
    </rPh>
    <phoneticPr fontId="1"/>
  </si>
  <si>
    <t>１週間以上１か月未満</t>
    <rPh sb="1" eb="3">
      <t>シュウカン</t>
    </rPh>
    <rPh sb="3" eb="5">
      <t>イジョウ</t>
    </rPh>
    <rPh sb="7" eb="8">
      <t>ゲツ</t>
    </rPh>
    <rPh sb="8" eb="10">
      <t>ミマン</t>
    </rPh>
    <phoneticPr fontId="1"/>
  </si>
  <si>
    <t>１か月以上２か月未満</t>
    <rPh sb="2" eb="3">
      <t>ゲツ</t>
    </rPh>
    <rPh sb="3" eb="5">
      <t>イジョウ</t>
    </rPh>
    <rPh sb="7" eb="8">
      <t>ゲツ</t>
    </rPh>
    <rPh sb="8" eb="10">
      <t>ミマン</t>
    </rPh>
    <phoneticPr fontId="1"/>
  </si>
  <si>
    <t>被害直前の水準まで復元できなかった</t>
    <rPh sb="0" eb="2">
      <t>ヒガイ</t>
    </rPh>
    <rPh sb="2" eb="4">
      <t>チョクゼン</t>
    </rPh>
    <rPh sb="5" eb="7">
      <t>スイジュン</t>
    </rPh>
    <rPh sb="9" eb="11">
      <t>フクゲン</t>
    </rPh>
    <phoneticPr fontId="1"/>
  </si>
  <si>
    <t>違法情報等の分析件数の推移</t>
    <rPh sb="0" eb="2">
      <t>イホウ</t>
    </rPh>
    <rPh sb="2" eb="4">
      <t>ジョウホウ</t>
    </rPh>
    <rPh sb="4" eb="5">
      <t>トウ</t>
    </rPh>
    <rPh sb="6" eb="8">
      <t>ブンセキ</t>
    </rPh>
    <rPh sb="8" eb="10">
      <t>ケンスウ</t>
    </rPh>
    <rPh sb="11" eb="13">
      <t>スイイ</t>
    </rPh>
    <phoneticPr fontId="1"/>
  </si>
  <si>
    <t>サイバー事案の検挙状況</t>
    <rPh sb="4" eb="6">
      <t>ジアン</t>
    </rPh>
    <rPh sb="7" eb="9">
      <t>ケンキョ</t>
    </rPh>
    <rPh sb="9" eb="11">
      <t>ジョウキョウ</t>
    </rPh>
    <phoneticPr fontId="1"/>
  </si>
  <si>
    <t>罪名</t>
    <rPh sb="0" eb="2">
      <t>ザイメイ</t>
    </rPh>
    <phoneticPr fontId="1"/>
  </si>
  <si>
    <t>電子計算機使用詐欺</t>
    <rPh sb="0" eb="2">
      <t>デンシ</t>
    </rPh>
    <rPh sb="2" eb="5">
      <t>ケイサンキ</t>
    </rPh>
    <rPh sb="5" eb="7">
      <t>シヨウ</t>
    </rPh>
    <rPh sb="7" eb="9">
      <t>サギ</t>
    </rPh>
    <phoneticPr fontId="1"/>
  </si>
  <si>
    <t>詐欺</t>
    <rPh sb="0" eb="2">
      <t>サギ</t>
    </rPh>
    <phoneticPr fontId="1"/>
  </si>
  <si>
    <t>不正アクセス禁止法</t>
    <rPh sb="0" eb="2">
      <t>フセイ</t>
    </rPh>
    <rPh sb="6" eb="9">
      <t>キンシホウ</t>
    </rPh>
    <phoneticPr fontId="1"/>
  </si>
  <si>
    <t>犯罪収益移転防止法</t>
    <rPh sb="0" eb="2">
      <t>ハンザイ</t>
    </rPh>
    <rPh sb="2" eb="4">
      <t>シュウエキ</t>
    </rPh>
    <rPh sb="4" eb="6">
      <t>イテン</t>
    </rPh>
    <rPh sb="6" eb="9">
      <t>ボウシホウ</t>
    </rPh>
    <phoneticPr fontId="1"/>
  </si>
  <si>
    <t>不正作出私電磁的記録供用</t>
  </si>
  <si>
    <t>窃盗</t>
    <rPh sb="0" eb="2">
      <t>セットウ</t>
    </rPh>
    <phoneticPr fontId="1"/>
  </si>
  <si>
    <t>不正アクセス禁止法違反の検挙件数の推移</t>
    <rPh sb="0" eb="2">
      <t>フセイ</t>
    </rPh>
    <rPh sb="6" eb="9">
      <t>キンシホウ</t>
    </rPh>
    <rPh sb="9" eb="11">
      <t>イハン</t>
    </rPh>
    <rPh sb="12" eb="14">
      <t>ケンキョ</t>
    </rPh>
    <rPh sb="14" eb="16">
      <t>ケンスウ</t>
    </rPh>
    <rPh sb="17" eb="19">
      <t>スイイ</t>
    </rPh>
    <phoneticPr fontId="1"/>
  </si>
  <si>
    <t>R1</t>
    <phoneticPr fontId="1"/>
  </si>
  <si>
    <t>R2</t>
    <phoneticPr fontId="1"/>
  </si>
  <si>
    <t>合計</t>
    <phoneticPr fontId="1"/>
  </si>
  <si>
    <t>不正アクセス行為（識別符号窃用型）に係る手口別検挙件数</t>
    <rPh sb="0" eb="2">
      <t>フセイ</t>
    </rPh>
    <rPh sb="6" eb="8">
      <t>コウイ</t>
    </rPh>
    <rPh sb="9" eb="11">
      <t>シキベツ</t>
    </rPh>
    <rPh sb="11" eb="13">
      <t>フゴウ</t>
    </rPh>
    <rPh sb="13" eb="15">
      <t>セツヨウ</t>
    </rPh>
    <rPh sb="15" eb="16">
      <t>ガタ</t>
    </rPh>
    <rPh sb="18" eb="19">
      <t>カカ</t>
    </rPh>
    <rPh sb="20" eb="22">
      <t>テグチ</t>
    </rPh>
    <rPh sb="22" eb="23">
      <t>ベツ</t>
    </rPh>
    <rPh sb="23" eb="25">
      <t>ケンキョ</t>
    </rPh>
    <rPh sb="25" eb="27">
      <t>ケンスウ</t>
    </rPh>
    <phoneticPr fontId="1"/>
  </si>
  <si>
    <t>利用権者のパスワードの設定・管理の甘さにつけ込んで入手</t>
    <rPh sb="0" eb="3">
      <t>リヨウケン</t>
    </rPh>
    <rPh sb="3" eb="4">
      <t>シャ</t>
    </rPh>
    <rPh sb="11" eb="13">
      <t>セッテイ</t>
    </rPh>
    <rPh sb="14" eb="16">
      <t>カンリ</t>
    </rPh>
    <rPh sb="17" eb="18">
      <t>アマ</t>
    </rPh>
    <rPh sb="22" eb="23">
      <t>コ</t>
    </rPh>
    <rPh sb="25" eb="27">
      <t>ニュウシュ</t>
    </rPh>
    <phoneticPr fontId="2"/>
  </si>
  <si>
    <t>他人から入手</t>
    <rPh sb="0" eb="2">
      <t>タニン</t>
    </rPh>
    <rPh sb="4" eb="6">
      <t>ニュウシュ</t>
    </rPh>
    <phoneticPr fontId="2"/>
  </si>
  <si>
    <t>識別符号を知り得る立場にあった元従業員や知人等による犯行</t>
    <rPh sb="0" eb="2">
      <t>シキベツ</t>
    </rPh>
    <rPh sb="2" eb="4">
      <t>フゴウ</t>
    </rPh>
    <rPh sb="5" eb="6">
      <t>シ</t>
    </rPh>
    <rPh sb="7" eb="8">
      <t>エ</t>
    </rPh>
    <rPh sb="9" eb="11">
      <t>タチバ</t>
    </rPh>
    <rPh sb="15" eb="16">
      <t>モト</t>
    </rPh>
    <rPh sb="16" eb="19">
      <t>ジュウギョウイン</t>
    </rPh>
    <rPh sb="20" eb="22">
      <t>チジン</t>
    </rPh>
    <rPh sb="22" eb="23">
      <t>トウ</t>
    </rPh>
    <rPh sb="26" eb="28">
      <t>ハンコウ</t>
    </rPh>
    <phoneticPr fontId="2"/>
  </si>
  <si>
    <t>利用権者からの聞き出し又はのぞき見</t>
    <rPh sb="0" eb="3">
      <t>リヨウケン</t>
    </rPh>
    <rPh sb="3" eb="4">
      <t>シャ</t>
    </rPh>
    <rPh sb="7" eb="8">
      <t>キ</t>
    </rPh>
    <rPh sb="9" eb="10">
      <t>ダ</t>
    </rPh>
    <rPh sb="11" eb="12">
      <t>マタ</t>
    </rPh>
    <rPh sb="16" eb="17">
      <t>ミ</t>
    </rPh>
    <phoneticPr fontId="2"/>
  </si>
  <si>
    <t>フィッシングサイトにより入手</t>
    <rPh sb="12" eb="14">
      <t>ニュウシュ</t>
    </rPh>
    <phoneticPr fontId="2"/>
  </si>
  <si>
    <t>その他</t>
    <rPh sb="2" eb="3">
      <t>タ</t>
    </rPh>
    <phoneticPr fontId="2"/>
  </si>
  <si>
    <t>不正に利用されたサービス別検挙件数（識別符号窃用型）</t>
    <rPh sb="0" eb="2">
      <t>フセイ</t>
    </rPh>
    <rPh sb="3" eb="5">
      <t>リヨウ</t>
    </rPh>
    <rPh sb="12" eb="13">
      <t>ベツ</t>
    </rPh>
    <rPh sb="13" eb="15">
      <t>ケンキョ</t>
    </rPh>
    <rPh sb="15" eb="17">
      <t>ケンスウ</t>
    </rPh>
    <rPh sb="18" eb="20">
      <t>シキベツ</t>
    </rPh>
    <rPh sb="20" eb="22">
      <t>フゴウ</t>
    </rPh>
    <rPh sb="22" eb="24">
      <t>セツヨウ</t>
    </rPh>
    <rPh sb="24" eb="25">
      <t>ガタ</t>
    </rPh>
    <phoneticPr fontId="1"/>
  </si>
  <si>
    <t>オンラインゲーム・コミュニティサイト</t>
  </si>
  <si>
    <t>社員・会員用等の専用サイト</t>
    <rPh sb="0" eb="2">
      <t>シャイン</t>
    </rPh>
    <rPh sb="3" eb="5">
      <t>カイイン</t>
    </rPh>
    <rPh sb="5" eb="6">
      <t>ヨウ</t>
    </rPh>
    <rPh sb="6" eb="7">
      <t>トウ</t>
    </rPh>
    <rPh sb="8" eb="10">
      <t>センヨウ</t>
    </rPh>
    <phoneticPr fontId="2"/>
  </si>
  <si>
    <t>電子メール</t>
    <rPh sb="0" eb="2">
      <t>デンシ</t>
    </rPh>
    <phoneticPr fontId="2"/>
  </si>
  <si>
    <t>コンピュータ・電磁的記録対象犯罪の検挙件数の推移</t>
    <rPh sb="7" eb="16">
      <t>デンジテキキロクタイショウハンザイ</t>
    </rPh>
    <rPh sb="17" eb="19">
      <t>ケンキョ</t>
    </rPh>
    <rPh sb="19" eb="21">
      <t>ケンスウ</t>
    </rPh>
    <rPh sb="22" eb="24">
      <t>スイイ</t>
    </rPh>
    <phoneticPr fontId="1"/>
  </si>
  <si>
    <t>電子計算機使用詐欺</t>
    <rPh sb="0" eb="9">
      <t>デンシケイサンキシヨウサギ</t>
    </rPh>
    <phoneticPr fontId="1"/>
  </si>
  <si>
    <t>電磁的記録不正作出・毀棄等</t>
    <rPh sb="0" eb="3">
      <t>デンジテキ</t>
    </rPh>
    <rPh sb="3" eb="5">
      <t>キロク</t>
    </rPh>
    <rPh sb="5" eb="7">
      <t>フセイ</t>
    </rPh>
    <rPh sb="7" eb="9">
      <t>サクシュツ</t>
    </rPh>
    <rPh sb="10" eb="12">
      <t>キキ</t>
    </rPh>
    <rPh sb="12" eb="13">
      <t>トウ</t>
    </rPh>
    <phoneticPr fontId="1"/>
  </si>
  <si>
    <t>電子計算機損壊等業務妨害</t>
    <rPh sb="0" eb="2">
      <t>デンシ</t>
    </rPh>
    <rPh sb="2" eb="5">
      <t>ケイサンキ</t>
    </rPh>
    <rPh sb="5" eb="7">
      <t>ソンカイ</t>
    </rPh>
    <rPh sb="7" eb="8">
      <t>トウ</t>
    </rPh>
    <rPh sb="8" eb="10">
      <t>ギョウム</t>
    </rPh>
    <rPh sb="10" eb="12">
      <t>ボウガイ</t>
    </rPh>
    <phoneticPr fontId="1"/>
  </si>
  <si>
    <t>不正指令電磁的記録に関する罪</t>
    <rPh sb="0" eb="2">
      <t>フセイ</t>
    </rPh>
    <rPh sb="2" eb="4">
      <t>シレイ</t>
    </rPh>
    <rPh sb="4" eb="7">
      <t>デンジテキ</t>
    </rPh>
    <rPh sb="7" eb="9">
      <t>キロク</t>
    </rPh>
    <rPh sb="10" eb="11">
      <t>カン</t>
    </rPh>
    <rPh sb="13" eb="14">
      <t>ツミ</t>
    </rPh>
    <phoneticPr fontId="1"/>
  </si>
  <si>
    <t>センサーにおいて検知したアクセス件数の推移</t>
    <rPh sb="8" eb="10">
      <t>ケンチ</t>
    </rPh>
    <rPh sb="16" eb="18">
      <t>ケンスウ</t>
    </rPh>
    <rPh sb="19" eb="21">
      <t>スイイ</t>
    </rPh>
    <phoneticPr fontId="1"/>
  </si>
  <si>
    <t>センサーに対するアクセス件数（件/日・IPアドレス）</t>
    <rPh sb="5" eb="6">
      <t>タイ</t>
    </rPh>
    <rPh sb="12" eb="14">
      <t>ケンスウ</t>
    </rPh>
    <rPh sb="15" eb="16">
      <t>ケン</t>
    </rPh>
    <rPh sb="17" eb="18">
      <t>ニチ</t>
    </rPh>
    <phoneticPr fontId="1"/>
  </si>
  <si>
    <t>検知したアクセスの送信元で比較した１日・１IPアドレス当たりの件数の推移</t>
    <rPh sb="0" eb="2">
      <t>ケンチ</t>
    </rPh>
    <rPh sb="9" eb="12">
      <t>ソウシンモト</t>
    </rPh>
    <rPh sb="13" eb="15">
      <t>ヒカク</t>
    </rPh>
    <rPh sb="18" eb="19">
      <t>ニチ</t>
    </rPh>
    <rPh sb="27" eb="28">
      <t>ア</t>
    </rPh>
    <rPh sb="31" eb="33">
      <t>ケンスウ</t>
    </rPh>
    <rPh sb="34" eb="36">
      <t>スイイ</t>
    </rPh>
    <phoneticPr fontId="1"/>
  </si>
  <si>
    <t>年次</t>
    <rPh sb="0" eb="1">
      <t>ネン</t>
    </rPh>
    <rPh sb="1" eb="2">
      <t>ジ</t>
    </rPh>
    <phoneticPr fontId="1"/>
  </si>
  <si>
    <t>海外</t>
    <rPh sb="0" eb="2">
      <t>カイガイ</t>
    </rPh>
    <phoneticPr fontId="1"/>
  </si>
  <si>
    <t>国内</t>
    <rPh sb="0" eb="2">
      <t>コクナイ</t>
    </rPh>
    <phoneticPr fontId="1"/>
  </si>
  <si>
    <t>1024番以上</t>
    <rPh sb="4" eb="5">
      <t>バン</t>
    </rPh>
    <rPh sb="5" eb="7">
      <t>イジョウ</t>
    </rPh>
    <phoneticPr fontId="1"/>
  </si>
  <si>
    <t>1023番以下</t>
    <rPh sb="4" eb="5">
      <t>バン</t>
    </rPh>
    <rPh sb="5" eb="7">
      <t>イカ</t>
    </rPh>
    <phoneticPr fontId="1"/>
  </si>
  <si>
    <t>R5</t>
  </si>
  <si>
    <t>5,461件</t>
    <rPh sb="5" eb="6">
      <t>ケン</t>
    </rPh>
    <phoneticPr fontId="1"/>
  </si>
  <si>
    <t>2,737件</t>
    <rPh sb="5" eb="6">
      <t>ケン</t>
    </rPh>
    <phoneticPr fontId="1"/>
  </si>
  <si>
    <t>1,459件</t>
    <rPh sb="5" eb="6">
      <t>ケン</t>
    </rPh>
    <phoneticPr fontId="1"/>
  </si>
  <si>
    <t>587件</t>
    <rPh sb="3" eb="4">
      <t>ケン</t>
    </rPh>
    <phoneticPr fontId="1"/>
  </si>
  <si>
    <t>691件</t>
    <rPh sb="3" eb="4">
      <t>ケン</t>
    </rPh>
    <phoneticPr fontId="1"/>
  </si>
  <si>
    <t>2022
(1～9月)</t>
    <rPh sb="9" eb="10">
      <t>ガツ</t>
    </rPh>
    <phoneticPr fontId="1"/>
  </si>
  <si>
    <t>2023
(1～9月)</t>
    <rPh sb="9" eb="10">
      <t>ガツ</t>
    </rPh>
    <phoneticPr fontId="1"/>
  </si>
  <si>
    <t>2023下</t>
    <rPh sb="4" eb="5">
      <t>シタ</t>
    </rPh>
    <phoneticPr fontId="1"/>
  </si>
  <si>
    <t>R5下</t>
    <rPh sb="2" eb="3">
      <t>シタ</t>
    </rPh>
    <phoneticPr fontId="1"/>
  </si>
  <si>
    <t>二重恐喝型</t>
    <rPh sb="0" eb="4">
      <t>ニジュウキョウカツ</t>
    </rPh>
    <rPh sb="4" eb="5">
      <t>ガタ</t>
    </rPh>
    <phoneticPr fontId="1"/>
  </si>
  <si>
    <t>従来型</t>
    <rPh sb="0" eb="2">
      <t>ジュウライ</t>
    </rPh>
    <rPh sb="2" eb="3">
      <t>ガタ</t>
    </rPh>
    <phoneticPr fontId="1"/>
  </si>
  <si>
    <t>ドル</t>
    <phoneticPr fontId="1"/>
  </si>
  <si>
    <t>医療・福祉</t>
    <rPh sb="0" eb="2">
      <t>イリョウ</t>
    </rPh>
    <rPh sb="3" eb="5">
      <t>フクシ</t>
    </rPh>
    <phoneticPr fontId="1"/>
  </si>
  <si>
    <t>金融業・保険業</t>
    <rPh sb="0" eb="3">
      <t>キンユウギョウ</t>
    </rPh>
    <rPh sb="4" eb="7">
      <t>ホケンギョウ</t>
    </rPh>
    <phoneticPr fontId="1"/>
  </si>
  <si>
    <t>5,000万円以上１億円未満</t>
    <rPh sb="5" eb="7">
      <t>マンエン</t>
    </rPh>
    <rPh sb="7" eb="9">
      <t>イジョウ</t>
    </rPh>
    <rPh sb="10" eb="12">
      <t>オクエン</t>
    </rPh>
    <rPh sb="12" eb="14">
      <t>ミマン</t>
    </rPh>
    <phoneticPr fontId="1"/>
  </si>
  <si>
    <t>１億円以上</t>
    <rPh sb="1" eb="3">
      <t>オクエン</t>
    </rPh>
    <rPh sb="3" eb="5">
      <t>イジョウ</t>
    </rPh>
    <phoneticPr fontId="1"/>
  </si>
  <si>
    <t>R5</t>
    <phoneticPr fontId="1"/>
  </si>
  <si>
    <t>件数</t>
    <rPh sb="0" eb="2">
      <t>ケンスウ</t>
    </rPh>
    <phoneticPr fontId="1"/>
  </si>
  <si>
    <t>人員</t>
    <rPh sb="0" eb="2">
      <t>ジンイン</t>
    </rPh>
    <phoneticPr fontId="1"/>
  </si>
  <si>
    <t>インターネット上に流出・公開されていた識別符号を入手</t>
    <rPh sb="7" eb="8">
      <t>ジョウ</t>
    </rPh>
    <rPh sb="9" eb="11">
      <t>リュウシュツ</t>
    </rPh>
    <rPh sb="12" eb="14">
      <t>コウカイ</t>
    </rPh>
    <rPh sb="19" eb="21">
      <t>シキベツ</t>
    </rPh>
    <rPh sb="21" eb="23">
      <t>フゴウ</t>
    </rPh>
    <rPh sb="24" eb="26">
      <t>ニュウシュ</t>
    </rPh>
    <phoneticPr fontId="1"/>
  </si>
  <si>
    <t>スパイウェア等のプログラムを使用して入手</t>
    <rPh sb="6" eb="7">
      <t>トウ</t>
    </rPh>
    <rPh sb="14" eb="16">
      <t>シヨウ</t>
    </rPh>
    <rPh sb="18" eb="20">
      <t>ニュウシュ</t>
    </rPh>
    <phoneticPr fontId="1"/>
  </si>
  <si>
    <t>インターネットショッピング</t>
    <phoneticPr fontId="2"/>
  </si>
  <si>
    <t>インターネットバンキング</t>
    <phoneticPr fontId="1"/>
  </si>
  <si>
    <t>R5</t>
    <phoneticPr fontId="8"/>
  </si>
  <si>
    <t>犯罪実行者募集</t>
    <rPh sb="0" eb="2">
      <t>ハンザイ</t>
    </rPh>
    <rPh sb="2" eb="5">
      <t>ジッコウシャ</t>
    </rPh>
    <rPh sb="5" eb="7">
      <t>ボシュウ</t>
    </rPh>
    <phoneticPr fontId="1"/>
  </si>
  <si>
    <t>Wi-Fiルーターのぜい弱性を狙ったアクセス件数の推移（件/１日・１ＩＰアドレス当たり）</t>
    <rPh sb="12" eb="14">
      <t>ジャクセイ</t>
    </rPh>
    <rPh sb="15" eb="16">
      <t>ネラ</t>
    </rPh>
    <rPh sb="22" eb="24">
      <t>ケンスウ</t>
    </rPh>
    <rPh sb="25" eb="27">
      <t>スイイ</t>
    </rPh>
    <rPh sb="28" eb="29">
      <t>ケン</t>
    </rPh>
    <rPh sb="31" eb="32">
      <t>ニチ</t>
    </rPh>
    <rPh sb="40" eb="41">
      <t>ア</t>
    </rPh>
    <phoneticPr fontId="1"/>
  </si>
  <si>
    <t>Ａ社製</t>
    <rPh sb="1" eb="3">
      <t>シャセイ</t>
    </rPh>
    <phoneticPr fontId="8"/>
  </si>
  <si>
    <t>Ｂ社製</t>
    <rPh sb="1" eb="3">
      <t>シャセイ</t>
    </rPh>
    <phoneticPr fontId="8"/>
  </si>
  <si>
    <t>Ｃ社製</t>
    <rPh sb="1" eb="3">
      <t>シャセイ</t>
    </rPh>
    <phoneticPr fontId="1"/>
  </si>
  <si>
    <t>Ｄ社製</t>
    <rPh sb="1" eb="3">
      <t>シャセイ</t>
    </rPh>
    <phoneticPr fontId="1"/>
  </si>
  <si>
    <t>Wi-Fiルーターの管理用のポートに対するログイン試行件数の推移（件/１日・１ＩＰアドレス当たり）</t>
    <rPh sb="10" eb="13">
      <t>カンリヨウ</t>
    </rPh>
    <rPh sb="18" eb="19">
      <t>タイ</t>
    </rPh>
    <rPh sb="25" eb="27">
      <t>シコウ</t>
    </rPh>
    <rPh sb="27" eb="29">
      <t>ケンスウ</t>
    </rPh>
    <rPh sb="30" eb="32">
      <t>スイイ</t>
    </rPh>
    <phoneticPr fontId="1"/>
  </si>
  <si>
    <t>Ｄ社製</t>
    <rPh sb="1" eb="3">
      <t>シャセイ</t>
    </rPh>
    <phoneticPr fontId="8"/>
  </si>
  <si>
    <t>暗号資産交換業者の金融機関口座への送金状況</t>
    <rPh sb="0" eb="2">
      <t>アンゴウ</t>
    </rPh>
    <rPh sb="2" eb="4">
      <t>シサン</t>
    </rPh>
    <rPh sb="4" eb="6">
      <t>コウカン</t>
    </rPh>
    <rPh sb="6" eb="8">
      <t>ギョウシャ</t>
    </rPh>
    <rPh sb="9" eb="11">
      <t>キンユウ</t>
    </rPh>
    <rPh sb="11" eb="13">
      <t>キカン</t>
    </rPh>
    <rPh sb="13" eb="15">
      <t>コウザ</t>
    </rPh>
    <rPh sb="17" eb="19">
      <t>ソウキン</t>
    </rPh>
    <rPh sb="19" eb="21">
      <t>ジョウキョウ</t>
    </rPh>
    <phoneticPr fontId="1"/>
  </si>
  <si>
    <t>不正送金額</t>
    <rPh sb="0" eb="2">
      <t>フセイ</t>
    </rPh>
    <rPh sb="2" eb="5">
      <t>ソウキンガク</t>
    </rPh>
    <phoneticPr fontId="1"/>
  </si>
  <si>
    <t>暗号資産以外</t>
    <rPh sb="0" eb="2">
      <t>アンゴウ</t>
    </rPh>
    <rPh sb="2" eb="4">
      <t>シサン</t>
    </rPh>
    <rPh sb="4" eb="6">
      <t>イガイ</t>
    </rPh>
    <phoneticPr fontId="1"/>
  </si>
  <si>
    <t>約87億3,100万円</t>
    <rPh sb="0" eb="1">
      <t>ヤク</t>
    </rPh>
    <rPh sb="3" eb="4">
      <t>オク</t>
    </rPh>
    <rPh sb="9" eb="11">
      <t>マンエン</t>
    </rPh>
    <phoneticPr fontId="1"/>
  </si>
  <si>
    <t>約44億1,900万円</t>
    <rPh sb="0" eb="1">
      <t>ヤク</t>
    </rPh>
    <rPh sb="3" eb="4">
      <t>オク</t>
    </rPh>
    <rPh sb="9" eb="11">
      <t>マンエン</t>
    </rPh>
    <phoneticPr fontId="1"/>
  </si>
  <si>
    <t>約43億1,200万円</t>
    <rPh sb="0" eb="1">
      <t>ヤク</t>
    </rPh>
    <rPh sb="3" eb="4">
      <t>オク</t>
    </rPh>
    <rPh sb="9" eb="11">
      <t>マンエン</t>
    </rPh>
    <phoneticPr fontId="1"/>
  </si>
  <si>
    <t>金融機関口座</t>
    <rPh sb="0" eb="2">
      <t>キンユウ</t>
    </rPh>
    <rPh sb="2" eb="4">
      <t>キカン</t>
    </rPh>
    <rPh sb="4" eb="6">
      <t>コウザ</t>
    </rPh>
    <phoneticPr fontId="1"/>
  </si>
  <si>
    <t>要求された対価支払方法別報告件数</t>
    <rPh sb="5" eb="7">
      <t>タイカ</t>
    </rPh>
    <phoneticPr fontId="1"/>
  </si>
  <si>
    <t>検知したアクセスの宛先ポートで比較した１日・１IPアドレス当たりの件数の推移</t>
    <rPh sb="0" eb="2">
      <t>ケンチ</t>
    </rPh>
    <rPh sb="9" eb="11">
      <t>アテサキ</t>
    </rPh>
    <rPh sb="15" eb="17">
      <t>ヒカク</t>
    </rPh>
    <rPh sb="20" eb="21">
      <t>ニチ</t>
    </rPh>
    <rPh sb="29" eb="30">
      <t>ア</t>
    </rPh>
    <rPh sb="33" eb="35">
      <t>ケンスウ</t>
    </rPh>
    <rPh sb="36" eb="38">
      <t>スイイ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</si>
</sst>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0%"/>
    <numFmt numFmtId="178" formatCode="0.0_ "/>
    <numFmt numFmtId="179" formatCode="0.0"/>
    <numFmt numFmtId="180" formatCode="#,##0_ "/>
    <numFmt numFmtId="181" formatCode="&quot;約&quot;#&quot;億&quot;#,###&quot;万円&quot;"/>
    <numFmt numFmtId="182" formatCode="#,##0.0_);[Red]\(#,##0.0\)"/>
    <numFmt numFmtId="183" formatCode="#,##0.0"/>
    <numFmt numFmtId="184" formatCode="#,##0.0;[Red]\-#,##0.0"/>
    <numFmt numFmtId="185" formatCode="0.00_);[Red]\(0.00\)"/>
  </numFmts>
  <fonts count="15" x14ac:knownFonts="1">
    <font>
      <sz val="11"/>
      <color theme="1"/>
      <name val="ＭＳ Ｐゴシック"/>
      <family val="2"/>
      <charset val="128"/>
      <scheme val="minor"/>
    </font>
    <font>
      <sz val="6"/>
      <name val="ＭＳ Ｐゴシック"/>
      <family val="2"/>
      <charset val="128"/>
      <scheme val="minor"/>
    </font>
    <font>
      <sz val="9"/>
      <name val="ＭＳ 明朝"/>
      <family val="1"/>
      <charset val="128"/>
    </font>
    <font>
      <sz val="10"/>
      <color indexed="8"/>
      <name val="ＭＳ Ｐゴシック"/>
      <family val="3"/>
      <charset val="128"/>
    </font>
    <font>
      <sz val="10"/>
      <color theme="1"/>
      <name val="ＭＳ Ｐゴシック"/>
      <family val="3"/>
      <charset val="128"/>
      <scheme val="minor"/>
    </font>
    <font>
      <sz val="11"/>
      <color theme="1"/>
      <name val="ＭＳ Ｐゴシック"/>
      <family val="2"/>
      <charset val="128"/>
      <scheme val="minor"/>
    </font>
    <font>
      <sz val="11"/>
      <name val="ＭＳ ゴシック"/>
      <family val="3"/>
      <charset val="128"/>
    </font>
    <font>
      <sz val="11"/>
      <color theme="1"/>
      <name val="ＭＳ Ｐゴシック"/>
      <family val="2"/>
      <scheme val="minor"/>
    </font>
    <font>
      <sz val="6"/>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rgb="FFFF0000"/>
      <name val="ＭＳ Ｐゴシック"/>
      <family val="2"/>
      <scheme val="minor"/>
    </font>
    <font>
      <sz val="11"/>
      <color theme="1"/>
      <name val="ＭＳ Ｐゴシック"/>
      <family val="3"/>
      <charset val="128"/>
      <scheme val="minor"/>
    </font>
    <font>
      <sz val="11"/>
      <color theme="1"/>
      <name val="ＭＳ ゴシック"/>
      <family val="3"/>
      <charset val="128"/>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0" fontId="2" fillId="0" borderId="0"/>
    <xf numFmtId="0" fontId="3" fillId="0" borderId="0">
      <alignment vertical="center"/>
    </xf>
    <xf numFmtId="0" fontId="6" fillId="0" borderId="0"/>
    <xf numFmtId="0" fontId="7" fillId="0" borderId="0"/>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106">
    <xf numFmtId="0" fontId="0" fillId="0" borderId="0" xfId="0">
      <alignment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right" vertical="center" wrapText="1"/>
    </xf>
    <xf numFmtId="176" fontId="0" fillId="0" borderId="1" xfId="0" applyNumberFormat="1" applyFill="1" applyBorder="1" applyAlignment="1">
      <alignment horizontal="right" vertical="center" wrapText="1"/>
    </xf>
    <xf numFmtId="0" fontId="7" fillId="0" borderId="0" xfId="4"/>
    <xf numFmtId="0" fontId="7" fillId="0" borderId="1" xfId="4" applyBorder="1"/>
    <xf numFmtId="0" fontId="7" fillId="0" borderId="1" xfId="4" applyBorder="1" applyAlignment="1">
      <alignment wrapText="1"/>
    </xf>
    <xf numFmtId="0" fontId="7" fillId="0" borderId="1" xfId="4" applyBorder="1" applyAlignment="1">
      <alignment horizontal="center"/>
    </xf>
    <xf numFmtId="0" fontId="0" fillId="0" borderId="3" xfId="0" applyBorder="1" applyAlignment="1">
      <alignment vertical="center"/>
    </xf>
    <xf numFmtId="0" fontId="0" fillId="0" borderId="1" xfId="0" applyFill="1" applyBorder="1" applyAlignment="1">
      <alignment vertical="center"/>
    </xf>
    <xf numFmtId="0" fontId="7" fillId="0" borderId="1" xfId="4" applyBorder="1" applyAlignment="1">
      <alignment horizontal="center" vertical="center"/>
    </xf>
    <xf numFmtId="9" fontId="0" fillId="0" borderId="0" xfId="6" applyNumberFormat="1" applyFont="1">
      <alignment vertical="center"/>
    </xf>
    <xf numFmtId="0" fontId="0" fillId="0" borderId="1" xfId="0" applyBorder="1" applyAlignment="1">
      <alignment horizontal="left" vertical="center"/>
    </xf>
    <xf numFmtId="0" fontId="9" fillId="0" borderId="0" xfId="0" applyFont="1">
      <alignment vertical="center"/>
    </xf>
    <xf numFmtId="0" fontId="11" fillId="0" borderId="0" xfId="4" applyFont="1"/>
    <xf numFmtId="0" fontId="10" fillId="0" borderId="0" xfId="4" applyFont="1"/>
    <xf numFmtId="0" fontId="0" fillId="0" borderId="0" xfId="0" applyBorder="1">
      <alignment vertical="center"/>
    </xf>
    <xf numFmtId="0" fontId="10" fillId="0" borderId="0" xfId="0" applyFont="1" applyFill="1" applyBorder="1" applyAlignment="1">
      <alignment horizontal="center" vertical="center"/>
    </xf>
    <xf numFmtId="176" fontId="10" fillId="0" borderId="0" xfId="0" applyNumberFormat="1" applyFont="1" applyFill="1" applyBorder="1" applyAlignment="1">
      <alignment horizontal="right" vertical="center" wrapText="1"/>
    </xf>
    <xf numFmtId="0" fontId="9" fillId="0" borderId="0" xfId="0" applyFont="1" applyBorder="1">
      <alignment vertical="center"/>
    </xf>
    <xf numFmtId="0" fontId="12" fillId="0" borderId="0" xfId="0" applyFont="1">
      <alignment vertical="center"/>
    </xf>
    <xf numFmtId="0" fontId="12" fillId="0" borderId="1" xfId="1" applyFont="1" applyBorder="1" applyAlignment="1">
      <alignment horizontal="center" vertical="center"/>
    </xf>
    <xf numFmtId="176" fontId="12" fillId="0" borderId="1"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1" xfId="0" applyNumberFormat="1" applyFont="1" applyBorder="1">
      <alignment vertical="center"/>
    </xf>
    <xf numFmtId="176" fontId="12" fillId="0" borderId="1" xfId="1" applyNumberFormat="1" applyFont="1" applyBorder="1" applyAlignment="1">
      <alignment vertical="center"/>
    </xf>
    <xf numFmtId="0" fontId="12" fillId="0" borderId="1" xfId="1" applyFont="1" applyBorder="1" applyAlignment="1">
      <alignment vertical="center"/>
    </xf>
    <xf numFmtId="0" fontId="12" fillId="0" borderId="1" xfId="0" applyFont="1" applyBorder="1">
      <alignment vertical="center"/>
    </xf>
    <xf numFmtId="0" fontId="12" fillId="0" borderId="1" xfId="0" applyFont="1" applyFill="1" applyBorder="1" applyAlignment="1">
      <alignment horizontal="center" vertical="center"/>
    </xf>
    <xf numFmtId="0" fontId="13" fillId="0" borderId="0" xfId="0" applyFont="1" applyBorder="1">
      <alignment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12" fillId="0" borderId="0" xfId="0" applyFont="1" applyFill="1" applyBorder="1" applyAlignment="1">
      <alignment horizontal="center" vertical="center"/>
    </xf>
    <xf numFmtId="176" fontId="12" fillId="0" borderId="0" xfId="0" applyNumberFormat="1" applyFont="1" applyFill="1" applyBorder="1" applyAlignment="1">
      <alignment horizontal="right" vertical="center" wrapText="1"/>
    </xf>
    <xf numFmtId="176" fontId="12" fillId="0" borderId="1" xfId="0" applyNumberFormat="1" applyFont="1" applyBorder="1">
      <alignment vertical="center"/>
    </xf>
    <xf numFmtId="177" fontId="12" fillId="0" borderId="1" xfId="0" applyNumberFormat="1" applyFont="1" applyBorder="1">
      <alignment vertical="center"/>
    </xf>
    <xf numFmtId="177" fontId="12" fillId="0" borderId="2" xfId="4" applyNumberFormat="1" applyFont="1" applyBorder="1"/>
    <xf numFmtId="0" fontId="7" fillId="0" borderId="0" xfId="0" applyFont="1">
      <alignment vertical="center"/>
    </xf>
    <xf numFmtId="0" fontId="12" fillId="0" borderId="1" xfId="0" applyFont="1" applyBorder="1" applyAlignment="1">
      <alignment horizontal="right" vertical="center"/>
    </xf>
    <xf numFmtId="9" fontId="12" fillId="0" borderId="1" xfId="0" applyNumberFormat="1" applyFont="1" applyBorder="1">
      <alignment vertical="center"/>
    </xf>
    <xf numFmtId="178" fontId="12" fillId="0" borderId="1" xfId="0" applyNumberFormat="1" applyFont="1" applyBorder="1">
      <alignment vertical="center"/>
    </xf>
    <xf numFmtId="0" fontId="12" fillId="0" borderId="1" xfId="0" applyFont="1" applyBorder="1" applyAlignment="1">
      <alignment horizontal="center" vertical="center"/>
    </xf>
    <xf numFmtId="0" fontId="12" fillId="0" borderId="1" xfId="0" applyFont="1" applyFill="1" applyBorder="1" applyAlignment="1">
      <alignment vertical="center"/>
    </xf>
    <xf numFmtId="0" fontId="7" fillId="0" borderId="1" xfId="0" applyFont="1" applyBorder="1">
      <alignment vertical="center"/>
    </xf>
    <xf numFmtId="9" fontId="7" fillId="0" borderId="1" xfId="6" applyNumberFormat="1" applyFont="1" applyBorder="1" applyAlignment="1"/>
    <xf numFmtId="9" fontId="7" fillId="0" borderId="1" xfId="6" applyFont="1" applyBorder="1" applyAlignment="1"/>
    <xf numFmtId="177" fontId="7" fillId="0" borderId="2" xfId="4" applyNumberFormat="1" applyFont="1" applyBorder="1"/>
    <xf numFmtId="0" fontId="7" fillId="0" borderId="1" xfId="0" applyFont="1" applyBorder="1" applyAlignment="1">
      <alignment horizontal="left" vertical="center"/>
    </xf>
    <xf numFmtId="9" fontId="12" fillId="0" borderId="1" xfId="6" applyFont="1" applyBorder="1" applyAlignment="1"/>
    <xf numFmtId="0" fontId="12" fillId="0" borderId="1" xfId="0" applyFont="1" applyBorder="1" applyAlignment="1">
      <alignment horizontal="left" vertical="center"/>
    </xf>
    <xf numFmtId="0" fontId="7" fillId="0" borderId="1" xfId="4" applyFont="1" applyBorder="1"/>
    <xf numFmtId="9" fontId="7" fillId="0" borderId="1" xfId="4" applyNumberFormat="1" applyFont="1" applyBorder="1"/>
    <xf numFmtId="0" fontId="7" fillId="0" borderId="1" xfId="0" applyFont="1" applyFill="1" applyBorder="1">
      <alignment vertical="center"/>
    </xf>
    <xf numFmtId="9" fontId="12" fillId="0" borderId="1" xfId="6" applyNumberFormat="1" applyFont="1" applyBorder="1" applyAlignment="1"/>
    <xf numFmtId="0" fontId="12" fillId="0" borderId="1" xfId="0" applyFont="1" applyBorder="1" applyAlignment="1"/>
    <xf numFmtId="177" fontId="7" fillId="0" borderId="1" xfId="6" applyNumberFormat="1" applyFont="1" applyBorder="1" applyAlignment="1"/>
    <xf numFmtId="3" fontId="0" fillId="0" borderId="1" xfId="0" applyNumberFormat="1" applyBorder="1" applyAlignment="1">
      <alignment horizontal="center" vertical="center"/>
    </xf>
    <xf numFmtId="177" fontId="7" fillId="0" borderId="2" xfId="4" applyNumberFormat="1" applyBorder="1"/>
    <xf numFmtId="0" fontId="0" fillId="0" borderId="3" xfId="0" applyBorder="1" applyAlignment="1">
      <alignment horizontal="center" vertical="center"/>
    </xf>
    <xf numFmtId="0" fontId="0" fillId="0" borderId="0" xfId="0" applyBorder="1" applyAlignment="1">
      <alignment horizontal="center" vertical="center"/>
    </xf>
    <xf numFmtId="38" fontId="0" fillId="0" borderId="0" xfId="8" applyFont="1" applyBorder="1">
      <alignment vertical="center"/>
    </xf>
    <xf numFmtId="177" fontId="0" fillId="0" borderId="1" xfId="0" applyNumberFormat="1" applyBorder="1">
      <alignment vertical="center"/>
    </xf>
    <xf numFmtId="38" fontId="0" fillId="0" borderId="0" xfId="8" applyFont="1">
      <alignment vertical="center"/>
    </xf>
    <xf numFmtId="0" fontId="0" fillId="0" borderId="1" xfId="0" applyFill="1" applyBorder="1" applyAlignment="1">
      <alignment horizontal="left" vertical="center"/>
    </xf>
    <xf numFmtId="0" fontId="0" fillId="0" borderId="4" xfId="0" applyBorder="1" applyAlignment="1">
      <alignment horizontal="center" vertical="center"/>
    </xf>
    <xf numFmtId="38" fontId="0" fillId="0" borderId="4" xfId="8" applyFont="1" applyBorder="1">
      <alignment vertical="center"/>
    </xf>
    <xf numFmtId="0" fontId="0" fillId="0" borderId="0" xfId="0" applyBorder="1" applyAlignment="1">
      <alignment vertical="center"/>
    </xf>
    <xf numFmtId="38" fontId="0" fillId="0" borderId="1" xfId="8" applyFont="1" applyBorder="1" applyAlignment="1">
      <alignment horizontal="center" vertical="center"/>
    </xf>
    <xf numFmtId="0" fontId="12" fillId="0" borderId="1" xfId="0" applyFont="1" applyBorder="1" applyAlignment="1">
      <alignment vertical="center" wrapText="1"/>
    </xf>
    <xf numFmtId="0" fontId="4" fillId="0" borderId="5" xfId="0" applyFont="1" applyBorder="1" applyAlignment="1">
      <alignment horizontal="center" vertical="center"/>
    </xf>
    <xf numFmtId="0" fontId="0" fillId="0" borderId="5" xfId="0" applyFill="1" applyBorder="1" applyAlignment="1">
      <alignment horizontal="center" vertical="center"/>
    </xf>
    <xf numFmtId="182" fontId="0" fillId="0" borderId="6" xfId="0" applyNumberFormat="1" applyBorder="1" applyAlignment="1">
      <alignment horizontal="right" vertical="center" wrapText="1"/>
    </xf>
    <xf numFmtId="183" fontId="0" fillId="0" borderId="1" xfId="0" applyNumberFormat="1" applyBorder="1">
      <alignment vertical="center"/>
    </xf>
    <xf numFmtId="183" fontId="0" fillId="0" borderId="5" xfId="0" applyNumberFormat="1" applyBorder="1">
      <alignment vertical="center"/>
    </xf>
    <xf numFmtId="0" fontId="14" fillId="0" borderId="1" xfId="0" applyFont="1" applyBorder="1" applyAlignment="1">
      <alignment horizontal="center" vertical="center"/>
    </xf>
    <xf numFmtId="0" fontId="14" fillId="0" borderId="5" xfId="0" applyFont="1" applyBorder="1" applyAlignment="1">
      <alignment horizontal="center" vertical="center"/>
    </xf>
    <xf numFmtId="184" fontId="0" fillId="0" borderId="1" xfId="8" applyNumberFormat="1" applyFont="1" applyBorder="1" applyAlignment="1">
      <alignment horizontal="right" vertical="center"/>
    </xf>
    <xf numFmtId="184" fontId="0" fillId="0" borderId="1" xfId="8" applyNumberFormat="1" applyFont="1" applyFill="1" applyBorder="1" applyAlignment="1">
      <alignment horizontal="right" vertical="center"/>
    </xf>
    <xf numFmtId="184" fontId="0" fillId="0" borderId="5" xfId="8" applyNumberFormat="1" applyFont="1" applyFill="1" applyBorder="1" applyAlignment="1">
      <alignment horizontal="right" vertical="center"/>
    </xf>
    <xf numFmtId="178" fontId="0" fillId="0" borderId="1" xfId="0" applyNumberFormat="1" applyBorder="1" applyAlignment="1">
      <alignment horizontal="right" vertical="center"/>
    </xf>
    <xf numFmtId="178" fontId="0" fillId="0" borderId="1" xfId="0" applyNumberFormat="1" applyFill="1" applyBorder="1" applyAlignment="1">
      <alignment horizontal="right" vertical="center"/>
    </xf>
    <xf numFmtId="178" fontId="0" fillId="0" borderId="5" xfId="0" applyNumberFormat="1" applyFill="1" applyBorder="1" applyAlignment="1">
      <alignment horizontal="right" vertical="center"/>
    </xf>
    <xf numFmtId="0" fontId="0" fillId="0" borderId="0" xfId="0" applyNumberFormat="1">
      <alignment vertical="center"/>
    </xf>
    <xf numFmtId="3" fontId="12" fillId="0" borderId="1" xfId="0" applyNumberFormat="1" applyFont="1" applyBorder="1">
      <alignment vertical="center"/>
    </xf>
    <xf numFmtId="0" fontId="0" fillId="0" borderId="1" xfId="0" applyBorder="1" applyAlignment="1">
      <alignment horizontal="right" vertical="center"/>
    </xf>
    <xf numFmtId="38" fontId="0" fillId="0" borderId="1" xfId="8" applyFont="1" applyBorder="1" applyAlignment="1">
      <alignment horizontal="right" vertical="center"/>
    </xf>
    <xf numFmtId="0" fontId="12" fillId="0" borderId="5" xfId="0" applyFont="1" applyBorder="1" applyAlignment="1"/>
    <xf numFmtId="176" fontId="12" fillId="0" borderId="1" xfId="0" applyNumberFormat="1" applyFont="1" applyBorder="1" applyAlignment="1"/>
    <xf numFmtId="176" fontId="12" fillId="0" borderId="5" xfId="0" applyNumberFormat="1" applyFont="1" applyBorder="1" applyAlignment="1"/>
    <xf numFmtId="176" fontId="12" fillId="0" borderId="5" xfId="0" applyNumberFormat="1" applyFont="1" applyBorder="1">
      <alignment vertical="center"/>
    </xf>
    <xf numFmtId="176" fontId="12" fillId="0" borderId="1" xfId="0" applyNumberFormat="1" applyFont="1" applyBorder="1" applyAlignment="1">
      <alignment horizontal="right" vertical="center"/>
    </xf>
    <xf numFmtId="185" fontId="12" fillId="0" borderId="1" xfId="0" applyNumberFormat="1" applyFont="1" applyBorder="1">
      <alignment vertical="center"/>
    </xf>
    <xf numFmtId="185" fontId="12" fillId="0" borderId="1" xfId="1" applyNumberFormat="1" applyFont="1" applyBorder="1" applyAlignment="1">
      <alignment vertical="center"/>
    </xf>
    <xf numFmtId="185" fontId="0" fillId="0" borderId="1" xfId="0" applyNumberFormat="1" applyBorder="1">
      <alignment vertical="center"/>
    </xf>
    <xf numFmtId="0" fontId="12" fillId="0" borderId="0" xfId="0" applyFont="1" applyBorder="1" applyAlignment="1">
      <alignment horizontal="left" vertical="center"/>
    </xf>
    <xf numFmtId="176" fontId="12" fillId="0" borderId="0" xfId="0" applyNumberFormat="1" applyFont="1" applyBorder="1" applyAlignment="1">
      <alignment horizontal="right" vertical="center" wrapText="1"/>
    </xf>
    <xf numFmtId="180" fontId="12" fillId="0" borderId="1" xfId="0" applyNumberFormat="1" applyFont="1" applyBorder="1" applyAlignment="1">
      <alignment horizontal="center" vertical="center"/>
    </xf>
    <xf numFmtId="180" fontId="12" fillId="0" borderId="1" xfId="0" applyNumberFormat="1" applyFont="1" applyBorder="1">
      <alignment vertical="center"/>
    </xf>
    <xf numFmtId="181" fontId="12" fillId="0" borderId="1" xfId="7" applyNumberFormat="1" applyFont="1" applyBorder="1" applyAlignment="1">
      <alignment horizontal="right" vertical="center" shrinkToFit="1"/>
    </xf>
    <xf numFmtId="179" fontId="12" fillId="0" borderId="1" xfId="0" applyNumberFormat="1" applyFont="1" applyBorder="1">
      <alignment vertical="center"/>
    </xf>
    <xf numFmtId="180" fontId="12" fillId="2" borderId="1" xfId="0" applyNumberFormat="1" applyFont="1" applyFill="1" applyBorder="1">
      <alignment vertical="center"/>
    </xf>
    <xf numFmtId="180" fontId="12" fillId="0" borderId="1" xfId="0" applyNumberFormat="1" applyFont="1" applyFill="1" applyBorder="1">
      <alignment vertical="center"/>
    </xf>
  </cellXfs>
  <cellStyles count="9">
    <cellStyle name="パーセント" xfId="6" builtinId="5"/>
    <cellStyle name="桁区切り" xfId="8" builtinId="6"/>
    <cellStyle name="標準" xfId="0" builtinId="0"/>
    <cellStyle name="標準 2" xfId="1" xr:uid="{00000000-0005-0000-0000-000002000000}"/>
    <cellStyle name="標準 2 2" xfId="2" xr:uid="{00000000-0005-0000-0000-000003000000}"/>
    <cellStyle name="標準 2 3" xfId="5" xr:uid="{F5BE9132-6950-4463-A5FB-97B863D4369B}"/>
    <cellStyle name="標準 3" xfId="3" xr:uid="{00000000-0005-0000-0000-000004000000}"/>
    <cellStyle name="標準 4" xfId="4" xr:uid="{A878D4DC-DDA1-4FEA-A1BB-2509135F001C}"/>
    <cellStyle name="標準 5" xfId="7" xr:uid="{203F1077-1CC7-4EFA-BFF0-B1A1C7EAD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6398-5F33-4078-81B1-C43D1333C121}">
  <dimension ref="A2:D12"/>
  <sheetViews>
    <sheetView tabSelected="1" workbookViewId="0"/>
  </sheetViews>
  <sheetFormatPr defaultRowHeight="13.2" x14ac:dyDescent="0.2"/>
  <cols>
    <col min="1" max="1" width="40.21875" bestFit="1" customWidth="1"/>
    <col min="3" max="4" width="13.88671875" bestFit="1" customWidth="1"/>
  </cols>
  <sheetData>
    <row r="2" spans="1:4" x14ac:dyDescent="0.2">
      <c r="A2" s="24" t="s">
        <v>119</v>
      </c>
      <c r="B2" s="24"/>
      <c r="C2" s="24"/>
      <c r="D2" s="24"/>
    </row>
    <row r="3" spans="1:4" x14ac:dyDescent="0.2">
      <c r="A3" s="31" t="s">
        <v>120</v>
      </c>
      <c r="B3" s="31" t="s">
        <v>121</v>
      </c>
      <c r="C3" s="31" t="s">
        <v>122</v>
      </c>
      <c r="D3" s="31" t="s">
        <v>123</v>
      </c>
    </row>
    <row r="4" spans="1:4" x14ac:dyDescent="0.2">
      <c r="A4" s="31" t="s">
        <v>124</v>
      </c>
      <c r="B4" s="38">
        <v>15</v>
      </c>
      <c r="C4" s="38">
        <v>10</v>
      </c>
      <c r="D4" s="38">
        <v>8</v>
      </c>
    </row>
    <row r="5" spans="1:4" x14ac:dyDescent="0.2">
      <c r="A5" s="31" t="s">
        <v>125</v>
      </c>
      <c r="B5" s="38">
        <v>16</v>
      </c>
      <c r="C5" s="38">
        <v>15</v>
      </c>
      <c r="D5" s="38">
        <v>7</v>
      </c>
    </row>
    <row r="6" spans="1:4" x14ac:dyDescent="0.2">
      <c r="A6" s="31" t="s">
        <v>126</v>
      </c>
      <c r="B6" s="38">
        <v>411</v>
      </c>
      <c r="C6" s="38">
        <v>356</v>
      </c>
      <c r="D6" s="38">
        <v>252</v>
      </c>
    </row>
    <row r="7" spans="1:4" x14ac:dyDescent="0.2">
      <c r="A7" s="31" t="s">
        <v>127</v>
      </c>
      <c r="B7" s="38">
        <v>18</v>
      </c>
      <c r="C7" s="38">
        <v>16</v>
      </c>
      <c r="D7" s="38">
        <v>5</v>
      </c>
    </row>
    <row r="8" spans="1:4" x14ac:dyDescent="0.2">
      <c r="A8" s="31" t="s">
        <v>128</v>
      </c>
      <c r="B8" s="38">
        <v>0</v>
      </c>
      <c r="C8" s="38">
        <v>0</v>
      </c>
      <c r="D8" s="38">
        <v>0</v>
      </c>
    </row>
    <row r="9" spans="1:4" x14ac:dyDescent="0.2">
      <c r="A9" s="31" t="s">
        <v>129</v>
      </c>
      <c r="B9" s="38">
        <v>2</v>
      </c>
      <c r="C9" s="38">
        <v>1</v>
      </c>
      <c r="D9" s="38">
        <v>1</v>
      </c>
    </row>
    <row r="10" spans="1:4" x14ac:dyDescent="0.2">
      <c r="A10" s="31" t="s">
        <v>140</v>
      </c>
      <c r="B10" s="38">
        <v>3</v>
      </c>
      <c r="C10" s="38">
        <v>2</v>
      </c>
      <c r="D10" s="38">
        <v>2</v>
      </c>
    </row>
    <row r="11" spans="1:4" x14ac:dyDescent="0.2">
      <c r="A11" s="31" t="s">
        <v>220</v>
      </c>
      <c r="B11" s="38">
        <v>4411</v>
      </c>
      <c r="C11" s="38">
        <v>2979</v>
      </c>
      <c r="D11" s="38">
        <v>2136</v>
      </c>
    </row>
    <row r="12" spans="1:4" x14ac:dyDescent="0.2">
      <c r="A12" s="31" t="s">
        <v>3</v>
      </c>
      <c r="B12" s="94">
        <f>SUM(B4:B11)</f>
        <v>4876</v>
      </c>
      <c r="C12" s="38">
        <f>SUM(C4:C11)</f>
        <v>3379</v>
      </c>
      <c r="D12" s="38">
        <f>SUM(D4:D11)</f>
        <v>2411</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3D114-C4F1-4FAF-A797-BADECEF6C065}">
  <dimension ref="A2:H5"/>
  <sheetViews>
    <sheetView workbookViewId="0">
      <selection activeCell="H6" sqref="H6"/>
    </sheetView>
  </sheetViews>
  <sheetFormatPr defaultRowHeight="13.2" x14ac:dyDescent="0.2"/>
  <cols>
    <col min="1" max="1" width="13.5546875" style="8" customWidth="1"/>
    <col min="2" max="6" width="12.77734375" style="8" customWidth="1"/>
    <col min="7" max="8" width="12.109375" style="8" customWidth="1"/>
    <col min="9" max="16384" width="8.88671875" style="8"/>
  </cols>
  <sheetData>
    <row r="2" spans="1:8" x14ac:dyDescent="0.2">
      <c r="A2" s="12" t="s">
        <v>20</v>
      </c>
      <c r="B2" s="12"/>
      <c r="C2" s="12"/>
      <c r="D2" s="12"/>
    </row>
    <row r="3" spans="1:8" customFormat="1" x14ac:dyDescent="0.2">
      <c r="A3" s="5" t="s">
        <v>1</v>
      </c>
      <c r="B3" s="5" t="s">
        <v>6</v>
      </c>
      <c r="C3" s="5" t="s">
        <v>8</v>
      </c>
      <c r="D3" s="5" t="s">
        <v>31</v>
      </c>
      <c r="E3" s="5" t="s">
        <v>41</v>
      </c>
      <c r="F3" s="5" t="s">
        <v>44</v>
      </c>
      <c r="G3" s="45" t="s">
        <v>59</v>
      </c>
      <c r="H3" s="45" t="s">
        <v>203</v>
      </c>
    </row>
    <row r="4" spans="1:8" customFormat="1" x14ac:dyDescent="0.2">
      <c r="A4" s="5" t="s">
        <v>0</v>
      </c>
      <c r="B4" s="4" t="s">
        <v>7</v>
      </c>
      <c r="C4" s="4" t="s">
        <v>9</v>
      </c>
      <c r="D4" s="4" t="s">
        <v>32</v>
      </c>
      <c r="E4" s="4" t="s">
        <v>42</v>
      </c>
      <c r="F4" s="4" t="s">
        <v>45</v>
      </c>
      <c r="G4" s="32" t="s">
        <v>60</v>
      </c>
      <c r="H4" s="32" t="s">
        <v>204</v>
      </c>
    </row>
    <row r="5" spans="1:8" customFormat="1" x14ac:dyDescent="0.2">
      <c r="A5" s="4" t="s">
        <v>4</v>
      </c>
      <c r="B5" s="13">
        <v>21</v>
      </c>
      <c r="C5" s="13">
        <v>61</v>
      </c>
      <c r="D5" s="13">
        <v>85</v>
      </c>
      <c r="E5" s="13">
        <v>114</v>
      </c>
      <c r="F5" s="13">
        <v>116</v>
      </c>
      <c r="G5" s="46">
        <v>103</v>
      </c>
      <c r="H5" s="46">
        <v>94</v>
      </c>
    </row>
  </sheetData>
  <phoneticPr fontId="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0D721-703B-4C0B-816F-E4A29AFC4534}">
  <dimension ref="A2:G9"/>
  <sheetViews>
    <sheetView workbookViewId="0">
      <selection activeCell="C11" sqref="C11"/>
    </sheetView>
  </sheetViews>
  <sheetFormatPr defaultRowHeight="13.2" x14ac:dyDescent="0.2"/>
  <cols>
    <col min="1" max="1" width="15.77734375" style="8" customWidth="1"/>
    <col min="2" max="2" width="9.5546875" style="8" bestFit="1" customWidth="1"/>
    <col min="3" max="3" width="13.88671875" style="8" bestFit="1" customWidth="1"/>
    <col min="4" max="16384" width="8.88671875" style="8"/>
  </cols>
  <sheetData>
    <row r="2" spans="1:7" x14ac:dyDescent="0.2">
      <c r="A2" s="3" t="s">
        <v>36</v>
      </c>
      <c r="B2" s="3"/>
      <c r="C2" s="3"/>
      <c r="D2" s="3"/>
      <c r="E2" s="3"/>
      <c r="F2" s="3"/>
      <c r="G2" s="3"/>
    </row>
    <row r="3" spans="1:7" x14ac:dyDescent="0.2">
      <c r="A3" s="5" t="s">
        <v>21</v>
      </c>
      <c r="B3" s="5" t="s">
        <v>4</v>
      </c>
      <c r="C3" s="14" t="s">
        <v>5</v>
      </c>
      <c r="E3"/>
      <c r="F3"/>
      <c r="G3"/>
    </row>
    <row r="4" spans="1:7" x14ac:dyDescent="0.2">
      <c r="A4" s="16" t="s">
        <v>205</v>
      </c>
      <c r="B4" s="47">
        <v>130</v>
      </c>
      <c r="C4" s="48">
        <v>0.74</v>
      </c>
      <c r="E4"/>
      <c r="F4"/>
      <c r="G4"/>
    </row>
    <row r="5" spans="1:7" x14ac:dyDescent="0.2">
      <c r="A5" s="16" t="s">
        <v>206</v>
      </c>
      <c r="B5" s="47">
        <v>45</v>
      </c>
      <c r="C5" s="49">
        <v>0.26</v>
      </c>
    </row>
    <row r="6" spans="1:7" x14ac:dyDescent="0.2">
      <c r="A6" s="16" t="s">
        <v>3</v>
      </c>
      <c r="B6" s="47">
        <v>175</v>
      </c>
      <c r="C6" s="50"/>
    </row>
    <row r="9" spans="1:7" x14ac:dyDescent="0.2">
      <c r="B9" s="18"/>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AF773-23BE-40E3-BB34-5C58816A9842}">
  <dimension ref="A2:D9"/>
  <sheetViews>
    <sheetView workbookViewId="0">
      <selection activeCell="B9" sqref="B9"/>
    </sheetView>
  </sheetViews>
  <sheetFormatPr defaultRowHeight="13.2" x14ac:dyDescent="0.2"/>
  <cols>
    <col min="1" max="1" width="15.33203125" customWidth="1"/>
    <col min="2" max="4" width="11" customWidth="1"/>
    <col min="5" max="16384" width="8.88671875" style="8"/>
  </cols>
  <sheetData>
    <row r="2" spans="1:4" x14ac:dyDescent="0.2">
      <c r="A2" s="3" t="s">
        <v>235</v>
      </c>
      <c r="B2" s="8"/>
      <c r="C2" s="8"/>
      <c r="D2" s="8"/>
    </row>
    <row r="3" spans="1:4" x14ac:dyDescent="0.2">
      <c r="A3" s="5" t="s">
        <v>22</v>
      </c>
      <c r="B3" s="5" t="s">
        <v>4</v>
      </c>
      <c r="C3" s="14" t="s">
        <v>5</v>
      </c>
    </row>
    <row r="4" spans="1:4" x14ac:dyDescent="0.2">
      <c r="A4" s="16" t="s">
        <v>23</v>
      </c>
      <c r="B4" s="47">
        <v>27</v>
      </c>
      <c r="C4" s="49">
        <v>0.87</v>
      </c>
    </row>
    <row r="5" spans="1:4" x14ac:dyDescent="0.2">
      <c r="A5" s="16" t="s">
        <v>207</v>
      </c>
      <c r="B5" s="47">
        <v>4</v>
      </c>
      <c r="C5" s="49">
        <v>0.13</v>
      </c>
    </row>
    <row r="6" spans="1:4" x14ac:dyDescent="0.2">
      <c r="A6" s="16" t="s">
        <v>3</v>
      </c>
      <c r="B6" s="47">
        <v>31</v>
      </c>
      <c r="C6" s="50"/>
    </row>
    <row r="9" spans="1:4" x14ac:dyDescent="0.2">
      <c r="B9" s="17"/>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C3825-3BFB-4C34-A96C-A4A952DFFD03}">
  <dimension ref="A2:F7"/>
  <sheetViews>
    <sheetView workbookViewId="0">
      <selection activeCell="E7" sqref="E7"/>
    </sheetView>
  </sheetViews>
  <sheetFormatPr defaultRowHeight="13.2" x14ac:dyDescent="0.2"/>
  <cols>
    <col min="1" max="1" width="14.21875" customWidth="1"/>
    <col min="2" max="5" width="9.5546875" customWidth="1"/>
    <col min="7" max="16384" width="8.88671875" style="8"/>
  </cols>
  <sheetData>
    <row r="2" spans="1:6" x14ac:dyDescent="0.2">
      <c r="A2" s="3" t="s">
        <v>151</v>
      </c>
      <c r="B2" s="3"/>
      <c r="C2" s="3"/>
      <c r="D2" s="3"/>
      <c r="E2" s="3"/>
      <c r="F2" s="3"/>
    </row>
    <row r="3" spans="1:6" x14ac:dyDescent="0.2">
      <c r="A3" s="5" t="s">
        <v>24</v>
      </c>
      <c r="B3" s="5" t="s">
        <v>4</v>
      </c>
      <c r="C3" s="14" t="s">
        <v>5</v>
      </c>
    </row>
    <row r="4" spans="1:6" x14ac:dyDescent="0.2">
      <c r="A4" s="51" t="s">
        <v>25</v>
      </c>
      <c r="B4" s="31">
        <v>71</v>
      </c>
      <c r="C4" s="52">
        <v>0.36</v>
      </c>
      <c r="E4" s="15"/>
    </row>
    <row r="5" spans="1:6" x14ac:dyDescent="0.2">
      <c r="A5" s="53" t="s">
        <v>10</v>
      </c>
      <c r="B5" s="31">
        <v>102</v>
      </c>
      <c r="C5" s="52">
        <v>0.52</v>
      </c>
      <c r="E5" s="15"/>
      <c r="F5" s="8"/>
    </row>
    <row r="6" spans="1:6" x14ac:dyDescent="0.2">
      <c r="A6" s="53" t="s">
        <v>33</v>
      </c>
      <c r="B6" s="31">
        <v>24</v>
      </c>
      <c r="C6" s="52">
        <v>0.12</v>
      </c>
      <c r="E6" s="15"/>
    </row>
    <row r="7" spans="1:6" x14ac:dyDescent="0.2">
      <c r="A7" s="53" t="s">
        <v>3</v>
      </c>
      <c r="B7" s="31">
        <v>197</v>
      </c>
      <c r="C7" s="40"/>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03D92-4E17-46D6-927F-C7DE2C89C368}">
  <dimension ref="A2:F12"/>
  <sheetViews>
    <sheetView workbookViewId="0">
      <selection activeCell="K28" sqref="K28"/>
    </sheetView>
  </sheetViews>
  <sheetFormatPr defaultRowHeight="13.2" x14ac:dyDescent="0.2"/>
  <cols>
    <col min="1" max="1" width="20.109375" customWidth="1"/>
    <col min="2" max="5" width="9.5546875" customWidth="1"/>
    <col min="7" max="16384" width="8.88671875" style="8"/>
  </cols>
  <sheetData>
    <row r="2" spans="1:6" x14ac:dyDescent="0.2">
      <c r="A2" s="3" t="s">
        <v>152</v>
      </c>
      <c r="B2" s="3"/>
      <c r="C2" s="3"/>
      <c r="D2" s="3"/>
      <c r="E2" s="3"/>
      <c r="F2" s="3"/>
    </row>
    <row r="3" spans="1:6" x14ac:dyDescent="0.2">
      <c r="A3" s="5" t="s">
        <v>54</v>
      </c>
      <c r="B3" s="5" t="s">
        <v>4</v>
      </c>
      <c r="C3" s="14" t="s">
        <v>5</v>
      </c>
    </row>
    <row r="4" spans="1:6" x14ac:dyDescent="0.2">
      <c r="A4" s="16" t="s">
        <v>55</v>
      </c>
      <c r="B4" s="47">
        <v>67</v>
      </c>
      <c r="C4" s="49">
        <v>0.34</v>
      </c>
      <c r="E4" s="15"/>
    </row>
    <row r="5" spans="1:6" x14ac:dyDescent="0.2">
      <c r="A5" s="16" t="s">
        <v>153</v>
      </c>
      <c r="B5" s="47">
        <v>33</v>
      </c>
      <c r="C5" s="49">
        <v>0.17</v>
      </c>
      <c r="E5" s="15"/>
      <c r="F5" s="8"/>
    </row>
    <row r="6" spans="1:6" x14ac:dyDescent="0.2">
      <c r="A6" s="16" t="s">
        <v>56</v>
      </c>
      <c r="B6" s="47">
        <v>27</v>
      </c>
      <c r="C6" s="49">
        <v>0.14000000000000001</v>
      </c>
      <c r="E6" s="15"/>
    </row>
    <row r="7" spans="1:6" x14ac:dyDescent="0.2">
      <c r="A7" s="16" t="s">
        <v>58</v>
      </c>
      <c r="B7" s="47">
        <v>15</v>
      </c>
      <c r="C7" s="49">
        <v>0.08</v>
      </c>
    </row>
    <row r="8" spans="1:6" x14ac:dyDescent="0.2">
      <c r="A8" s="16" t="s">
        <v>57</v>
      </c>
      <c r="B8" s="47">
        <v>12</v>
      </c>
      <c r="C8" s="49">
        <v>0.06</v>
      </c>
    </row>
    <row r="9" spans="1:6" x14ac:dyDescent="0.2">
      <c r="A9" s="16" t="s">
        <v>208</v>
      </c>
      <c r="B9" s="47">
        <v>10</v>
      </c>
      <c r="C9" s="49">
        <v>0.05</v>
      </c>
    </row>
    <row r="10" spans="1:6" x14ac:dyDescent="0.2">
      <c r="A10" s="16" t="s">
        <v>209</v>
      </c>
      <c r="B10" s="47">
        <v>8</v>
      </c>
      <c r="C10" s="49">
        <v>0.04</v>
      </c>
    </row>
    <row r="11" spans="1:6" x14ac:dyDescent="0.2">
      <c r="A11" s="16" t="s">
        <v>19</v>
      </c>
      <c r="B11" s="47">
        <v>25</v>
      </c>
      <c r="C11" s="49">
        <v>0.13</v>
      </c>
    </row>
    <row r="12" spans="1:6" x14ac:dyDescent="0.2">
      <c r="A12" s="16" t="s">
        <v>3</v>
      </c>
      <c r="B12" s="47">
        <v>197</v>
      </c>
      <c r="C12" s="50"/>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92C54-3C22-4A9F-A42F-0E0F631FFDF6}">
  <dimension ref="A2:C11"/>
  <sheetViews>
    <sheetView workbookViewId="0">
      <selection activeCell="L26" sqref="L26"/>
    </sheetView>
  </sheetViews>
  <sheetFormatPr defaultRowHeight="13.2" x14ac:dyDescent="0.2"/>
  <cols>
    <col min="1" max="1" width="29.21875" style="8" bestFit="1" customWidth="1"/>
    <col min="2" max="16384" width="8.88671875" style="8"/>
  </cols>
  <sheetData>
    <row r="2" spans="1:3" x14ac:dyDescent="0.2">
      <c r="A2" s="8" t="s">
        <v>39</v>
      </c>
    </row>
    <row r="3" spans="1:3" x14ac:dyDescent="0.2">
      <c r="A3" s="11" t="s">
        <v>28</v>
      </c>
      <c r="B3" s="11" t="s">
        <v>4</v>
      </c>
      <c r="C3" s="11" t="s">
        <v>5</v>
      </c>
    </row>
    <row r="4" spans="1:3" x14ac:dyDescent="0.2">
      <c r="A4" s="10" t="s">
        <v>16</v>
      </c>
      <c r="B4" s="54">
        <v>73</v>
      </c>
      <c r="C4" s="55">
        <v>0.63</v>
      </c>
    </row>
    <row r="5" spans="1:3" x14ac:dyDescent="0.2">
      <c r="A5" s="10" t="s">
        <v>17</v>
      </c>
      <c r="B5" s="54">
        <v>21</v>
      </c>
      <c r="C5" s="55">
        <v>0.18</v>
      </c>
    </row>
    <row r="6" spans="1:3" x14ac:dyDescent="0.2">
      <c r="A6" s="10" t="s">
        <v>18</v>
      </c>
      <c r="B6" s="54">
        <v>6</v>
      </c>
      <c r="C6" s="55">
        <v>0.05</v>
      </c>
    </row>
    <row r="7" spans="1:3" x14ac:dyDescent="0.2">
      <c r="A7" s="10" t="s">
        <v>19</v>
      </c>
      <c r="B7" s="54">
        <v>15</v>
      </c>
      <c r="C7" s="55">
        <v>0.13</v>
      </c>
    </row>
    <row r="8" spans="1:3" x14ac:dyDescent="0.2">
      <c r="A8" s="9" t="s">
        <v>3</v>
      </c>
      <c r="B8" s="54">
        <v>115</v>
      </c>
      <c r="C8" s="50"/>
    </row>
    <row r="10" spans="1:3" x14ac:dyDescent="0.2">
      <c r="B10" s="18"/>
    </row>
    <row r="11" spans="1:3" x14ac:dyDescent="0.2">
      <c r="B11" s="19"/>
    </row>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43C1D-CCA5-486D-A339-F83110F70BDC}">
  <dimension ref="A2:G11"/>
  <sheetViews>
    <sheetView workbookViewId="0">
      <selection activeCell="J25" sqref="J25"/>
    </sheetView>
  </sheetViews>
  <sheetFormatPr defaultRowHeight="13.2" x14ac:dyDescent="0.2"/>
  <cols>
    <col min="1" max="1" width="24.5546875" customWidth="1"/>
    <col min="2" max="2" width="8.21875" customWidth="1"/>
    <col min="3" max="3" width="9.88671875" customWidth="1"/>
    <col min="4" max="7" width="14.109375" customWidth="1"/>
    <col min="8" max="16384" width="8.88671875" style="8"/>
  </cols>
  <sheetData>
    <row r="2" spans="1:3" x14ac:dyDescent="0.2">
      <c r="A2" s="12" t="s">
        <v>37</v>
      </c>
      <c r="B2" s="12"/>
      <c r="C2" s="12"/>
    </row>
    <row r="3" spans="1:3" x14ac:dyDescent="0.2">
      <c r="A3" s="5" t="s">
        <v>26</v>
      </c>
      <c r="B3" s="5" t="s">
        <v>4</v>
      </c>
      <c r="C3" s="14" t="s">
        <v>5</v>
      </c>
    </row>
    <row r="4" spans="1:3" x14ac:dyDescent="0.2">
      <c r="A4" s="16" t="s">
        <v>154</v>
      </c>
      <c r="B4" s="47">
        <v>33</v>
      </c>
      <c r="C4" s="49">
        <v>0.24</v>
      </c>
    </row>
    <row r="5" spans="1:3" x14ac:dyDescent="0.2">
      <c r="A5" s="16" t="s">
        <v>155</v>
      </c>
      <c r="B5" s="47">
        <v>43</v>
      </c>
      <c r="C5" s="49">
        <v>0.32</v>
      </c>
    </row>
    <row r="6" spans="1:3" x14ac:dyDescent="0.2">
      <c r="A6" s="16" t="s">
        <v>156</v>
      </c>
      <c r="B6" s="47">
        <v>22</v>
      </c>
      <c r="C6" s="49">
        <v>0.16</v>
      </c>
    </row>
    <row r="7" spans="1:3" x14ac:dyDescent="0.2">
      <c r="A7" s="16" t="s">
        <v>34</v>
      </c>
      <c r="B7" s="47">
        <v>6</v>
      </c>
      <c r="C7" s="49">
        <v>0.04</v>
      </c>
    </row>
    <row r="8" spans="1:3" x14ac:dyDescent="0.2">
      <c r="A8" s="16" t="s">
        <v>11</v>
      </c>
      <c r="B8" s="56">
        <v>32</v>
      </c>
      <c r="C8" s="49">
        <v>0.24</v>
      </c>
    </row>
    <row r="9" spans="1:3" x14ac:dyDescent="0.2">
      <c r="A9" s="16" t="s">
        <v>3</v>
      </c>
      <c r="B9" s="47">
        <v>136</v>
      </c>
      <c r="C9" s="50"/>
    </row>
    <row r="11" spans="1:3" x14ac:dyDescent="0.2">
      <c r="B11" s="17"/>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540AB-3F7C-4F03-8F6D-80D3ECACC31F}">
  <dimension ref="A2:C13"/>
  <sheetViews>
    <sheetView workbookViewId="0">
      <selection activeCell="G9" sqref="G9"/>
    </sheetView>
  </sheetViews>
  <sheetFormatPr defaultRowHeight="13.2" x14ac:dyDescent="0.2"/>
  <cols>
    <col min="1" max="1" width="28" style="8" bestFit="1" customWidth="1"/>
    <col min="2" max="16384" width="8.88671875" style="8"/>
  </cols>
  <sheetData>
    <row r="2" spans="1:3" x14ac:dyDescent="0.2">
      <c r="A2" s="8" t="s">
        <v>38</v>
      </c>
    </row>
    <row r="3" spans="1:3" x14ac:dyDescent="0.2">
      <c r="A3" s="11" t="s">
        <v>27</v>
      </c>
      <c r="B3" s="11" t="s">
        <v>4</v>
      </c>
      <c r="C3" s="11" t="s">
        <v>5</v>
      </c>
    </row>
    <row r="4" spans="1:3" x14ac:dyDescent="0.2">
      <c r="A4" s="10" t="s">
        <v>12</v>
      </c>
      <c r="B4" s="54">
        <v>27</v>
      </c>
      <c r="C4" s="55">
        <v>0.23</v>
      </c>
    </row>
    <row r="5" spans="1:3" x14ac:dyDescent="0.2">
      <c r="A5" s="10" t="s">
        <v>13</v>
      </c>
      <c r="B5" s="54">
        <v>23</v>
      </c>
      <c r="C5" s="55">
        <v>0.19</v>
      </c>
    </row>
    <row r="6" spans="1:3" x14ac:dyDescent="0.2">
      <c r="A6" s="10" t="s">
        <v>14</v>
      </c>
      <c r="B6" s="54">
        <v>24</v>
      </c>
      <c r="C6" s="55">
        <v>0.2</v>
      </c>
    </row>
    <row r="7" spans="1:3" x14ac:dyDescent="0.2">
      <c r="A7" s="10" t="s">
        <v>15</v>
      </c>
      <c r="B7" s="54">
        <v>25</v>
      </c>
      <c r="C7" s="55">
        <v>0.21</v>
      </c>
    </row>
    <row r="8" spans="1:3" x14ac:dyDescent="0.2">
      <c r="A8" s="10" t="s">
        <v>210</v>
      </c>
      <c r="B8" s="54">
        <v>12</v>
      </c>
      <c r="C8" s="55">
        <v>0.1</v>
      </c>
    </row>
    <row r="9" spans="1:3" x14ac:dyDescent="0.2">
      <c r="A9" s="10" t="s">
        <v>211</v>
      </c>
      <c r="B9" s="54">
        <v>7</v>
      </c>
      <c r="C9" s="55">
        <v>0.06</v>
      </c>
    </row>
    <row r="10" spans="1:3" x14ac:dyDescent="0.2">
      <c r="A10" s="9" t="s">
        <v>3</v>
      </c>
      <c r="B10" s="54">
        <v>118</v>
      </c>
      <c r="C10" s="50"/>
    </row>
    <row r="12" spans="1:3" x14ac:dyDescent="0.2">
      <c r="B12" s="18"/>
    </row>
    <row r="13" spans="1:3" x14ac:dyDescent="0.2">
      <c r="B13" s="19"/>
    </row>
  </sheetData>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0361-AE14-4865-97B6-FAC684AB9BA7}">
  <dimension ref="A2:G35"/>
  <sheetViews>
    <sheetView workbookViewId="0">
      <selection activeCell="D7" sqref="D7"/>
    </sheetView>
  </sheetViews>
  <sheetFormatPr defaultRowHeight="13.2" x14ac:dyDescent="0.2"/>
  <cols>
    <col min="1" max="1" width="22.6640625" style="8" bestFit="1" customWidth="1"/>
    <col min="2" max="2" width="9.5546875" style="8" bestFit="1" customWidth="1"/>
    <col min="3" max="3" width="13.88671875" style="8" bestFit="1" customWidth="1"/>
    <col min="4" max="16384" width="8.88671875" style="8"/>
  </cols>
  <sheetData>
    <row r="2" spans="1:7" x14ac:dyDescent="0.2">
      <c r="A2" s="3" t="s">
        <v>46</v>
      </c>
      <c r="B2" s="3"/>
      <c r="C2" s="3"/>
      <c r="D2" s="3"/>
      <c r="E2" s="3"/>
      <c r="F2" s="3"/>
      <c r="G2" s="3"/>
    </row>
    <row r="3" spans="1:7" x14ac:dyDescent="0.2">
      <c r="A3" s="5" t="s">
        <v>47</v>
      </c>
      <c r="B3" s="5" t="s">
        <v>4</v>
      </c>
      <c r="C3" s="14" t="s">
        <v>5</v>
      </c>
      <c r="E3"/>
      <c r="F3"/>
      <c r="G3"/>
    </row>
    <row r="4" spans="1:7" x14ac:dyDescent="0.2">
      <c r="A4" s="16" t="s">
        <v>49</v>
      </c>
      <c r="B4" s="47">
        <v>132</v>
      </c>
      <c r="C4" s="48">
        <v>0.94</v>
      </c>
      <c r="E4"/>
      <c r="F4"/>
      <c r="G4"/>
    </row>
    <row r="5" spans="1:7" x14ac:dyDescent="0.2">
      <c r="A5" s="16" t="s">
        <v>48</v>
      </c>
      <c r="B5" s="47">
        <v>8</v>
      </c>
      <c r="C5" s="49">
        <v>0.06</v>
      </c>
    </row>
    <row r="6" spans="1:7" x14ac:dyDescent="0.2">
      <c r="A6" s="16" t="s">
        <v>3</v>
      </c>
      <c r="B6" s="47">
        <v>140</v>
      </c>
      <c r="C6" s="50"/>
    </row>
    <row r="8" spans="1:7" x14ac:dyDescent="0.2">
      <c r="B8" s="18"/>
    </row>
    <row r="35" spans="6:6" x14ac:dyDescent="0.2">
      <c r="F35" s="8" t="s">
        <v>61</v>
      </c>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3F06-AFA4-4798-A62C-06142BC3AA60}">
  <dimension ref="A2:G6"/>
  <sheetViews>
    <sheetView workbookViewId="0">
      <selection activeCell="D7" sqref="D7"/>
    </sheetView>
  </sheetViews>
  <sheetFormatPr defaultRowHeight="13.2" x14ac:dyDescent="0.2"/>
  <cols>
    <col min="1" max="1" width="35.5546875" style="8" customWidth="1"/>
    <col min="2" max="2" width="9.5546875" style="8" bestFit="1" customWidth="1"/>
    <col min="3" max="3" width="13.88671875" style="8" bestFit="1" customWidth="1"/>
    <col min="4" max="16384" width="8.88671875" style="8"/>
  </cols>
  <sheetData>
    <row r="2" spans="1:7" x14ac:dyDescent="0.2">
      <c r="A2" s="3" t="s">
        <v>50</v>
      </c>
      <c r="B2" s="3"/>
      <c r="C2" s="3"/>
      <c r="D2" s="3"/>
      <c r="E2" s="3"/>
      <c r="F2" s="3"/>
      <c r="G2" s="3"/>
    </row>
    <row r="3" spans="1:7" x14ac:dyDescent="0.2">
      <c r="A3" s="5" t="s">
        <v>51</v>
      </c>
      <c r="B3" s="5" t="s">
        <v>4</v>
      </c>
      <c r="C3" s="14" t="s">
        <v>5</v>
      </c>
      <c r="E3"/>
      <c r="F3"/>
      <c r="G3"/>
    </row>
    <row r="4" spans="1:7" x14ac:dyDescent="0.2">
      <c r="A4" s="51" t="s">
        <v>52</v>
      </c>
      <c r="B4" s="31">
        <v>21</v>
      </c>
      <c r="C4" s="57">
        <v>0.17</v>
      </c>
      <c r="E4"/>
      <c r="F4"/>
      <c r="G4"/>
    </row>
    <row r="5" spans="1:7" x14ac:dyDescent="0.2">
      <c r="A5" s="53" t="s">
        <v>157</v>
      </c>
      <c r="B5" s="31">
        <v>105</v>
      </c>
      <c r="C5" s="52">
        <v>0.83</v>
      </c>
    </row>
    <row r="6" spans="1:7" x14ac:dyDescent="0.2">
      <c r="A6" s="53" t="s">
        <v>3</v>
      </c>
      <c r="B6" s="31">
        <v>126</v>
      </c>
      <c r="C6" s="40"/>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1EF4-874D-4824-B9AE-5DB1285510E0}">
  <dimension ref="A2:F5"/>
  <sheetViews>
    <sheetView zoomScaleNormal="100" workbookViewId="0">
      <selection activeCell="F13" sqref="F13"/>
    </sheetView>
  </sheetViews>
  <sheetFormatPr defaultRowHeight="13.2" x14ac:dyDescent="0.2"/>
  <cols>
    <col min="1" max="1" width="19.109375" customWidth="1"/>
    <col min="2" max="6" width="11.109375" customWidth="1"/>
  </cols>
  <sheetData>
    <row r="2" spans="1:6" x14ac:dyDescent="0.2">
      <c r="A2" t="s">
        <v>141</v>
      </c>
    </row>
    <row r="3" spans="1:6" x14ac:dyDescent="0.2">
      <c r="A3" s="5" t="s">
        <v>1</v>
      </c>
      <c r="B3" s="1">
        <v>2019</v>
      </c>
      <c r="C3" s="1">
        <v>2020</v>
      </c>
      <c r="D3" s="1">
        <v>2021</v>
      </c>
      <c r="E3" s="1">
        <v>2022</v>
      </c>
      <c r="F3" s="1">
        <v>2023</v>
      </c>
    </row>
    <row r="4" spans="1:6" x14ac:dyDescent="0.2">
      <c r="A4" s="5" t="s">
        <v>0</v>
      </c>
      <c r="B4" s="5" t="s">
        <v>29</v>
      </c>
      <c r="C4" s="5" t="s">
        <v>30</v>
      </c>
      <c r="D4" s="4" t="s">
        <v>35</v>
      </c>
      <c r="E4" s="4" t="s">
        <v>53</v>
      </c>
      <c r="F4" s="4" t="s">
        <v>195</v>
      </c>
    </row>
    <row r="5" spans="1:6" x14ac:dyDescent="0.2">
      <c r="A5" s="2" t="s">
        <v>40</v>
      </c>
      <c r="B5" s="6">
        <v>55787</v>
      </c>
      <c r="C5" s="6">
        <v>224676</v>
      </c>
      <c r="D5" s="7">
        <v>526504</v>
      </c>
      <c r="E5" s="7">
        <v>968832</v>
      </c>
      <c r="F5" s="7">
        <v>1196390</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2735-16EB-4E5F-AAEA-C51D1BAA1EE2}">
  <dimension ref="A2:F5"/>
  <sheetViews>
    <sheetView workbookViewId="0">
      <selection activeCell="F6" sqref="F6"/>
    </sheetView>
  </sheetViews>
  <sheetFormatPr defaultRowHeight="13.2" x14ac:dyDescent="0.2"/>
  <cols>
    <col min="1" max="1" width="27.6640625" customWidth="1"/>
  </cols>
  <sheetData>
    <row r="2" spans="1:6" x14ac:dyDescent="0.2">
      <c r="A2" t="s">
        <v>187</v>
      </c>
    </row>
    <row r="3" spans="1:6" x14ac:dyDescent="0.2">
      <c r="A3" s="5" t="s">
        <v>1</v>
      </c>
      <c r="B3" s="1">
        <v>2019</v>
      </c>
      <c r="C3" s="1">
        <v>2020</v>
      </c>
      <c r="D3" s="1">
        <v>2021</v>
      </c>
      <c r="E3" s="73">
        <v>2022</v>
      </c>
      <c r="F3" s="1">
        <v>2023</v>
      </c>
    </row>
    <row r="4" spans="1:6" x14ac:dyDescent="0.2">
      <c r="A4" s="5" t="s">
        <v>0</v>
      </c>
      <c r="B4" s="5" t="s">
        <v>168</v>
      </c>
      <c r="C4" s="4" t="s">
        <v>169</v>
      </c>
      <c r="D4" s="4" t="s">
        <v>35</v>
      </c>
      <c r="E4" s="74" t="s">
        <v>53</v>
      </c>
      <c r="F4" s="4" t="s">
        <v>212</v>
      </c>
    </row>
    <row r="5" spans="1:6" ht="26.4" customHeight="1" x14ac:dyDescent="0.2">
      <c r="A5" s="2" t="s">
        <v>188</v>
      </c>
      <c r="B5" s="75">
        <v>4192</v>
      </c>
      <c r="C5" s="76">
        <v>6506.4</v>
      </c>
      <c r="D5" s="76">
        <v>7335</v>
      </c>
      <c r="E5" s="77">
        <v>7707.9</v>
      </c>
      <c r="F5" s="76">
        <v>9144.6</v>
      </c>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6698-792C-4427-B6AB-412DFE058E23}">
  <dimension ref="A2:F6"/>
  <sheetViews>
    <sheetView workbookViewId="0">
      <selection activeCell="E13" sqref="E13"/>
    </sheetView>
  </sheetViews>
  <sheetFormatPr defaultRowHeight="13.2" x14ac:dyDescent="0.2"/>
  <cols>
    <col min="1" max="1" width="27.77734375" customWidth="1"/>
  </cols>
  <sheetData>
    <row r="2" spans="1:6" x14ac:dyDescent="0.2">
      <c r="A2" t="s">
        <v>189</v>
      </c>
    </row>
    <row r="3" spans="1:6" x14ac:dyDescent="0.2">
      <c r="A3" s="5" t="s">
        <v>1</v>
      </c>
      <c r="B3" s="78">
        <v>2019</v>
      </c>
      <c r="C3" s="78">
        <v>2020</v>
      </c>
      <c r="D3" s="78">
        <v>2021</v>
      </c>
      <c r="E3" s="79">
        <v>2022</v>
      </c>
      <c r="F3" s="78">
        <v>2023</v>
      </c>
    </row>
    <row r="4" spans="1:6" x14ac:dyDescent="0.2">
      <c r="A4" s="5" t="s">
        <v>190</v>
      </c>
      <c r="B4" s="5" t="s">
        <v>168</v>
      </c>
      <c r="C4" s="5" t="s">
        <v>169</v>
      </c>
      <c r="D4" s="4" t="s">
        <v>35</v>
      </c>
      <c r="E4" s="74" t="s">
        <v>53</v>
      </c>
      <c r="F4" s="4" t="s">
        <v>212</v>
      </c>
    </row>
    <row r="5" spans="1:6" x14ac:dyDescent="0.2">
      <c r="A5" s="2" t="s">
        <v>191</v>
      </c>
      <c r="B5" s="80">
        <v>4124.7</v>
      </c>
      <c r="C5" s="80">
        <v>6444.6</v>
      </c>
      <c r="D5" s="81">
        <v>7301.6</v>
      </c>
      <c r="E5" s="82">
        <v>7658.6</v>
      </c>
      <c r="F5" s="81">
        <v>9091.4</v>
      </c>
    </row>
    <row r="6" spans="1:6" x14ac:dyDescent="0.2">
      <c r="A6" s="2" t="s">
        <v>192</v>
      </c>
      <c r="B6" s="83">
        <v>67.3</v>
      </c>
      <c r="C6" s="83">
        <v>61.9</v>
      </c>
      <c r="D6" s="84">
        <v>33.299999999999997</v>
      </c>
      <c r="E6" s="85">
        <v>49.4</v>
      </c>
      <c r="F6" s="84">
        <v>53.3</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343FF-74BB-43EB-8AD8-982B7DEE8B47}">
  <dimension ref="A2:F6"/>
  <sheetViews>
    <sheetView workbookViewId="0">
      <selection activeCell="D9" sqref="D9"/>
    </sheetView>
  </sheetViews>
  <sheetFormatPr defaultRowHeight="13.2" x14ac:dyDescent="0.2"/>
  <cols>
    <col min="1" max="1" width="27.77734375" customWidth="1"/>
  </cols>
  <sheetData>
    <row r="2" spans="1:6" x14ac:dyDescent="0.2">
      <c r="A2" t="s">
        <v>236</v>
      </c>
    </row>
    <row r="3" spans="1:6" x14ac:dyDescent="0.2">
      <c r="A3" s="5" t="s">
        <v>1</v>
      </c>
      <c r="B3" s="78">
        <v>2019</v>
      </c>
      <c r="C3" s="78">
        <v>2020</v>
      </c>
      <c r="D3" s="78">
        <v>2021</v>
      </c>
      <c r="E3" s="79">
        <v>2022</v>
      </c>
      <c r="F3" s="78">
        <v>2023</v>
      </c>
    </row>
    <row r="4" spans="1:6" x14ac:dyDescent="0.2">
      <c r="A4" s="5" t="s">
        <v>190</v>
      </c>
      <c r="B4" s="5" t="s">
        <v>168</v>
      </c>
      <c r="C4" s="5" t="s">
        <v>169</v>
      </c>
      <c r="D4" s="4" t="s">
        <v>35</v>
      </c>
      <c r="E4" s="74" t="s">
        <v>53</v>
      </c>
      <c r="F4" s="4" t="s">
        <v>212</v>
      </c>
    </row>
    <row r="5" spans="1:6" ht="13.2" customHeight="1" x14ac:dyDescent="0.2">
      <c r="A5" s="2" t="s">
        <v>193</v>
      </c>
      <c r="B5" s="80">
        <v>2844.8</v>
      </c>
      <c r="C5" s="80">
        <v>4931.1000000000004</v>
      </c>
      <c r="D5" s="81">
        <v>5844.9</v>
      </c>
      <c r="E5" s="82">
        <v>5783.5</v>
      </c>
      <c r="F5" s="81">
        <v>7086.8</v>
      </c>
    </row>
    <row r="6" spans="1:6" ht="13.2" customHeight="1" x14ac:dyDescent="0.2">
      <c r="A6" s="2" t="s">
        <v>194</v>
      </c>
      <c r="B6" s="80">
        <v>1325.9</v>
      </c>
      <c r="C6" s="80">
        <v>1527.7</v>
      </c>
      <c r="D6" s="81">
        <v>1453.3</v>
      </c>
      <c r="E6" s="82">
        <v>1860.8</v>
      </c>
      <c r="F6" s="81">
        <v>1973.3</v>
      </c>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320F-45AA-4A7B-8884-C1D601B3E6A4}">
  <dimension ref="A2:E15"/>
  <sheetViews>
    <sheetView workbookViewId="0">
      <selection activeCell="F21" sqref="F21"/>
    </sheetView>
  </sheetViews>
  <sheetFormatPr defaultRowHeight="13.2" x14ac:dyDescent="0.2"/>
  <cols>
    <col min="1" max="1" width="12.44140625" customWidth="1"/>
    <col min="2" max="9" width="10.77734375" customWidth="1"/>
  </cols>
  <sheetData>
    <row r="2" spans="1:5" x14ac:dyDescent="0.2">
      <c r="A2" s="86" t="s">
        <v>221</v>
      </c>
    </row>
    <row r="3" spans="1:5" x14ac:dyDescent="0.2">
      <c r="A3" s="25" t="s">
        <v>139</v>
      </c>
      <c r="B3" s="25" t="s">
        <v>222</v>
      </c>
      <c r="C3" s="26" t="s">
        <v>223</v>
      </c>
      <c r="D3" s="5" t="s">
        <v>224</v>
      </c>
      <c r="E3" s="5" t="s">
        <v>225</v>
      </c>
    </row>
    <row r="4" spans="1:5" x14ac:dyDescent="0.2">
      <c r="A4" s="27" t="s">
        <v>76</v>
      </c>
      <c r="B4" s="95">
        <v>0</v>
      </c>
      <c r="C4" s="96">
        <v>0</v>
      </c>
      <c r="D4" s="97">
        <v>0</v>
      </c>
      <c r="E4" s="97">
        <v>3.32</v>
      </c>
    </row>
    <row r="5" spans="1:5" x14ac:dyDescent="0.2">
      <c r="A5" s="27" t="s">
        <v>65</v>
      </c>
      <c r="B5" s="95">
        <v>0</v>
      </c>
      <c r="C5" s="96">
        <v>0</v>
      </c>
      <c r="D5" s="97">
        <v>0</v>
      </c>
      <c r="E5" s="97">
        <v>4.33</v>
      </c>
    </row>
    <row r="6" spans="1:5" x14ac:dyDescent="0.2">
      <c r="A6" s="27" t="s">
        <v>66</v>
      </c>
      <c r="B6" s="95">
        <v>0</v>
      </c>
      <c r="C6" s="96">
        <v>0</v>
      </c>
      <c r="D6" s="97">
        <v>0</v>
      </c>
      <c r="E6" s="97">
        <v>25.84</v>
      </c>
    </row>
    <row r="7" spans="1:5" x14ac:dyDescent="0.2">
      <c r="A7" s="27" t="s">
        <v>67</v>
      </c>
      <c r="B7" s="95">
        <v>0.16</v>
      </c>
      <c r="C7" s="96">
        <v>0</v>
      </c>
      <c r="D7" s="97">
        <v>0</v>
      </c>
      <c r="E7" s="97">
        <v>0.62</v>
      </c>
    </row>
    <row r="8" spans="1:5" x14ac:dyDescent="0.2">
      <c r="A8" s="27" t="s">
        <v>68</v>
      </c>
      <c r="B8" s="95">
        <v>0.01</v>
      </c>
      <c r="C8" s="96">
        <v>0.21</v>
      </c>
      <c r="D8" s="97">
        <v>0</v>
      </c>
      <c r="E8" s="97">
        <v>0.2</v>
      </c>
    </row>
    <row r="9" spans="1:5" x14ac:dyDescent="0.2">
      <c r="A9" s="27" t="s">
        <v>69</v>
      </c>
      <c r="B9" s="95">
        <v>14.38</v>
      </c>
      <c r="C9" s="96">
        <v>1.29</v>
      </c>
      <c r="D9" s="97">
        <v>0</v>
      </c>
      <c r="E9" s="97">
        <v>1.53</v>
      </c>
    </row>
    <row r="10" spans="1:5" x14ac:dyDescent="0.2">
      <c r="A10" s="27" t="s">
        <v>70</v>
      </c>
      <c r="B10" s="95">
        <v>17.09</v>
      </c>
      <c r="C10" s="96">
        <v>0.05</v>
      </c>
      <c r="D10" s="97">
        <v>0</v>
      </c>
      <c r="E10" s="97">
        <v>2.73</v>
      </c>
    </row>
    <row r="11" spans="1:5" x14ac:dyDescent="0.2">
      <c r="A11" s="27" t="s">
        <v>71</v>
      </c>
      <c r="B11" s="95">
        <v>3.6</v>
      </c>
      <c r="C11" s="96">
        <v>0.03</v>
      </c>
      <c r="D11" s="97">
        <v>0</v>
      </c>
      <c r="E11" s="97">
        <v>35.56</v>
      </c>
    </row>
    <row r="12" spans="1:5" x14ac:dyDescent="0.2">
      <c r="A12" s="27" t="s">
        <v>72</v>
      </c>
      <c r="B12" s="95">
        <v>4.5</v>
      </c>
      <c r="C12" s="96">
        <v>1.32</v>
      </c>
      <c r="D12" s="97">
        <v>0</v>
      </c>
      <c r="E12" s="97">
        <v>1.32</v>
      </c>
    </row>
    <row r="13" spans="1:5" x14ac:dyDescent="0.2">
      <c r="A13" s="27" t="s">
        <v>73</v>
      </c>
      <c r="B13" s="95">
        <v>20.28</v>
      </c>
      <c r="C13" s="96">
        <v>1.91</v>
      </c>
      <c r="D13" s="97">
        <v>2.15</v>
      </c>
      <c r="E13" s="97">
        <v>0.13</v>
      </c>
    </row>
    <row r="14" spans="1:5" x14ac:dyDescent="0.2">
      <c r="A14" s="27" t="s">
        <v>74</v>
      </c>
      <c r="B14" s="95">
        <v>10.43</v>
      </c>
      <c r="C14" s="96">
        <v>0.54</v>
      </c>
      <c r="D14" s="97">
        <v>0.22</v>
      </c>
      <c r="E14" s="97">
        <v>0</v>
      </c>
    </row>
    <row r="15" spans="1:5" x14ac:dyDescent="0.2">
      <c r="A15" s="27" t="s">
        <v>75</v>
      </c>
      <c r="B15" s="95">
        <v>7.57</v>
      </c>
      <c r="C15" s="96">
        <v>0.48</v>
      </c>
      <c r="D15" s="97">
        <v>0.7</v>
      </c>
      <c r="E15" s="97">
        <v>5.56</v>
      </c>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140C7-8657-4AC9-8027-F2CD10C414E2}">
  <dimension ref="A2:B15"/>
  <sheetViews>
    <sheetView workbookViewId="0">
      <selection activeCell="E22" sqref="E22"/>
    </sheetView>
  </sheetViews>
  <sheetFormatPr defaultRowHeight="13.2" x14ac:dyDescent="0.2"/>
  <cols>
    <col min="1" max="1" width="12.44140625" customWidth="1"/>
    <col min="2" max="4" width="10.77734375" customWidth="1"/>
  </cols>
  <sheetData>
    <row r="2" spans="1:2" x14ac:dyDescent="0.2">
      <c r="A2" s="86" t="s">
        <v>226</v>
      </c>
    </row>
    <row r="3" spans="1:2" x14ac:dyDescent="0.2">
      <c r="A3" s="25" t="s">
        <v>139</v>
      </c>
      <c r="B3" s="25" t="s">
        <v>227</v>
      </c>
    </row>
    <row r="4" spans="1:2" x14ac:dyDescent="0.2">
      <c r="A4" s="27" t="s">
        <v>76</v>
      </c>
      <c r="B4" s="95">
        <v>1.52</v>
      </c>
    </row>
    <row r="5" spans="1:2" x14ac:dyDescent="0.2">
      <c r="A5" s="27" t="s">
        <v>65</v>
      </c>
      <c r="B5" s="95">
        <v>2.08</v>
      </c>
    </row>
    <row r="6" spans="1:2" x14ac:dyDescent="0.2">
      <c r="A6" s="27" t="s">
        <v>66</v>
      </c>
      <c r="B6" s="95">
        <v>1.51</v>
      </c>
    </row>
    <row r="7" spans="1:2" x14ac:dyDescent="0.2">
      <c r="A7" s="27" t="s">
        <v>67</v>
      </c>
      <c r="B7" s="95">
        <v>1.34</v>
      </c>
    </row>
    <row r="8" spans="1:2" x14ac:dyDescent="0.2">
      <c r="A8" s="27" t="s">
        <v>68</v>
      </c>
      <c r="B8" s="95">
        <v>18.13</v>
      </c>
    </row>
    <row r="9" spans="1:2" x14ac:dyDescent="0.2">
      <c r="A9" s="27" t="s">
        <v>69</v>
      </c>
      <c r="B9" s="95">
        <v>3.86</v>
      </c>
    </row>
    <row r="10" spans="1:2" x14ac:dyDescent="0.2">
      <c r="A10" s="27" t="s">
        <v>70</v>
      </c>
      <c r="B10" s="95">
        <v>7.31</v>
      </c>
    </row>
    <row r="11" spans="1:2" x14ac:dyDescent="0.2">
      <c r="A11" s="27" t="s">
        <v>71</v>
      </c>
      <c r="B11" s="95">
        <v>12.64</v>
      </c>
    </row>
    <row r="12" spans="1:2" x14ac:dyDescent="0.2">
      <c r="A12" s="27" t="s">
        <v>72</v>
      </c>
      <c r="B12" s="95">
        <v>21.2</v>
      </c>
    </row>
    <row r="13" spans="1:2" x14ac:dyDescent="0.2">
      <c r="A13" s="27" t="s">
        <v>73</v>
      </c>
      <c r="B13" s="95">
        <v>115.61</v>
      </c>
    </row>
    <row r="14" spans="1:2" x14ac:dyDescent="0.2">
      <c r="A14" s="27" t="s">
        <v>74</v>
      </c>
      <c r="B14" s="95">
        <v>457.11</v>
      </c>
    </row>
    <row r="15" spans="1:2" x14ac:dyDescent="0.2">
      <c r="A15" s="27" t="s">
        <v>75</v>
      </c>
      <c r="B15" s="95">
        <v>107.63</v>
      </c>
    </row>
  </sheetData>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0B084-FDA3-459F-A20F-DA2D3F76345B}">
  <dimension ref="A2:F18"/>
  <sheetViews>
    <sheetView workbookViewId="0">
      <selection activeCell="E16" sqref="E16"/>
    </sheetView>
  </sheetViews>
  <sheetFormatPr defaultRowHeight="13.2" x14ac:dyDescent="0.2"/>
  <cols>
    <col min="1" max="1" width="23.21875" customWidth="1"/>
  </cols>
  <sheetData>
    <row r="2" spans="1:6" x14ac:dyDescent="0.2">
      <c r="A2" s="24" t="s">
        <v>158</v>
      </c>
      <c r="B2" s="24"/>
      <c r="C2" s="24"/>
      <c r="D2" s="24"/>
      <c r="E2" s="17"/>
      <c r="F2" s="17"/>
    </row>
    <row r="3" spans="1:6" x14ac:dyDescent="0.2">
      <c r="A3" s="31" t="s">
        <v>0</v>
      </c>
      <c r="B3" s="58" t="s">
        <v>130</v>
      </c>
      <c r="C3" s="58" t="s">
        <v>131</v>
      </c>
      <c r="D3" s="58" t="s">
        <v>132</v>
      </c>
      <c r="E3" s="90" t="s">
        <v>133</v>
      </c>
      <c r="F3" s="58" t="s">
        <v>219</v>
      </c>
    </row>
    <row r="4" spans="1:6" x14ac:dyDescent="0.2">
      <c r="A4" s="31" t="s">
        <v>3</v>
      </c>
      <c r="B4" s="91">
        <v>234776</v>
      </c>
      <c r="C4" s="91">
        <v>395732</v>
      </c>
      <c r="D4" s="91">
        <v>405702</v>
      </c>
      <c r="E4" s="92">
        <v>584810</v>
      </c>
      <c r="F4" s="91">
        <v>394316</v>
      </c>
    </row>
    <row r="5" spans="1:6" x14ac:dyDescent="0.2">
      <c r="A5" s="58" t="s">
        <v>135</v>
      </c>
      <c r="B5" s="91">
        <v>205491</v>
      </c>
      <c r="C5" s="91">
        <v>328214</v>
      </c>
      <c r="D5" s="91">
        <v>361147</v>
      </c>
      <c r="E5" s="92">
        <v>556225</v>
      </c>
      <c r="F5" s="91">
        <v>349631</v>
      </c>
    </row>
    <row r="6" spans="1:6" x14ac:dyDescent="0.2">
      <c r="A6" s="31" t="s">
        <v>134</v>
      </c>
      <c r="B6" s="38">
        <v>29285</v>
      </c>
      <c r="C6" s="38">
        <v>67518</v>
      </c>
      <c r="D6" s="38">
        <v>44555</v>
      </c>
      <c r="E6" s="93">
        <v>28585</v>
      </c>
      <c r="F6" s="38">
        <v>44685</v>
      </c>
    </row>
    <row r="7" spans="1:6" x14ac:dyDescent="0.2">
      <c r="A7" s="31" t="s">
        <v>136</v>
      </c>
      <c r="B7" s="91">
        <v>0</v>
      </c>
      <c r="C7" s="91">
        <v>0</v>
      </c>
      <c r="D7" s="91">
        <v>0</v>
      </c>
      <c r="E7" s="92">
        <v>0</v>
      </c>
      <c r="F7" s="91">
        <v>4876</v>
      </c>
    </row>
    <row r="8" spans="1:6" x14ac:dyDescent="0.2">
      <c r="A8" s="31" t="s">
        <v>137</v>
      </c>
      <c r="B8" s="91">
        <v>2629</v>
      </c>
      <c r="C8" s="91">
        <v>4329</v>
      </c>
      <c r="D8" s="91">
        <v>2611</v>
      </c>
      <c r="E8" s="92">
        <v>2690</v>
      </c>
      <c r="F8" s="91">
        <v>6609</v>
      </c>
    </row>
    <row r="9" spans="1:6" x14ac:dyDescent="0.2">
      <c r="A9" s="31" t="s">
        <v>138</v>
      </c>
      <c r="B9" s="91">
        <v>26656</v>
      </c>
      <c r="C9" s="91">
        <v>63189</v>
      </c>
      <c r="D9" s="91">
        <v>41944</v>
      </c>
      <c r="E9" s="92">
        <v>25895</v>
      </c>
      <c r="F9" s="91">
        <v>33200</v>
      </c>
    </row>
    <row r="18" spans="4:4" x14ac:dyDescent="0.2">
      <c r="D18" s="20"/>
    </row>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360E4-EB26-4F03-907B-968A73FC12C0}">
  <dimension ref="A2:D12"/>
  <sheetViews>
    <sheetView workbookViewId="0">
      <selection activeCell="E4" sqref="E4"/>
    </sheetView>
  </sheetViews>
  <sheetFormatPr defaultRowHeight="13.2" x14ac:dyDescent="0.2"/>
  <cols>
    <col min="1" max="1" width="40.21875" bestFit="1" customWidth="1"/>
    <col min="3" max="4" width="13.88671875" bestFit="1" customWidth="1"/>
  </cols>
  <sheetData>
    <row r="2" spans="1:4" x14ac:dyDescent="0.2">
      <c r="A2" s="24" t="s">
        <v>119</v>
      </c>
      <c r="B2" s="24"/>
      <c r="C2" s="24"/>
      <c r="D2" s="24"/>
    </row>
    <row r="3" spans="1:4" x14ac:dyDescent="0.2">
      <c r="A3" s="31" t="s">
        <v>120</v>
      </c>
      <c r="B3" s="31" t="s">
        <v>121</v>
      </c>
      <c r="C3" s="31" t="s">
        <v>122</v>
      </c>
      <c r="D3" s="31" t="s">
        <v>123</v>
      </c>
    </row>
    <row r="4" spans="1:4" x14ac:dyDescent="0.2">
      <c r="A4" s="31" t="s">
        <v>124</v>
      </c>
      <c r="B4" s="38">
        <v>15</v>
      </c>
      <c r="C4" s="38">
        <v>10</v>
      </c>
      <c r="D4" s="38">
        <v>8</v>
      </c>
    </row>
    <row r="5" spans="1:4" x14ac:dyDescent="0.2">
      <c r="A5" s="31" t="s">
        <v>125</v>
      </c>
      <c r="B5" s="38">
        <v>16</v>
      </c>
      <c r="C5" s="38">
        <v>15</v>
      </c>
      <c r="D5" s="38">
        <v>7</v>
      </c>
    </row>
    <row r="6" spans="1:4" x14ac:dyDescent="0.2">
      <c r="A6" s="31" t="s">
        <v>126</v>
      </c>
      <c r="B6" s="38">
        <v>411</v>
      </c>
      <c r="C6" s="38">
        <v>356</v>
      </c>
      <c r="D6" s="38">
        <v>252</v>
      </c>
    </row>
    <row r="7" spans="1:4" x14ac:dyDescent="0.2">
      <c r="A7" s="31" t="s">
        <v>127</v>
      </c>
      <c r="B7" s="38">
        <v>18</v>
      </c>
      <c r="C7" s="38">
        <v>16</v>
      </c>
      <c r="D7" s="38">
        <v>5</v>
      </c>
    </row>
    <row r="8" spans="1:4" x14ac:dyDescent="0.2">
      <c r="A8" s="31" t="s">
        <v>128</v>
      </c>
      <c r="B8" s="38">
        <v>0</v>
      </c>
      <c r="C8" s="38">
        <v>0</v>
      </c>
      <c r="D8" s="38">
        <v>0</v>
      </c>
    </row>
    <row r="9" spans="1:4" x14ac:dyDescent="0.2">
      <c r="A9" s="31" t="s">
        <v>129</v>
      </c>
      <c r="B9" s="38">
        <v>2</v>
      </c>
      <c r="C9" s="38">
        <v>1</v>
      </c>
      <c r="D9" s="38">
        <v>1</v>
      </c>
    </row>
    <row r="10" spans="1:4" x14ac:dyDescent="0.2">
      <c r="A10" s="31" t="s">
        <v>140</v>
      </c>
      <c r="B10" s="38">
        <v>3</v>
      </c>
      <c r="C10" s="38">
        <v>2</v>
      </c>
      <c r="D10" s="38">
        <v>2</v>
      </c>
    </row>
    <row r="11" spans="1:4" x14ac:dyDescent="0.2">
      <c r="A11" s="31" t="s">
        <v>220</v>
      </c>
      <c r="B11" s="38">
        <v>4411</v>
      </c>
      <c r="C11" s="38">
        <v>2979</v>
      </c>
      <c r="D11" s="38">
        <v>2136</v>
      </c>
    </row>
    <row r="12" spans="1:4" x14ac:dyDescent="0.2">
      <c r="A12" s="31" t="s">
        <v>3</v>
      </c>
      <c r="B12" s="94">
        <f>SUM(B4:B11)</f>
        <v>4876</v>
      </c>
      <c r="C12" s="38">
        <f>SUM(C4:C11)</f>
        <v>3379</v>
      </c>
      <c r="D12" s="38">
        <f>SUM(D4:D11)</f>
        <v>2411</v>
      </c>
    </row>
  </sheetData>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A188C-D164-4FC9-8A61-DA9A6EC084F5}">
  <dimension ref="A2:C11"/>
  <sheetViews>
    <sheetView workbookViewId="0">
      <selection activeCell="D3" sqref="D3"/>
    </sheetView>
  </sheetViews>
  <sheetFormatPr defaultRowHeight="13.2" x14ac:dyDescent="0.2"/>
  <cols>
    <col min="1" max="1" width="33.6640625" customWidth="1"/>
    <col min="2" max="3" width="7.44140625" customWidth="1"/>
  </cols>
  <sheetData>
    <row r="2" spans="1:3" x14ac:dyDescent="0.2">
      <c r="A2" s="12" t="s">
        <v>159</v>
      </c>
      <c r="B2" s="12"/>
      <c r="C2" s="12"/>
    </row>
    <row r="3" spans="1:3" x14ac:dyDescent="0.2">
      <c r="A3" s="5" t="s">
        <v>160</v>
      </c>
      <c r="B3" s="5" t="s">
        <v>4</v>
      </c>
      <c r="C3" s="14" t="s">
        <v>5</v>
      </c>
    </row>
    <row r="4" spans="1:3" x14ac:dyDescent="0.2">
      <c r="A4" s="16" t="s">
        <v>161</v>
      </c>
      <c r="B4" s="5">
        <v>950</v>
      </c>
      <c r="C4" s="59">
        <v>0.316</v>
      </c>
    </row>
    <row r="5" spans="1:3" x14ac:dyDescent="0.2">
      <c r="A5" s="16" t="s">
        <v>163</v>
      </c>
      <c r="B5" s="5">
        <v>521</v>
      </c>
      <c r="C5" s="59">
        <v>0.17299999999999999</v>
      </c>
    </row>
    <row r="6" spans="1:3" x14ac:dyDescent="0.2">
      <c r="A6" s="16" t="s">
        <v>162</v>
      </c>
      <c r="B6" s="5">
        <v>409</v>
      </c>
      <c r="C6" s="59">
        <v>0.13600000000000001</v>
      </c>
    </row>
    <row r="7" spans="1:3" x14ac:dyDescent="0.2">
      <c r="A7" s="16" t="s">
        <v>164</v>
      </c>
      <c r="B7" s="5">
        <v>405</v>
      </c>
      <c r="C7" s="59">
        <v>0.13500000000000001</v>
      </c>
    </row>
    <row r="8" spans="1:3" x14ac:dyDescent="0.2">
      <c r="A8" s="16" t="s">
        <v>165</v>
      </c>
      <c r="B8" s="5">
        <v>313</v>
      </c>
      <c r="C8" s="59">
        <v>0.104</v>
      </c>
    </row>
    <row r="9" spans="1:3" x14ac:dyDescent="0.2">
      <c r="A9" s="16" t="s">
        <v>166</v>
      </c>
      <c r="B9" s="5">
        <v>218</v>
      </c>
      <c r="C9" s="59">
        <v>7.2999999999999995E-2</v>
      </c>
    </row>
    <row r="10" spans="1:3" x14ac:dyDescent="0.2">
      <c r="A10" s="16" t="s">
        <v>19</v>
      </c>
      <c r="B10" s="5">
        <v>187</v>
      </c>
      <c r="C10" s="59">
        <v>6.2E-2</v>
      </c>
    </row>
    <row r="11" spans="1:3" x14ac:dyDescent="0.2">
      <c r="A11" s="16" t="s">
        <v>3</v>
      </c>
      <c r="B11" s="60">
        <v>3003</v>
      </c>
      <c r="C11" s="61"/>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B1903-9DAC-4367-9313-C3CDADECC63B}">
  <dimension ref="A2:F6"/>
  <sheetViews>
    <sheetView workbookViewId="0">
      <selection activeCell="D13" sqref="D13"/>
    </sheetView>
  </sheetViews>
  <sheetFormatPr defaultRowHeight="13.2" x14ac:dyDescent="0.2"/>
  <cols>
    <col min="1" max="1" width="11.6640625" customWidth="1"/>
    <col min="2" max="6" width="7.44140625" customWidth="1"/>
  </cols>
  <sheetData>
    <row r="2" spans="1:6" x14ac:dyDescent="0.2">
      <c r="A2" s="12" t="s">
        <v>167</v>
      </c>
    </row>
    <row r="3" spans="1:6" x14ac:dyDescent="0.2">
      <c r="A3" s="5" t="s">
        <v>1</v>
      </c>
      <c r="B3" s="5">
        <v>2019</v>
      </c>
      <c r="C3" s="5">
        <v>2020</v>
      </c>
      <c r="D3" s="5">
        <v>2021</v>
      </c>
      <c r="E3" s="5">
        <v>2022</v>
      </c>
      <c r="F3" s="5">
        <v>2023</v>
      </c>
    </row>
    <row r="4" spans="1:6" x14ac:dyDescent="0.2">
      <c r="A4" s="5" t="s">
        <v>0</v>
      </c>
      <c r="B4" s="5" t="s">
        <v>168</v>
      </c>
      <c r="C4" s="5" t="s">
        <v>169</v>
      </c>
      <c r="D4" s="5" t="s">
        <v>35</v>
      </c>
      <c r="E4" s="5" t="s">
        <v>53</v>
      </c>
      <c r="F4" s="5" t="s">
        <v>212</v>
      </c>
    </row>
    <row r="5" spans="1:6" x14ac:dyDescent="0.2">
      <c r="A5" s="5" t="s">
        <v>213</v>
      </c>
      <c r="B5" s="88">
        <v>816</v>
      </c>
      <c r="C5" s="88">
        <v>609</v>
      </c>
      <c r="D5" s="88">
        <v>429</v>
      </c>
      <c r="E5" s="88">
        <v>522</v>
      </c>
      <c r="F5" s="88">
        <v>521</v>
      </c>
    </row>
    <row r="6" spans="1:6" x14ac:dyDescent="0.2">
      <c r="A6" s="5" t="s">
        <v>214</v>
      </c>
      <c r="B6" s="89">
        <v>234</v>
      </c>
      <c r="C6" s="89">
        <v>230</v>
      </c>
      <c r="D6" s="89">
        <v>235</v>
      </c>
      <c r="E6" s="89">
        <v>257</v>
      </c>
      <c r="F6" s="89">
        <v>259</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C4A9-0FAE-4FF2-9E07-6C6AAB167F8E}">
  <dimension ref="A2:H12"/>
  <sheetViews>
    <sheetView workbookViewId="0">
      <selection activeCell="E9" sqref="E9"/>
    </sheetView>
  </sheetViews>
  <sheetFormatPr defaultRowHeight="13.2" x14ac:dyDescent="0.2"/>
  <cols>
    <col min="1" max="1" width="57.6640625" customWidth="1"/>
    <col min="2" max="3" width="7.44140625" customWidth="1"/>
  </cols>
  <sheetData>
    <row r="2" spans="1:8" x14ac:dyDescent="0.2">
      <c r="A2" s="12" t="s">
        <v>171</v>
      </c>
      <c r="B2" s="62"/>
      <c r="C2" s="12"/>
    </row>
    <row r="3" spans="1:8" x14ac:dyDescent="0.2">
      <c r="A3" s="5" t="s">
        <v>21</v>
      </c>
      <c r="B3" s="5" t="s">
        <v>4</v>
      </c>
      <c r="C3" s="14" t="s">
        <v>5</v>
      </c>
      <c r="D3" s="63"/>
      <c r="E3" s="63"/>
      <c r="F3" s="63"/>
      <c r="G3" s="63"/>
      <c r="H3" s="63"/>
    </row>
    <row r="4" spans="1:8" x14ac:dyDescent="0.2">
      <c r="A4" s="16" t="s">
        <v>172</v>
      </c>
      <c r="B4" s="5">
        <v>203</v>
      </c>
      <c r="C4" s="59">
        <v>0.42699999999999999</v>
      </c>
      <c r="D4" s="63"/>
      <c r="E4" s="63"/>
      <c r="F4" s="63"/>
      <c r="G4" s="63"/>
      <c r="H4" s="63"/>
    </row>
    <row r="5" spans="1:8" x14ac:dyDescent="0.2">
      <c r="A5" s="16" t="s">
        <v>174</v>
      </c>
      <c r="B5" s="5">
        <v>68</v>
      </c>
      <c r="C5" s="59">
        <v>0.14299999999999999</v>
      </c>
      <c r="D5" s="63"/>
      <c r="E5" s="63"/>
      <c r="F5" s="63"/>
      <c r="G5" s="63"/>
      <c r="H5" s="63"/>
    </row>
    <row r="6" spans="1:8" x14ac:dyDescent="0.2">
      <c r="A6" s="16" t="s">
        <v>175</v>
      </c>
      <c r="B6" s="5">
        <v>40</v>
      </c>
      <c r="C6" s="59">
        <v>8.4000000000000005E-2</v>
      </c>
      <c r="D6" s="64"/>
      <c r="E6" s="64"/>
      <c r="F6" s="64"/>
      <c r="G6" s="64"/>
      <c r="H6" s="64"/>
    </row>
    <row r="7" spans="1:8" x14ac:dyDescent="0.2">
      <c r="A7" s="16" t="s">
        <v>173</v>
      </c>
      <c r="B7" s="5">
        <v>36</v>
      </c>
      <c r="C7" s="59">
        <v>7.5999999999999998E-2</v>
      </c>
      <c r="D7" s="64"/>
      <c r="E7" s="64"/>
      <c r="F7" s="64"/>
      <c r="G7" s="64"/>
      <c r="H7" s="64"/>
    </row>
    <row r="8" spans="1:8" x14ac:dyDescent="0.2">
      <c r="A8" s="16" t="s">
        <v>176</v>
      </c>
      <c r="B8" s="5">
        <v>10</v>
      </c>
      <c r="C8" s="59">
        <v>2.1000000000000001E-2</v>
      </c>
      <c r="D8" s="64"/>
      <c r="E8" s="64"/>
      <c r="F8" s="64"/>
      <c r="G8" s="64"/>
      <c r="H8" s="64"/>
    </row>
    <row r="9" spans="1:8" x14ac:dyDescent="0.2">
      <c r="A9" s="16" t="s">
        <v>215</v>
      </c>
      <c r="B9" s="5">
        <v>2</v>
      </c>
      <c r="C9" s="59">
        <v>4.0000000000000001E-3</v>
      </c>
      <c r="D9" s="64"/>
      <c r="E9" s="64"/>
      <c r="F9" s="64"/>
      <c r="G9" s="64"/>
      <c r="H9" s="64"/>
    </row>
    <row r="10" spans="1:8" x14ac:dyDescent="0.2">
      <c r="A10" s="16" t="s">
        <v>216</v>
      </c>
      <c r="B10" s="5">
        <v>2</v>
      </c>
      <c r="C10" s="59">
        <v>4.0000000000000001E-3</v>
      </c>
      <c r="D10" s="64"/>
      <c r="E10" s="64"/>
      <c r="F10" s="64"/>
      <c r="G10" s="64"/>
      <c r="H10" s="64"/>
    </row>
    <row r="11" spans="1:8" x14ac:dyDescent="0.2">
      <c r="A11" s="16" t="s">
        <v>177</v>
      </c>
      <c r="B11" s="5">
        <v>114</v>
      </c>
      <c r="C11" s="65">
        <v>0.24</v>
      </c>
      <c r="D11" s="66"/>
      <c r="E11" s="66"/>
      <c r="F11" s="66"/>
    </row>
    <row r="12" spans="1:8" x14ac:dyDescent="0.2">
      <c r="A12" s="67" t="s">
        <v>3</v>
      </c>
      <c r="B12" s="5">
        <v>475</v>
      </c>
      <c r="C12" s="61"/>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F9CB1-DFA8-4127-BE31-FDFC69675394}">
  <dimension ref="A1:J21"/>
  <sheetViews>
    <sheetView zoomScaleNormal="100" workbookViewId="0">
      <selection activeCell="C19" sqref="C19"/>
    </sheetView>
  </sheetViews>
  <sheetFormatPr defaultRowHeight="13.2" x14ac:dyDescent="0.2"/>
  <cols>
    <col min="1" max="1" width="19.109375" customWidth="1"/>
    <col min="2" max="4" width="11.109375" customWidth="1"/>
    <col min="5" max="5" width="14.5546875" customWidth="1"/>
    <col min="6" max="6" width="18.109375" customWidth="1"/>
    <col min="7" max="7" width="16.21875" customWidth="1"/>
    <col min="8" max="8" width="11.21875" customWidth="1"/>
  </cols>
  <sheetData>
    <row r="1" spans="1:10" x14ac:dyDescent="0.2">
      <c r="A1" s="34"/>
      <c r="B1" s="34"/>
      <c r="C1" s="35"/>
      <c r="D1" s="35"/>
      <c r="E1" s="35"/>
      <c r="F1" s="35"/>
      <c r="G1" s="36"/>
      <c r="H1" s="21"/>
      <c r="I1" s="20"/>
      <c r="J1" s="20"/>
    </row>
    <row r="2" spans="1:10" x14ac:dyDescent="0.2">
      <c r="A2" s="98" t="s">
        <v>114</v>
      </c>
      <c r="B2" s="99"/>
      <c r="C2" s="37"/>
      <c r="D2" s="37"/>
      <c r="E2" s="37"/>
      <c r="F2" s="37"/>
      <c r="G2" s="37"/>
      <c r="H2" s="22"/>
      <c r="I2" s="20"/>
      <c r="J2" s="20"/>
    </row>
    <row r="3" spans="1:10" x14ac:dyDescent="0.2">
      <c r="A3" s="45" t="s">
        <v>97</v>
      </c>
      <c r="B3" s="45" t="s">
        <v>98</v>
      </c>
      <c r="C3" s="32" t="s">
        <v>99</v>
      </c>
      <c r="D3" s="32" t="s">
        <v>100</v>
      </c>
      <c r="E3" s="32" t="s">
        <v>143</v>
      </c>
      <c r="F3" s="100" t="s">
        <v>101</v>
      </c>
      <c r="G3" s="100" t="s">
        <v>101</v>
      </c>
      <c r="H3" s="23"/>
      <c r="I3" s="20"/>
      <c r="J3" s="20"/>
    </row>
    <row r="4" spans="1:10" x14ac:dyDescent="0.2">
      <c r="A4" s="45" t="s">
        <v>102</v>
      </c>
      <c r="B4" s="101">
        <v>20</v>
      </c>
      <c r="C4" s="101">
        <v>44</v>
      </c>
      <c r="D4" s="101">
        <f>SUM(B4:C4)</f>
        <v>64</v>
      </c>
      <c r="E4" s="38">
        <v>48127316</v>
      </c>
      <c r="F4" s="102" t="s">
        <v>142</v>
      </c>
      <c r="G4" s="103">
        <f>E4/100000000</f>
        <v>0.48127315999999998</v>
      </c>
      <c r="H4" s="23"/>
      <c r="I4" s="33"/>
      <c r="J4" s="20"/>
    </row>
    <row r="5" spans="1:10" x14ac:dyDescent="0.2">
      <c r="A5" s="45" t="s">
        <v>103</v>
      </c>
      <c r="B5" s="101">
        <v>217</v>
      </c>
      <c r="C5" s="101">
        <v>1098</v>
      </c>
      <c r="D5" s="101">
        <f>SUM(B5:C5)</f>
        <v>1315</v>
      </c>
      <c r="E5" s="38">
        <v>1405804182</v>
      </c>
      <c r="F5" s="102">
        <f t="shared" ref="F5:F15" si="0">ROUND(E5, -6)/10000</f>
        <v>140600</v>
      </c>
      <c r="G5" s="103">
        <f t="shared" ref="G5:G14" si="1">E5/100000000</f>
        <v>14.05804182</v>
      </c>
      <c r="H5" s="23"/>
      <c r="I5" s="20"/>
      <c r="J5" s="20"/>
    </row>
    <row r="6" spans="1:10" x14ac:dyDescent="0.2">
      <c r="A6" s="45" t="s">
        <v>104</v>
      </c>
      <c r="B6" s="101">
        <v>1257</v>
      </c>
      <c r="C6" s="101">
        <v>619</v>
      </c>
      <c r="D6" s="101">
        <f t="shared" ref="D6:D15" si="2">SUM(B6:C6)</f>
        <v>1876</v>
      </c>
      <c r="E6" s="38">
        <v>2909665274</v>
      </c>
      <c r="F6" s="102">
        <f t="shared" si="0"/>
        <v>291000</v>
      </c>
      <c r="G6" s="103">
        <f t="shared" si="1"/>
        <v>29.09665274</v>
      </c>
      <c r="H6" s="23"/>
      <c r="I6" s="20"/>
      <c r="J6" s="20"/>
    </row>
    <row r="7" spans="1:10" x14ac:dyDescent="0.2">
      <c r="A7" s="45" t="s">
        <v>105</v>
      </c>
      <c r="B7" s="101">
        <v>755</v>
      </c>
      <c r="C7" s="101">
        <v>740</v>
      </c>
      <c r="D7" s="101">
        <f t="shared" si="2"/>
        <v>1495</v>
      </c>
      <c r="E7" s="38">
        <v>3072991509</v>
      </c>
      <c r="F7" s="102">
        <f t="shared" si="0"/>
        <v>307300</v>
      </c>
      <c r="G7" s="103">
        <f t="shared" si="1"/>
        <v>30.729915089999999</v>
      </c>
      <c r="H7" s="23"/>
      <c r="I7" s="20"/>
      <c r="J7" s="20"/>
    </row>
    <row r="8" spans="1:10" x14ac:dyDescent="0.2">
      <c r="A8" s="45" t="s">
        <v>106</v>
      </c>
      <c r="B8" s="101">
        <v>859</v>
      </c>
      <c r="C8" s="101">
        <v>432</v>
      </c>
      <c r="D8" s="101">
        <f>SUM(B8:C8)</f>
        <v>1291</v>
      </c>
      <c r="E8" s="38">
        <v>1686976644</v>
      </c>
      <c r="F8" s="102">
        <f t="shared" si="0"/>
        <v>168700</v>
      </c>
      <c r="G8" s="103">
        <f t="shared" si="1"/>
        <v>16.869766439999999</v>
      </c>
      <c r="H8" s="23"/>
      <c r="I8" s="20"/>
      <c r="J8" s="20"/>
    </row>
    <row r="9" spans="1:10" x14ac:dyDescent="0.2">
      <c r="A9" s="45" t="s">
        <v>107</v>
      </c>
      <c r="B9" s="101">
        <v>217</v>
      </c>
      <c r="C9" s="101">
        <v>208</v>
      </c>
      <c r="D9" s="101">
        <f t="shared" si="2"/>
        <v>425</v>
      </c>
      <c r="E9" s="38">
        <v>1081107857</v>
      </c>
      <c r="F9" s="102">
        <f t="shared" si="0"/>
        <v>108100</v>
      </c>
      <c r="G9" s="103">
        <f t="shared" si="1"/>
        <v>10.811078569999999</v>
      </c>
      <c r="H9" s="23"/>
      <c r="I9" s="20"/>
      <c r="J9" s="20"/>
    </row>
    <row r="10" spans="1:10" x14ac:dyDescent="0.2">
      <c r="A10" s="45" t="s">
        <v>108</v>
      </c>
      <c r="B10" s="101">
        <v>212</v>
      </c>
      <c r="C10" s="101">
        <v>110</v>
      </c>
      <c r="D10" s="101">
        <f t="shared" si="2"/>
        <v>322</v>
      </c>
      <c r="E10" s="38">
        <v>461233254</v>
      </c>
      <c r="F10" s="102">
        <f t="shared" si="0"/>
        <v>46100</v>
      </c>
      <c r="G10" s="103">
        <f t="shared" si="1"/>
        <v>4.6123325399999997</v>
      </c>
      <c r="H10" s="23"/>
      <c r="I10" s="20"/>
      <c r="J10" s="20"/>
    </row>
    <row r="11" spans="1:10" x14ac:dyDescent="0.2">
      <c r="A11" s="45" t="s">
        <v>109</v>
      </c>
      <c r="B11" s="101">
        <v>183</v>
      </c>
      <c r="C11" s="101">
        <v>1689</v>
      </c>
      <c r="D11" s="101">
        <f t="shared" si="2"/>
        <v>1872</v>
      </c>
      <c r="E11" s="38">
        <v>2521027257</v>
      </c>
      <c r="F11" s="102">
        <f t="shared" si="0"/>
        <v>252100</v>
      </c>
      <c r="G11" s="103">
        <f t="shared" si="1"/>
        <v>25.210272570000001</v>
      </c>
      <c r="H11" s="23"/>
      <c r="I11" s="20"/>
      <c r="J11" s="20"/>
    </row>
    <row r="12" spans="1:10" x14ac:dyDescent="0.2">
      <c r="A12" s="45" t="s">
        <v>110</v>
      </c>
      <c r="B12" s="101">
        <v>888</v>
      </c>
      <c r="C12" s="101">
        <v>846</v>
      </c>
      <c r="D12" s="101">
        <f>SUM(B12:C12)</f>
        <v>1734</v>
      </c>
      <c r="E12" s="38">
        <v>1133006435</v>
      </c>
      <c r="F12" s="102">
        <f t="shared" si="0"/>
        <v>113300</v>
      </c>
      <c r="G12" s="103">
        <f t="shared" si="1"/>
        <v>11.330064350000001</v>
      </c>
      <c r="H12" s="23"/>
      <c r="I12" s="20"/>
      <c r="J12" s="20"/>
    </row>
    <row r="13" spans="1:10" x14ac:dyDescent="0.2">
      <c r="A13" s="45" t="s">
        <v>111</v>
      </c>
      <c r="B13" s="104">
        <v>379</v>
      </c>
      <c r="C13" s="104">
        <v>205</v>
      </c>
      <c r="D13" s="101">
        <f t="shared" si="2"/>
        <v>584</v>
      </c>
      <c r="E13" s="38">
        <v>819733958</v>
      </c>
      <c r="F13" s="102">
        <f t="shared" si="0"/>
        <v>82000</v>
      </c>
      <c r="G13" s="103">
        <f t="shared" si="1"/>
        <v>8.1973395799999995</v>
      </c>
      <c r="H13" s="23"/>
      <c r="I13" s="20"/>
      <c r="J13" s="20"/>
    </row>
    <row r="14" spans="1:10" x14ac:dyDescent="0.2">
      <c r="A14" s="45" t="s">
        <v>112</v>
      </c>
      <c r="B14" s="105">
        <v>145</v>
      </c>
      <c r="C14" s="105">
        <v>991</v>
      </c>
      <c r="D14" s="101">
        <f t="shared" si="2"/>
        <v>1136</v>
      </c>
      <c r="E14" s="38">
        <v>1519000000</v>
      </c>
      <c r="F14" s="102">
        <f t="shared" si="0"/>
        <v>151900</v>
      </c>
      <c r="G14" s="103">
        <f t="shared" si="1"/>
        <v>15.19</v>
      </c>
      <c r="H14" s="23"/>
      <c r="I14" s="20"/>
      <c r="J14" s="20"/>
    </row>
    <row r="15" spans="1:10" x14ac:dyDescent="0.2">
      <c r="A15" s="32" t="s">
        <v>113</v>
      </c>
      <c r="B15" s="105">
        <v>2627</v>
      </c>
      <c r="C15" s="105">
        <v>2951</v>
      </c>
      <c r="D15" s="101">
        <f t="shared" si="2"/>
        <v>5578</v>
      </c>
      <c r="E15" s="38">
        <v>8731303245</v>
      </c>
      <c r="F15" s="102">
        <f t="shared" si="0"/>
        <v>873100</v>
      </c>
      <c r="G15" s="103">
        <v>87.3</v>
      </c>
      <c r="H15" s="23"/>
      <c r="I15" s="20"/>
      <c r="J15" s="20"/>
    </row>
    <row r="16" spans="1:10" x14ac:dyDescent="0.2">
      <c r="A16" s="23"/>
      <c r="B16" s="23"/>
      <c r="C16" s="23"/>
      <c r="D16" s="23"/>
      <c r="E16" s="23"/>
      <c r="F16" s="23"/>
      <c r="G16" s="23"/>
      <c r="H16" s="23"/>
      <c r="I16" s="20"/>
      <c r="J16" s="20"/>
    </row>
    <row r="17" spans="1:10" x14ac:dyDescent="0.2">
      <c r="A17" s="20"/>
      <c r="B17" s="20"/>
      <c r="C17" s="20"/>
      <c r="D17" s="20"/>
      <c r="E17" s="20"/>
      <c r="F17" s="20"/>
      <c r="G17" s="20"/>
      <c r="H17" s="20"/>
      <c r="I17" s="20"/>
      <c r="J17" s="20"/>
    </row>
    <row r="18" spans="1:10" x14ac:dyDescent="0.2">
      <c r="A18" s="20"/>
      <c r="B18" s="20"/>
      <c r="C18" s="20"/>
      <c r="D18" s="20"/>
      <c r="E18" s="20"/>
      <c r="F18" s="20"/>
      <c r="G18" s="20"/>
      <c r="H18" s="20"/>
      <c r="I18" s="20"/>
      <c r="J18" s="20"/>
    </row>
    <row r="19" spans="1:10" x14ac:dyDescent="0.2">
      <c r="A19" s="20"/>
      <c r="B19" s="20"/>
      <c r="C19" s="20"/>
      <c r="D19" s="20"/>
      <c r="E19" s="20"/>
      <c r="F19" s="20"/>
      <c r="G19" s="20"/>
      <c r="H19" s="20"/>
      <c r="I19" s="20"/>
      <c r="J19" s="20"/>
    </row>
    <row r="20" spans="1:10" x14ac:dyDescent="0.2">
      <c r="A20" s="20"/>
      <c r="B20" s="20"/>
      <c r="C20" s="20"/>
      <c r="D20" s="20"/>
      <c r="E20" s="20"/>
      <c r="F20" s="20"/>
      <c r="G20" s="20"/>
      <c r="H20" s="20"/>
      <c r="I20" s="20"/>
      <c r="J20" s="20"/>
    </row>
    <row r="21" spans="1:10" x14ac:dyDescent="0.2">
      <c r="A21" s="20"/>
      <c r="B21" s="20"/>
      <c r="C21" s="20"/>
      <c r="D21" s="20"/>
      <c r="E21" s="20"/>
      <c r="F21" s="20"/>
      <c r="G21" s="20"/>
      <c r="H21" s="20"/>
      <c r="I21" s="20"/>
      <c r="J21" s="20"/>
    </row>
  </sheetData>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EECEE-836C-44C3-A405-FE44CD3ABDC6}">
  <dimension ref="A2:H10"/>
  <sheetViews>
    <sheetView workbookViewId="0">
      <selection activeCell="K22" sqref="K22"/>
    </sheetView>
  </sheetViews>
  <sheetFormatPr defaultRowHeight="13.2" x14ac:dyDescent="0.2"/>
  <cols>
    <col min="1" max="1" width="52.6640625" customWidth="1"/>
    <col min="2" max="3" width="7.44140625" customWidth="1"/>
  </cols>
  <sheetData>
    <row r="2" spans="1:8" x14ac:dyDescent="0.2">
      <c r="A2" s="12" t="s">
        <v>178</v>
      </c>
      <c r="B2" s="62"/>
      <c r="C2" s="12"/>
    </row>
    <row r="3" spans="1:8" x14ac:dyDescent="0.2">
      <c r="A3" s="5" t="s">
        <v>21</v>
      </c>
      <c r="B3" s="5" t="s">
        <v>4</v>
      </c>
      <c r="C3" s="14" t="s">
        <v>5</v>
      </c>
      <c r="D3" s="68"/>
      <c r="E3" s="63"/>
      <c r="F3" s="63"/>
      <c r="G3" s="63"/>
      <c r="H3" s="63"/>
    </row>
    <row r="4" spans="1:8" x14ac:dyDescent="0.2">
      <c r="A4" s="16" t="s">
        <v>179</v>
      </c>
      <c r="B4" s="5">
        <v>234</v>
      </c>
      <c r="C4" s="59">
        <v>0.49299999999999999</v>
      </c>
      <c r="D4" s="68"/>
      <c r="E4" s="63"/>
      <c r="F4" s="63"/>
      <c r="G4" s="63"/>
      <c r="H4" s="63"/>
    </row>
    <row r="5" spans="1:8" x14ac:dyDescent="0.2">
      <c r="A5" s="16" t="s">
        <v>180</v>
      </c>
      <c r="B5" s="5">
        <v>82</v>
      </c>
      <c r="C5" s="59">
        <v>0.17299999999999999</v>
      </c>
      <c r="D5" s="68"/>
      <c r="E5" s="63"/>
      <c r="F5" s="63"/>
      <c r="G5" s="63"/>
      <c r="H5" s="63"/>
    </row>
    <row r="6" spans="1:8" x14ac:dyDescent="0.2">
      <c r="A6" s="16" t="s">
        <v>217</v>
      </c>
      <c r="B6" s="5">
        <v>35</v>
      </c>
      <c r="C6" s="59">
        <v>7.3999999999999996E-2</v>
      </c>
      <c r="D6" s="68"/>
      <c r="E6" s="63"/>
      <c r="F6" s="63"/>
      <c r="G6" s="63"/>
      <c r="H6" s="63"/>
    </row>
    <row r="7" spans="1:8" x14ac:dyDescent="0.2">
      <c r="A7" s="16" t="s">
        <v>218</v>
      </c>
      <c r="B7" s="5">
        <v>29</v>
      </c>
      <c r="C7" s="59">
        <v>6.0999999999999999E-2</v>
      </c>
      <c r="D7" s="69"/>
      <c r="E7" s="64"/>
      <c r="F7" s="64"/>
      <c r="G7" s="64"/>
      <c r="H7" s="64"/>
    </row>
    <row r="8" spans="1:8" x14ac:dyDescent="0.2">
      <c r="A8" s="16" t="s">
        <v>181</v>
      </c>
      <c r="B8" s="5">
        <v>3</v>
      </c>
      <c r="C8" s="59">
        <v>6.0000000000000001E-3</v>
      </c>
      <c r="D8" s="64"/>
      <c r="E8" s="64"/>
      <c r="F8" s="64"/>
      <c r="G8" s="64"/>
      <c r="H8" s="64"/>
    </row>
    <row r="9" spans="1:8" x14ac:dyDescent="0.2">
      <c r="A9" s="16" t="s">
        <v>177</v>
      </c>
      <c r="B9" s="5">
        <v>92</v>
      </c>
      <c r="C9" s="59">
        <v>0.19400000000000001</v>
      </c>
      <c r="D9" s="64"/>
      <c r="E9" s="64"/>
      <c r="F9" s="64"/>
      <c r="G9" s="64"/>
      <c r="H9" s="64"/>
    </row>
    <row r="10" spans="1:8" x14ac:dyDescent="0.2">
      <c r="A10" s="16" t="s">
        <v>3</v>
      </c>
      <c r="B10" s="5">
        <v>475</v>
      </c>
      <c r="C10" s="61"/>
      <c r="D10" s="66"/>
      <c r="E10" s="66"/>
      <c r="F10" s="66"/>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D7432-8F9D-4B01-9333-E015D7A31D94}">
  <dimension ref="A2:F9"/>
  <sheetViews>
    <sheetView workbookViewId="0">
      <selection activeCell="F11" sqref="F11"/>
    </sheetView>
  </sheetViews>
  <sheetFormatPr defaultRowHeight="13.2" x14ac:dyDescent="0.2"/>
  <cols>
    <col min="1" max="1" width="33.88671875" customWidth="1"/>
    <col min="2" max="6" width="7.44140625" customWidth="1"/>
  </cols>
  <sheetData>
    <row r="2" spans="1:6" x14ac:dyDescent="0.2">
      <c r="A2" s="70" t="s">
        <v>182</v>
      </c>
    </row>
    <row r="3" spans="1:6" x14ac:dyDescent="0.2">
      <c r="A3" s="5" t="s">
        <v>1</v>
      </c>
      <c r="B3" s="5">
        <v>2019</v>
      </c>
      <c r="C3" s="5">
        <v>2020</v>
      </c>
      <c r="D3" s="5">
        <v>2021</v>
      </c>
      <c r="E3" s="5">
        <v>2022</v>
      </c>
      <c r="F3" s="5">
        <v>2023</v>
      </c>
    </row>
    <row r="4" spans="1:6" x14ac:dyDescent="0.2">
      <c r="A4" s="5" t="s">
        <v>0</v>
      </c>
      <c r="B4" s="5" t="s">
        <v>168</v>
      </c>
      <c r="C4" s="5" t="s">
        <v>169</v>
      </c>
      <c r="D4" s="5" t="s">
        <v>35</v>
      </c>
      <c r="E4" s="5" t="s">
        <v>53</v>
      </c>
      <c r="F4" s="5" t="s">
        <v>212</v>
      </c>
    </row>
    <row r="5" spans="1:6" x14ac:dyDescent="0.2">
      <c r="A5" s="16" t="s">
        <v>183</v>
      </c>
      <c r="B5" s="5">
        <v>325</v>
      </c>
      <c r="C5" s="5">
        <v>511</v>
      </c>
      <c r="D5" s="5">
        <v>692</v>
      </c>
      <c r="E5" s="5">
        <v>918</v>
      </c>
      <c r="F5" s="5">
        <v>950</v>
      </c>
    </row>
    <row r="6" spans="1:6" x14ac:dyDescent="0.2">
      <c r="A6" s="16" t="s">
        <v>184</v>
      </c>
      <c r="B6" s="5">
        <v>83</v>
      </c>
      <c r="C6" s="5">
        <v>15</v>
      </c>
      <c r="D6" s="5">
        <v>14</v>
      </c>
      <c r="E6" s="5">
        <v>12</v>
      </c>
      <c r="F6" s="5">
        <v>20</v>
      </c>
    </row>
    <row r="7" spans="1:6" x14ac:dyDescent="0.2">
      <c r="A7" s="16" t="s">
        <v>185</v>
      </c>
      <c r="B7" s="5">
        <v>12</v>
      </c>
      <c r="C7" s="5">
        <v>17</v>
      </c>
      <c r="D7" s="5">
        <v>13</v>
      </c>
      <c r="E7" s="5">
        <v>11</v>
      </c>
      <c r="F7" s="5">
        <v>16</v>
      </c>
    </row>
    <row r="8" spans="1:6" x14ac:dyDescent="0.2">
      <c r="A8" s="16" t="s">
        <v>186</v>
      </c>
      <c r="B8" s="5">
        <v>16</v>
      </c>
      <c r="C8" s="5">
        <v>20</v>
      </c>
      <c r="D8" s="5">
        <v>10</v>
      </c>
      <c r="E8" s="5">
        <v>7</v>
      </c>
      <c r="F8" s="5">
        <v>14</v>
      </c>
    </row>
    <row r="9" spans="1:6" x14ac:dyDescent="0.2">
      <c r="A9" s="16" t="s">
        <v>170</v>
      </c>
      <c r="B9" s="71">
        <v>436</v>
      </c>
      <c r="C9" s="71">
        <v>563</v>
      </c>
      <c r="D9" s="71">
        <v>729</v>
      </c>
      <c r="E9" s="71">
        <v>948</v>
      </c>
      <c r="F9" s="71">
        <v>1000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8E697-A841-4AFB-8FE7-D44A5BDF1A28}">
  <dimension ref="A2:C7"/>
  <sheetViews>
    <sheetView workbookViewId="0">
      <selection activeCell="C5" sqref="C5"/>
    </sheetView>
  </sheetViews>
  <sheetFormatPr defaultRowHeight="13.2" x14ac:dyDescent="0.2"/>
  <cols>
    <col min="1" max="1" width="20" customWidth="1"/>
    <col min="2" max="3" width="12.77734375" customWidth="1"/>
  </cols>
  <sheetData>
    <row r="2" spans="1:3" x14ac:dyDescent="0.2">
      <c r="A2" s="24" t="s">
        <v>144</v>
      </c>
      <c r="B2" s="24"/>
      <c r="C2" s="24"/>
    </row>
    <row r="3" spans="1:3" x14ac:dyDescent="0.2">
      <c r="A3" s="31" t="s">
        <v>145</v>
      </c>
      <c r="B3" s="31" t="s">
        <v>4</v>
      </c>
      <c r="C3" s="31" t="s">
        <v>5</v>
      </c>
    </row>
    <row r="4" spans="1:3" x14ac:dyDescent="0.2">
      <c r="A4" s="31" t="s">
        <v>95</v>
      </c>
      <c r="B4" s="38">
        <v>5461</v>
      </c>
      <c r="C4" s="39">
        <v>0.97899999999999998</v>
      </c>
    </row>
    <row r="5" spans="1:3" x14ac:dyDescent="0.2">
      <c r="A5" s="31" t="s">
        <v>96</v>
      </c>
      <c r="B5" s="38">
        <v>88</v>
      </c>
      <c r="C5" s="39">
        <v>1.6E-2</v>
      </c>
    </row>
    <row r="6" spans="1:3" x14ac:dyDescent="0.2">
      <c r="A6" s="31" t="s">
        <v>84</v>
      </c>
      <c r="B6" s="38">
        <v>29</v>
      </c>
      <c r="C6" s="39">
        <v>5.0000000000000001E-3</v>
      </c>
    </row>
    <row r="7" spans="1:3" x14ac:dyDescent="0.2">
      <c r="A7" s="31" t="s">
        <v>146</v>
      </c>
      <c r="B7" s="38">
        <v>5578</v>
      </c>
      <c r="C7" s="40"/>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AD82-7131-4F60-826C-9332CDAE4044}">
  <dimension ref="A2:C14"/>
  <sheetViews>
    <sheetView workbookViewId="0">
      <selection activeCell="A4" sqref="A4"/>
    </sheetView>
  </sheetViews>
  <sheetFormatPr defaultRowHeight="13.2" x14ac:dyDescent="0.2"/>
  <cols>
    <col min="1" max="1" width="16.109375" customWidth="1"/>
    <col min="2" max="2" width="16.109375" bestFit="1" customWidth="1"/>
    <col min="3" max="3" width="11.77734375" customWidth="1"/>
  </cols>
  <sheetData>
    <row r="2" spans="1:3" x14ac:dyDescent="0.2">
      <c r="A2" s="41" t="s">
        <v>85</v>
      </c>
      <c r="B2" s="24"/>
      <c r="C2" s="24"/>
    </row>
    <row r="3" spans="1:3" x14ac:dyDescent="0.2">
      <c r="A3" s="31" t="s">
        <v>147</v>
      </c>
      <c r="B3" s="31" t="s">
        <v>86</v>
      </c>
      <c r="C3" s="31" t="s">
        <v>5</v>
      </c>
    </row>
    <row r="4" spans="1:3" x14ac:dyDescent="0.2">
      <c r="A4" s="31" t="s">
        <v>87</v>
      </c>
      <c r="B4" s="31">
        <v>59</v>
      </c>
      <c r="C4" s="39">
        <v>1.0999999999999999E-2</v>
      </c>
    </row>
    <row r="5" spans="1:3" x14ac:dyDescent="0.2">
      <c r="A5" s="31" t="s">
        <v>88</v>
      </c>
      <c r="B5" s="31">
        <v>649</v>
      </c>
      <c r="C5" s="39">
        <v>0.11899999999999999</v>
      </c>
    </row>
    <row r="6" spans="1:3" x14ac:dyDescent="0.2">
      <c r="A6" s="31" t="s">
        <v>89</v>
      </c>
      <c r="B6" s="31">
        <v>712</v>
      </c>
      <c r="C6" s="39">
        <v>0.13</v>
      </c>
    </row>
    <row r="7" spans="1:3" x14ac:dyDescent="0.2">
      <c r="A7" s="31" t="s">
        <v>90</v>
      </c>
      <c r="B7" s="31">
        <v>966</v>
      </c>
      <c r="C7" s="39">
        <v>0.17699999999999999</v>
      </c>
    </row>
    <row r="8" spans="1:3" x14ac:dyDescent="0.2">
      <c r="A8" s="31" t="s">
        <v>91</v>
      </c>
      <c r="B8" s="87">
        <v>1239</v>
      </c>
      <c r="C8" s="39">
        <v>0.22700000000000001</v>
      </c>
    </row>
    <row r="9" spans="1:3" x14ac:dyDescent="0.2">
      <c r="A9" s="31" t="s">
        <v>92</v>
      </c>
      <c r="B9" s="87">
        <v>1070</v>
      </c>
      <c r="C9" s="39">
        <v>0.19600000000000001</v>
      </c>
    </row>
    <row r="10" spans="1:3" x14ac:dyDescent="0.2">
      <c r="A10" s="31" t="s">
        <v>93</v>
      </c>
      <c r="B10" s="31">
        <v>516</v>
      </c>
      <c r="C10" s="39">
        <v>9.4E-2</v>
      </c>
    </row>
    <row r="11" spans="1:3" x14ac:dyDescent="0.2">
      <c r="A11" s="31" t="s">
        <v>94</v>
      </c>
      <c r="B11" s="31">
        <v>120</v>
      </c>
      <c r="C11" s="39">
        <v>2.1999999999999999E-2</v>
      </c>
    </row>
    <row r="12" spans="1:3" x14ac:dyDescent="0.2">
      <c r="A12" s="31" t="s">
        <v>19</v>
      </c>
      <c r="B12" s="31">
        <v>93</v>
      </c>
      <c r="C12" s="39">
        <v>1.7000000000000001E-2</v>
      </c>
    </row>
    <row r="13" spans="1:3" x14ac:dyDescent="0.2">
      <c r="A13" s="31" t="s">
        <v>84</v>
      </c>
      <c r="B13" s="31">
        <v>37</v>
      </c>
      <c r="C13" s="39">
        <v>7.0000000000000001E-3</v>
      </c>
    </row>
    <row r="14" spans="1:3" x14ac:dyDescent="0.2">
      <c r="A14" s="31" t="s">
        <v>146</v>
      </c>
      <c r="B14" s="42" t="s">
        <v>196</v>
      </c>
      <c r="C14" s="40"/>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BE01B-2BEE-47AE-A1F1-3A4A142A1E30}">
  <dimension ref="A2:C7"/>
  <sheetViews>
    <sheetView workbookViewId="0">
      <selection activeCell="C13" sqref="C13"/>
    </sheetView>
  </sheetViews>
  <sheetFormatPr defaultRowHeight="13.2" x14ac:dyDescent="0.2"/>
  <cols>
    <col min="1" max="1" width="20.44140625" customWidth="1"/>
    <col min="2" max="2" width="14.6640625" customWidth="1"/>
    <col min="3" max="3" width="17.44140625" customWidth="1"/>
  </cols>
  <sheetData>
    <row r="2" spans="1:3" x14ac:dyDescent="0.2">
      <c r="A2" s="24" t="s">
        <v>148</v>
      </c>
      <c r="B2" s="24"/>
      <c r="C2" s="24"/>
    </row>
    <row r="3" spans="1:3" x14ac:dyDescent="0.2">
      <c r="A3" s="31" t="s">
        <v>21</v>
      </c>
      <c r="B3" s="31" t="s">
        <v>2</v>
      </c>
      <c r="C3" s="31" t="s">
        <v>5</v>
      </c>
    </row>
    <row r="4" spans="1:3" x14ac:dyDescent="0.2">
      <c r="A4" s="31" t="s">
        <v>43</v>
      </c>
      <c r="B4" s="31" t="s">
        <v>198</v>
      </c>
      <c r="C4" s="43">
        <v>0.53</v>
      </c>
    </row>
    <row r="5" spans="1:3" x14ac:dyDescent="0.2">
      <c r="A5" s="31" t="s">
        <v>83</v>
      </c>
      <c r="B5" s="31" t="s">
        <v>199</v>
      </c>
      <c r="C5" s="43">
        <v>0.21</v>
      </c>
    </row>
    <row r="6" spans="1:3" x14ac:dyDescent="0.2">
      <c r="A6" s="31" t="s">
        <v>84</v>
      </c>
      <c r="B6" s="31" t="s">
        <v>200</v>
      </c>
      <c r="C6" s="43">
        <v>0.25</v>
      </c>
    </row>
    <row r="7" spans="1:3" x14ac:dyDescent="0.2">
      <c r="A7" s="31" t="s">
        <v>3</v>
      </c>
      <c r="B7" s="31" t="s">
        <v>197</v>
      </c>
      <c r="C7" s="40"/>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06D92-E942-4B7B-97B4-714ECBEB285C}">
  <dimension ref="A2:C6"/>
  <sheetViews>
    <sheetView workbookViewId="0">
      <selection activeCell="A8" sqref="A8"/>
    </sheetView>
  </sheetViews>
  <sheetFormatPr defaultRowHeight="13.2" x14ac:dyDescent="0.2"/>
  <cols>
    <col min="1" max="1" width="20.44140625" customWidth="1"/>
    <col min="2" max="3" width="18.21875" customWidth="1"/>
  </cols>
  <sheetData>
    <row r="2" spans="1:3" x14ac:dyDescent="0.2">
      <c r="A2" s="24" t="s">
        <v>228</v>
      </c>
      <c r="B2" s="24"/>
      <c r="C2" s="24"/>
    </row>
    <row r="3" spans="1:3" x14ac:dyDescent="0.2">
      <c r="A3" s="31" t="s">
        <v>234</v>
      </c>
      <c r="B3" s="31" t="s">
        <v>229</v>
      </c>
      <c r="C3" s="31" t="s">
        <v>5</v>
      </c>
    </row>
    <row r="4" spans="1:3" x14ac:dyDescent="0.2">
      <c r="A4" s="31" t="s">
        <v>23</v>
      </c>
      <c r="B4" s="31" t="s">
        <v>232</v>
      </c>
      <c r="C4" s="43">
        <v>0.51</v>
      </c>
    </row>
    <row r="5" spans="1:3" x14ac:dyDescent="0.2">
      <c r="A5" s="31" t="s">
        <v>230</v>
      </c>
      <c r="B5" s="31" t="s">
        <v>233</v>
      </c>
      <c r="C5" s="43">
        <v>0.49</v>
      </c>
    </row>
    <row r="6" spans="1:3" x14ac:dyDescent="0.2">
      <c r="A6" s="31" t="s">
        <v>146</v>
      </c>
      <c r="B6" s="31" t="s">
        <v>231</v>
      </c>
      <c r="C6" s="40"/>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AA02E-060B-4462-A3C2-2BE7C1A438D3}">
  <dimension ref="A2:F11"/>
  <sheetViews>
    <sheetView workbookViewId="0">
      <selection activeCell="G10" sqref="G10"/>
    </sheetView>
  </sheetViews>
  <sheetFormatPr defaultRowHeight="13.2" x14ac:dyDescent="0.2"/>
  <cols>
    <col min="1" max="1" width="8.6640625" bestFit="1" customWidth="1"/>
    <col min="2" max="2" width="16.109375" bestFit="1" customWidth="1"/>
    <col min="3" max="3" width="17.21875" bestFit="1" customWidth="1"/>
    <col min="4" max="4" width="22.5546875" bestFit="1" customWidth="1"/>
    <col min="5" max="5" width="16.109375" bestFit="1" customWidth="1"/>
  </cols>
  <sheetData>
    <row r="2" spans="1:6" x14ac:dyDescent="0.2">
      <c r="A2" s="24" t="s">
        <v>150</v>
      </c>
      <c r="B2" s="24"/>
      <c r="C2" s="24"/>
      <c r="D2" s="24"/>
      <c r="E2" s="24"/>
      <c r="F2" s="17"/>
    </row>
    <row r="3" spans="1:6" x14ac:dyDescent="0.2">
      <c r="A3" s="31" t="s">
        <v>149</v>
      </c>
      <c r="B3" s="31" t="s">
        <v>115</v>
      </c>
      <c r="C3" s="31" t="s">
        <v>116</v>
      </c>
      <c r="D3" s="31" t="s">
        <v>117</v>
      </c>
      <c r="E3" s="31" t="s">
        <v>118</v>
      </c>
      <c r="F3" s="17"/>
    </row>
    <row r="4" spans="1:6" x14ac:dyDescent="0.2">
      <c r="A4" s="31">
        <v>2018</v>
      </c>
      <c r="B4" s="44">
        <v>187.6</v>
      </c>
      <c r="C4" s="44">
        <v>16</v>
      </c>
      <c r="D4" s="44">
        <v>31.8</v>
      </c>
      <c r="E4" s="44">
        <v>235.4</v>
      </c>
      <c r="F4" s="17"/>
    </row>
    <row r="5" spans="1:6" x14ac:dyDescent="0.2">
      <c r="A5" s="31">
        <v>2019</v>
      </c>
      <c r="B5" s="44">
        <v>222.9</v>
      </c>
      <c r="C5" s="44">
        <v>17.8</v>
      </c>
      <c r="D5" s="44">
        <v>33.4</v>
      </c>
      <c r="E5" s="44">
        <v>274.10000000000002</v>
      </c>
      <c r="F5" s="17"/>
    </row>
    <row r="6" spans="1:6" x14ac:dyDescent="0.2">
      <c r="A6" s="31">
        <v>2020</v>
      </c>
      <c r="B6" s="44">
        <v>223.6</v>
      </c>
      <c r="C6" s="44">
        <v>8</v>
      </c>
      <c r="D6" s="44">
        <v>21.4</v>
      </c>
      <c r="E6" s="44">
        <v>253</v>
      </c>
      <c r="F6" s="17"/>
    </row>
    <row r="7" spans="1:6" x14ac:dyDescent="0.2">
      <c r="A7" s="31">
        <v>2021</v>
      </c>
      <c r="B7" s="44">
        <v>311.7</v>
      </c>
      <c r="C7" s="44">
        <v>1.5</v>
      </c>
      <c r="D7" s="44">
        <v>16.899999999999999</v>
      </c>
      <c r="E7" s="44">
        <v>330.1</v>
      </c>
      <c r="F7" s="17"/>
    </row>
    <row r="8" spans="1:6" x14ac:dyDescent="0.2">
      <c r="A8" s="31">
        <v>2022</v>
      </c>
      <c r="B8" s="44">
        <v>411.7</v>
      </c>
      <c r="C8" s="44">
        <v>1.7</v>
      </c>
      <c r="D8" s="44">
        <v>23.3</v>
      </c>
      <c r="E8" s="44">
        <v>436.7</v>
      </c>
      <c r="F8" s="17"/>
    </row>
    <row r="9" spans="1:6" x14ac:dyDescent="0.2">
      <c r="A9" s="31"/>
      <c r="B9" s="44"/>
      <c r="C9" s="44"/>
      <c r="D9" s="44"/>
      <c r="E9" s="44"/>
      <c r="F9" s="17"/>
    </row>
    <row r="10" spans="1:6" ht="26.4" x14ac:dyDescent="0.2">
      <c r="A10" s="72" t="s">
        <v>201</v>
      </c>
      <c r="B10" s="44">
        <v>291.10000000000002</v>
      </c>
      <c r="C10" s="44">
        <v>1.1000000000000001</v>
      </c>
      <c r="D10" s="44">
        <v>16.8</v>
      </c>
      <c r="E10" s="44">
        <v>309</v>
      </c>
      <c r="F10" s="17"/>
    </row>
    <row r="11" spans="1:6" ht="26.4" x14ac:dyDescent="0.2">
      <c r="A11" s="72" t="s">
        <v>202</v>
      </c>
      <c r="B11" s="44">
        <v>376.3</v>
      </c>
      <c r="C11" s="44">
        <v>2</v>
      </c>
      <c r="D11" s="44">
        <v>23.6</v>
      </c>
      <c r="E11" s="44">
        <v>401.9</v>
      </c>
      <c r="F11" s="17"/>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43ED4-45CD-47A5-B6FA-6559ED95166B}">
  <dimension ref="A2:C21"/>
  <sheetViews>
    <sheetView workbookViewId="0">
      <selection activeCell="G30" sqref="G30"/>
    </sheetView>
  </sheetViews>
  <sheetFormatPr defaultRowHeight="13.2" x14ac:dyDescent="0.2"/>
  <cols>
    <col min="1" max="1" width="14.44140625" customWidth="1"/>
    <col min="3" max="3" width="19.44140625" customWidth="1"/>
  </cols>
  <sheetData>
    <row r="2" spans="1:3" x14ac:dyDescent="0.2">
      <c r="A2" s="24" t="s">
        <v>82</v>
      </c>
      <c r="B2" s="24"/>
      <c r="C2" s="24"/>
    </row>
    <row r="3" spans="1:3" x14ac:dyDescent="0.2">
      <c r="A3" s="25" t="s">
        <v>139</v>
      </c>
      <c r="B3" s="25" t="s">
        <v>62</v>
      </c>
      <c r="C3" s="26" t="s">
        <v>63</v>
      </c>
    </row>
    <row r="4" spans="1:3" x14ac:dyDescent="0.2">
      <c r="A4" s="27" t="s">
        <v>64</v>
      </c>
      <c r="B4" s="28">
        <v>2</v>
      </c>
      <c r="C4" s="29">
        <v>19440000</v>
      </c>
    </row>
    <row r="5" spans="1:3" x14ac:dyDescent="0.2">
      <c r="A5" s="27" t="s">
        <v>65</v>
      </c>
      <c r="B5" s="28">
        <v>4</v>
      </c>
      <c r="C5" s="29">
        <v>20455000</v>
      </c>
    </row>
    <row r="6" spans="1:3" x14ac:dyDescent="0.2">
      <c r="A6" s="27" t="s">
        <v>66</v>
      </c>
      <c r="B6" s="28">
        <v>2</v>
      </c>
      <c r="C6" s="29">
        <v>24267000</v>
      </c>
    </row>
    <row r="7" spans="1:3" x14ac:dyDescent="0.2">
      <c r="A7" s="27" t="s">
        <v>67</v>
      </c>
      <c r="B7" s="28">
        <v>2</v>
      </c>
      <c r="C7" s="29">
        <v>18360000</v>
      </c>
    </row>
    <row r="8" spans="1:3" x14ac:dyDescent="0.2">
      <c r="A8" s="27" t="s">
        <v>68</v>
      </c>
      <c r="B8" s="28">
        <v>3</v>
      </c>
      <c r="C8" s="29">
        <v>25182700</v>
      </c>
    </row>
    <row r="9" spans="1:3" x14ac:dyDescent="0.2">
      <c r="A9" s="27" t="s">
        <v>69</v>
      </c>
      <c r="B9" s="28">
        <v>2</v>
      </c>
      <c r="C9" s="29">
        <v>15000000</v>
      </c>
    </row>
    <row r="10" spans="1:3" x14ac:dyDescent="0.2">
      <c r="A10" s="27" t="s">
        <v>70</v>
      </c>
      <c r="B10" s="28">
        <v>11</v>
      </c>
      <c r="C10" s="29">
        <v>64027000</v>
      </c>
    </row>
    <row r="11" spans="1:3" x14ac:dyDescent="0.2">
      <c r="A11" s="27" t="s">
        <v>71</v>
      </c>
      <c r="B11" s="28">
        <v>18</v>
      </c>
      <c r="C11" s="29">
        <v>101297800</v>
      </c>
    </row>
    <row r="12" spans="1:3" x14ac:dyDescent="0.2">
      <c r="A12" s="27" t="s">
        <v>72</v>
      </c>
      <c r="B12" s="28">
        <v>15</v>
      </c>
      <c r="C12" s="29">
        <v>38099200</v>
      </c>
    </row>
    <row r="13" spans="1:3" x14ac:dyDescent="0.2">
      <c r="A13" s="27" t="s">
        <v>73</v>
      </c>
      <c r="B13" s="28">
        <v>9</v>
      </c>
      <c r="C13" s="29">
        <v>21887900</v>
      </c>
    </row>
    <row r="14" spans="1:3" x14ac:dyDescent="0.2">
      <c r="A14" s="27" t="s">
        <v>74</v>
      </c>
      <c r="B14" s="28">
        <v>5</v>
      </c>
      <c r="C14" s="29">
        <v>25880000</v>
      </c>
    </row>
    <row r="15" spans="1:3" x14ac:dyDescent="0.2">
      <c r="A15" s="27" t="s">
        <v>75</v>
      </c>
      <c r="B15" s="28">
        <v>5</v>
      </c>
      <c r="C15" s="29">
        <v>19986000</v>
      </c>
    </row>
    <row r="16" spans="1:3" x14ac:dyDescent="0.2">
      <c r="A16" s="27" t="s">
        <v>76</v>
      </c>
      <c r="B16" s="30">
        <v>1</v>
      </c>
      <c r="C16" s="29">
        <v>4200000</v>
      </c>
    </row>
    <row r="17" spans="1:3" x14ac:dyDescent="0.2">
      <c r="A17" s="27" t="s">
        <v>77</v>
      </c>
      <c r="B17" s="30">
        <v>2</v>
      </c>
      <c r="C17" s="29">
        <v>25830000</v>
      </c>
    </row>
    <row r="18" spans="1:3" x14ac:dyDescent="0.2">
      <c r="A18" s="27" t="s">
        <v>78</v>
      </c>
      <c r="B18" s="30">
        <v>0</v>
      </c>
      <c r="C18" s="29">
        <v>0</v>
      </c>
    </row>
    <row r="19" spans="1:3" x14ac:dyDescent="0.2">
      <c r="A19" s="27" t="s">
        <v>79</v>
      </c>
      <c r="B19" s="30">
        <v>1</v>
      </c>
      <c r="C19" s="29">
        <v>4000000</v>
      </c>
    </row>
    <row r="20" spans="1:3" x14ac:dyDescent="0.2">
      <c r="A20" s="27" t="s">
        <v>80</v>
      </c>
      <c r="B20" s="30">
        <v>0</v>
      </c>
      <c r="C20" s="29">
        <v>0</v>
      </c>
    </row>
    <row r="21" spans="1:3" x14ac:dyDescent="0.2">
      <c r="A21" s="27" t="s">
        <v>81</v>
      </c>
      <c r="B21" s="30">
        <v>0</v>
      </c>
      <c r="C21" s="29">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31</vt:i4>
      </vt:variant>
    </vt:vector>
  </HeadingPairs>
  <TitlesOfParts>
    <vt:vector size="31" baseType="lpstr">
      <vt:lpstr>図表2</vt:lpstr>
      <vt:lpstr>図表7</vt:lpstr>
      <vt:lpstr>図表9</vt:lpstr>
      <vt:lpstr>図表10</vt:lpstr>
      <vt:lpstr>図表11</vt:lpstr>
      <vt:lpstr>図表12</vt:lpstr>
      <vt:lpstr>図表13</vt:lpstr>
      <vt:lpstr>図表14</vt:lpstr>
      <vt:lpstr>図表16</vt:lpstr>
      <vt:lpstr>図表19</vt:lpstr>
      <vt:lpstr>図表21</vt:lpstr>
      <vt:lpstr>図表22</vt:lpstr>
      <vt:lpstr>図表23</vt:lpstr>
      <vt:lpstr>図表24</vt:lpstr>
      <vt:lpstr>図表25</vt:lpstr>
      <vt:lpstr>図表26</vt:lpstr>
      <vt:lpstr>図表27</vt:lpstr>
      <vt:lpstr>図表28</vt:lpstr>
      <vt:lpstr>図表29</vt:lpstr>
      <vt:lpstr>図表33</vt:lpstr>
      <vt:lpstr>図表34</vt:lpstr>
      <vt:lpstr>図表35</vt:lpstr>
      <vt:lpstr>図表36</vt:lpstr>
      <vt:lpstr>図表37</vt:lpstr>
      <vt:lpstr>図表38</vt:lpstr>
      <vt:lpstr>図表41</vt:lpstr>
      <vt:lpstr>図表47</vt:lpstr>
      <vt:lpstr>図表48</vt:lpstr>
      <vt:lpstr>図表49</vt:lpstr>
      <vt:lpstr>図表50</vt:lpstr>
      <vt:lpstr>図表51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2021-09-02T08:05:04Z</dcterms:created>
  <dcterms:modified xsi:type="dcterms:W3CDTF">2024-03-07T07:58:25Z</dcterms:modified>
</cp:coreProperties>
</file>