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70679D93-D45E-41F2-A00B-86458B8D4A4D}"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P10" i="4" s="1"/>
  <c r="G11" i="13" s="1"/>
  <c r="K13" i="4" l="1"/>
  <c r="AE8" i="13" s="1"/>
  <c r="F39" i="4"/>
  <c r="G6" i="13" s="1"/>
  <c r="D13" i="4"/>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<sst xmlns="http://schemas.openxmlformats.org/spreadsheetml/2006/main" count="2225" uniqueCount="801">
  <si>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</si>
  <si>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</si>
  <si>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</si>
  <si>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</si>
  <si>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</si>
  <si>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</si>
  <si>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</si>
  <si>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</si>
  <si>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</si>
  <si>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</si>
  <si>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</si>
  <si>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</si>
  <si>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</si>
  <si>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</si>
  <si>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</si>
  <si>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</si>
  <si>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</si>
  <si>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</si>
  <si>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</si>
  <si>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</si>
  <si>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</si>
  <si>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</si>
  <si>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</si>
  <si>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</si>
  <si>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</si>
  <si>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</si>
  <si>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</si>
  <si>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</si>
  <si>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</si>
  <si>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</si>
  <si>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</si>
  <si>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</si>
  <si>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</si>
  <si>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</si>
  <si>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</si>
  <si>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</si>
  <si>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</si>
  <si>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</si>
  <si>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</si>
  <si>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</si>
  <si>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</si>
  <si>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</si>
  <si>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</si>
  <si>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</si>
  <si>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</si>
  <si>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</si>
  <si>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</si>
  <si>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</si>
  <si>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</si>
  <si>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</si>
  <si>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</si>
  <si>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</si>
  <si>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</si>
  <si>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</si>
  <si>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</si>
  <si>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</si>
  <si>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</si>
  <si>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</si>
  <si>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</si>
  <si>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</si>
  <si>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</si>
  <si>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</si>
  <si>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</si>
  <si>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</si>
  <si>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</si>
  <si>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</si>
  <si>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</si>
  <si>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</si>
  <si>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</si>
  <si>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</si>
  <si>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</si>
  <si>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</si>
  <si>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</si>
  <si>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</si>
  <si>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</si>
  <si>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</si>
  <si>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</si>
  <si>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</si>
  <si>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</si>
  <si>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</si>
  <si>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</si>
  <si>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</si>
  <si>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</si>
  <si>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</si>
  <si>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</si>
  <si>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</si>
  <si>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</si>
  <si>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</si>
  <si>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</si>
  <si>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</si>
  <si>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</si>
  <si>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</si>
  <si>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</si>
  <si>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</si>
  <si>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</si>
  <si>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</si>
  <si>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</si>
  <si>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</si>
  <si>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</si>
  <si>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</si>
  <si>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</si>
  <si>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</si>
  <si>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</si>
  <si>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</si>
  <si>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</si>
  <si>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</si>
  <si>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</si>
  <si>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</si>
  <si>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</si>
  <si>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</si>
  <si>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</si>
  <si>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</si>
  <si>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</si>
  <si>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</si>
  <si>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</si>
  <si>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</si>
  <si>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</si>
  <si>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</si>
  <si>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</si>
  <si>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</si>
  <si>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</si>
  <si>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</si>
  <si>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</si>
  <si>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</si>
  <si>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</si>
  <si>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</si>
  <si>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</si>
  <si>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</si>
  <si>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</si>
  <si>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</si>
  <si>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</si>
  <si>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</si>
  <si>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</si>
  <si>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</si>
  <si>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</si>
  <si>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</si>
  <si>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</si>
  <si>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</si>
  <si>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</si>
  <si>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</si>
  <si>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</si>
  <si>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</si>
  <si>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</si>
  <si>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</si>
  <si>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</si>
  <si>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</si>
  <si>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</si>
  <si>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</si>
  <si>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</si>
  <si>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</si>
  <si>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</si>
  <si>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</si>
  <si>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</si>
  <si>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</si>
  <si>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</si>
  <si>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</si>
  <si>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</si>
  <si>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</si>
  <si>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</si>
  <si>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</si>
  <si>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</si>
  <si>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</si>
  <si>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</si>
  <si>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</si>
  <si>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</si>
  <si>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</si>
  <si>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</si>
  <si>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</si>
  <si>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</si>
  <si>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</si>
  <si>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</si>
  <si>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</si>
  <si>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</si>
  <si>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</si>
  <si>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</si>
  <si>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</si>
  <si>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</si>
  <si>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</si>
  <si>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</si>
  <si>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</si>
  <si>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</si>
  <si>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</si>
  <si>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</si>
  <si>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</si>
  <si>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</si>
  <si>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</si>
  <si>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</si>
  <si>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</si>
  <si>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</si>
  <si>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</si>
  <si>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</si>
  <si>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</si>
  <si>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</si>
  <si>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</si>
  <si>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</si>
  <si>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</si>
  <si>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</si>
  <si>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</si>
  <si>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</si>
  <si>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</si>
  <si>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</si>
  <si>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</si>
  <si>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</si>
  <si>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</si>
  <si>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</si>
  <si>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</si>
  <si>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</si>
  <si>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</si>
  <si>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</si>
  <si>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</si>
  <si>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</si>
  <si>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</si>
  <si>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</si>
  <si>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</si>
  <si>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</si>
  <si>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</si>
  <si>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</si>
  <si>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</si>
  <si>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</si>
  <si>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</si>
  <si>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</si>
  <si>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</si>
  <si>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</si>
  <si>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</si>
  <si>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</si>
  <si>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</si>
  <si>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</si>
  <si>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</si>
  <si>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</si>
  <si>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</si>
  <si>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</si>
  <si>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</si>
  <si>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</si>
  <si>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</si>
  <si>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</si>
  <si>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</si>
  <si>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</si>
  <si>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</si>
  <si>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</si>
  <si>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</si>
  <si>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</si>
  <si>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</si>
  <si>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</si>
  <si>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</si>
  <si>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</si>
  <si>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</si>
  <si>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</si>
  <si>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</si>
  <si>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</si>
  <si>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</si>
  <si>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</si>
  <si>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</si>
  <si>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</si>
  <si>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</si>
  <si>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</si>
  <si>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</si>
  <si>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</si>
  <si>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</si>
  <si>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</si>
  <si>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</si>
  <si>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</si>
  <si>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</si>
  <si>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</si>
  <si>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</si>
  <si>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</si>
  <si>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</si>
  <si>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</si>
  <si>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</si>
  <si>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</si>
  <si>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</si>
  <si>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</si>
  <si>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</si>
  <si>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</si>
  <si>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</si>
  <si>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</si>
  <si>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</si>
  <si>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</si>
  <si>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</si>
  <si>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</si>
  <si>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</si>
  <si>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</si>
  <si>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</si>
  <si>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</si>
  <si>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</si>
  <si>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</si>
  <si>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</si>
  <si>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</si>
  <si>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</si>
  <si>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</si>
  <si>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</si>
  <si>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</si>
  <si>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</si>
  <si>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</si>
  <si>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</si>
  <si>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</si>
  <si>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</si>
  <si>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</si>
  <si>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</si>
  <si>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</si>
  <si>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</si>
  <si>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</si>
  <si>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</si>
  <si>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</si>
  <si>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</si>
  <si>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</si>
  <si>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</si>
  <si>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</si>
  <si>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</si>
  <si>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</si>
  <si>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</si>
  <si>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</si>
  <si>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</si>
  <si>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</si>
  <si>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</si>
  <si>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</si>
  <si>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</si>
  <si>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</si>
  <si>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</si>
  <si>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</si>
  <si>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</si>
  <si>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</si>
  <si>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</si>
  <si>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</si>
  <si>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</si>
  <si>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</si>
  <si>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</si>
  <si>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</si>
  <si>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</si>
  <si>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</si>
  <si>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</si>
  <si>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</si>
  <si>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</si>
  <si>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</si>
  <si>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</si>
  <si>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</si>
  <si>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</si>
  <si>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</si>
  <si>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</si>
  <si>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</si>
  <si>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</si>
  <si>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</si>
  <si>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</si>
  <si>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</si>
  <si>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</si>
  <si>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</si>
  <si>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</si>
  <si>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</si>
  <si>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</si>
  <si>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</si>
  <si>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</si>
  <si>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</si>
  <si>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</si>
  <si>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</si>
  <si>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</si>
  <si>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</si>
  <si>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</si>
  <si>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</si>
  <si>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</si>
  <si>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</si>
  <si>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</si>
  <si>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</si>
  <si>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</si>
  <si>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</si>
  <si>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</si>
  <si>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</si>
  <si>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</si>
  <si>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</si>
  <si>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</si>
  <si>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</si>
  <si>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</si>
  <si>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</si>
  <si>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</si>
  <si>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</si>
  <si>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</si>
  <si>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</si>
  <si>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</si>
  <si>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</si>
  <si>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</si>
  <si>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</si>
  <si>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</si>
  <si>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</si>
  <si>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</si>
  <si>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</si>
  <si>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</si>
  <si>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</si>
  <si>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</si>
  <si>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</si>
  <si>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</si>
  <si>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</si>
  <si>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</si>
  <si>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</si>
  <si>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</si>
  <si>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</si>
  <si>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</si>
  <si>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</si>
  <si>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</si>
  <si>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</si>
  <si>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</si>
  <si>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</si>
  <si>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</si>
  <si>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</si>
  <si>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</si>
  <si>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</si>
  <si>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</si>
  <si>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</si>
  <si>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</si>
  <si>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</si>
  <si>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</si>
  <si>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</si>
  <si>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</si>
  <si>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</si>
  <si>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</si>
  <si>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</si>
  <si>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</si>
  <si>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</si>
  <si>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</si>
  <si>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</si>
  <si>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</si>
  <si>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</si>
  <si>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</si>
  <si>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</si>
  <si>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</si>
  <si>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</si>
  <si>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</si>
  <si>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</si>
  <si>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</si>
  <si>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</si>
  <si>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</si>
  <si>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</si>
  <si>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</si>
  <si>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</si>
  <si>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</si>
  <si>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</si>
  <si>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</si>
  <si>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</si>
  <si>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</si>
  <si>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</si>
  <si>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</si>
  <si>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</si>
  <si>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</si>
  <si>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</si>
  <si>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</si>
  <si>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</si>
  <si>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</si>
  <si>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</si>
  <si>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</si>
  <si>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</si>
  <si>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</si>
  <si>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</si>
  <si>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</si>
  <si>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</si>
  <si>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</si>
  <si>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</si>
  <si>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</si>
  <si>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</si>
  <si>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</si>
  <si>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</si>
  <si>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</si>
  <si>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</si>
  <si>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</si>
  <si>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</si>
  <si>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</si>
  <si>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</si>
  <si>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</si>
  <si>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</si>
  <si>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</si>
  <si>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</si>
  <si>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</si>
  <si>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</si>
  <si>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</si>
  <si>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</si>
  <si>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</si>
  <si>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</si>
  <si>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</si>
  <si>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</si>
  <si>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</si>
  <si>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</si>
  <si>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</si>
  <si>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</si>
  <si>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</si>
  <si>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</si>
  <si>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</si>
  <si>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</si>
  <si>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</si>
  <si>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</si>
  <si>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</si>
  <si>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</si>
  <si>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</si>
  <si>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</si>
  <si>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</si>
  <si>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</si>
  <si>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</si>
  <si>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</si>
  <si>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</si>
  <si>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</si>
  <si>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</si>
  <si>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</si>
  <si>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</si>
  <si>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</si>
  <si>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</si>
  <si>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</si>
  <si>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</si>
  <si>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</si>
  <si>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</si>
  <si>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</si>
  <si>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</si>
  <si>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</si>
  <si>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</si>
  <si>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</si>
  <si>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</si>
  <si>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</si>
  <si>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</si>
  <si>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</si>
  <si>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</si>
  <si>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</si>
  <si>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</si>
  <si>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</si>
  <si>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</si>
  <si>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</si>
  <si>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</si>
  <si>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</si>
  <si>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</si>
  <si>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</si>
  <si>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</si>
  <si>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</si>
  <si>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</si>
  <si>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</si>
  <si>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</si>
  <si>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</si>
  <si>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</si>
  <si>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</si>
  <si>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</si>
  <si>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</si>
  <si>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</si>
  <si>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</si>
  <si>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</si>
  <si>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</si>
  <si>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</si>
  <si>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</si>
  <si>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</si>
  <si>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</si>
  <si>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</si>
  <si>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</si>
  <si>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</si>
  <si>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</si>
  <si>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</si>
  <si>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</si>
  <si>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</si>
  <si>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</si>
  <si>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</si>
  <si>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</si>
  <si>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</si>
  <si>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</si>
  <si>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</si>
  <si>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</si>
  <si>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</si>
  <si>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</si>
  <si>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</si>
  <si>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</si>
  <si>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</si>
  <si>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</si>
  <si>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</si>
  <si>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</si>
  <si>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</si>
  <si>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</si>
  <si>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</si>
  <si>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</si>
  <si>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</si>
  <si>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</si>
  <si>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</si>
  <si>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</si>
  <si>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</si>
  <si>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</si>
  <si>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</si>
  <si>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</si>
  <si>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</si>
  <si>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</si>
  <si>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</si>
  <si>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</si>
  <si>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</si>
  <si>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</si>
  <si>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</si>
  <si>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</si>
  <si>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</si>
  <si>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</si>
  <si>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</si>
  <si>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</si>
  <si>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</si>
  <si>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</si>
  <si>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</si>
  <si>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</si>
  <si>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</si>
  <si>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</si>
  <si>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</si>
  <si>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</si>
  <si>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</si>
  <si>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</si>
  <si>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</si>
  <si>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</si>
  <si>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</si>
  <si>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</si>
  <si>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</si>
  <si>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</si>
  <si>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</si>
  <si>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</si>
  <si>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</si>
  <si>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</si>
  <si>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</si>
  <si>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</si>
  <si>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</si>
  <si>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</si>
  <si>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</si>
  <si>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</si>
  <si>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</si>
  <si>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</si>
  <si>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</si>
  <si>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</si>
  <si>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</si>
  <si>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</si>
  <si>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</si>
  <si>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</si>
  <si>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</si>
  <si>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</si>
  <si>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</si>
  <si>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</si>
  <si>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</si>
  <si>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</si>
  <si>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</si>
  <si>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</si>
  <si>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</si>
  <si>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</si>
  <si>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</si>
  <si>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</si>
  <si>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</si>
  <si>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</si>
  <si>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</si>
  <si>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</si>
  <si>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</si>
  <si>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</si>
  <si>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</si>
  <si>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</si>
  <si>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</si>
  <si>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</si>
  <si>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</si>
  <si>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</si>
  <si>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</si>
  <si>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</si>
  <si>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</si>
  <si>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</si>
  <si>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</si>
  <si>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</si>
  <si>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</si>
  <si>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</si>
  <si>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</si>
  <si>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</si>
  <si>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</si>
  <si>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</si>
  <si>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</si>
  <si>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</si>
  <si>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</si>
  <si>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</si>
  <si>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</si>
  <si>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</si>
  <si>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</si>
  <si>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</si>
  <si>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</si>
  <si>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</si>
  <si>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</si>
  <si>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</si>
  <si>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</si>
  <si>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</si>
  <si>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</si>
  <si>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</si>
  <si>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</si>
  <si>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</si>
  <si>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</si>
  <si>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</si>
  <si>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</si>
  <si>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</si>
  <si>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</si>
  <si>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</si>
  <si>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</si>
  <si>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</si>
  <si>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</si>
  <si>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t>
    <rPh sb="0" eb="2">
      <t>ケイサツ</t>
    </rPh>
    <phoneticPr fontId="5"/>
  </si>
  <si>
    <t>警察庁</t>
  </si>
  <si>
    <t>情報収集・分析の強化等</t>
  </si>
  <si>
    <t>警備局</t>
  </si>
  <si>
    <t>警備企画課長
聖成　竜太</t>
    <rPh sb="0" eb="2">
      <t>ケイビ</t>
    </rPh>
    <rPh sb="2" eb="4">
      <t>キカク</t>
    </rPh>
    <rPh sb="4" eb="6">
      <t>カチョウ</t>
    </rPh>
    <rPh sb="7" eb="9">
      <t>セイジョウ</t>
    </rPh>
    <rPh sb="10" eb="12">
      <t>リュウタ</t>
    </rPh>
    <phoneticPr fontId="5"/>
  </si>
  <si>
    <t>-</t>
  </si>
  <si>
    <t xml:space="preserve">「「世界一安全な日本」創造戦略」（平成25年12月10日閣議決定）
</t>
  </si>
  <si>
    <t>○</t>
  </si>
  <si>
    <t>-</t>
    <phoneticPr fontId="5"/>
  </si>
  <si>
    <t>　依然として厳しい国際テロ情勢や、緊迫化する東アジア情勢、今後の大規模国際行事の実施予定等に鑑み、情報収集・分析機能の強化等を図り、テロ等の未然防止等各種対策に万全を期する。</t>
    <rPh sb="29" eb="31">
      <t>コンゴ</t>
    </rPh>
    <rPh sb="32" eb="35">
      <t>ダイキボ</t>
    </rPh>
    <rPh sb="35" eb="37">
      <t>コクサイ</t>
    </rPh>
    <rPh sb="37" eb="39">
      <t>ギョウジ</t>
    </rPh>
    <rPh sb="40" eb="42">
      <t>ジッシ</t>
    </rPh>
    <rPh sb="42" eb="44">
      <t>ヨテイ</t>
    </rPh>
    <rPh sb="44" eb="45">
      <t>トウ</t>
    </rPh>
    <phoneticPr fontId="5"/>
  </si>
  <si>
    <t>　2023年にG7サミット、2025年には大阪・関西万博が開催されることを踏まえ、国際テロ等の未然防止等に向けて、我が国での協議の開催等を通じた外国治安情報機関との情報交換を推進するほか、各種公開情報の購入や情報収集活動を支える装備資機材の整備・保守等を通じて情報収集・分析機能の強化等を図るものである。</t>
    <rPh sb="5" eb="6">
      <t>ネン</t>
    </rPh>
    <rPh sb="18" eb="19">
      <t>ネン</t>
    </rPh>
    <rPh sb="21" eb="23">
      <t>オオサカ</t>
    </rPh>
    <rPh sb="24" eb="26">
      <t>カンサイ</t>
    </rPh>
    <rPh sb="26" eb="28">
      <t>バンパク</t>
    </rPh>
    <rPh sb="29" eb="31">
      <t>カイサイ</t>
    </rPh>
    <rPh sb="37" eb="38">
      <t>フ</t>
    </rPh>
    <phoneticPr fontId="5"/>
  </si>
  <si>
    <t>　都道府県警察や警察庁が情報収集・分析等のために使用する装備資機材等を整備することで、情報収集・分析機能の強化に資するもの。</t>
    <rPh sb="1" eb="7">
      <t>トドウフケンケイサツ</t>
    </rPh>
    <rPh sb="8" eb="11">
      <t>ケイサツチョウ</t>
    </rPh>
    <rPh sb="12" eb="14">
      <t>ジョウホウ</t>
    </rPh>
    <rPh sb="14" eb="16">
      <t>シュウシュウ</t>
    </rPh>
    <rPh sb="17" eb="19">
      <t>ブンセキ</t>
    </rPh>
    <rPh sb="19" eb="20">
      <t>トウ</t>
    </rPh>
    <rPh sb="24" eb="26">
      <t>シヨウ</t>
    </rPh>
    <rPh sb="28" eb="30">
      <t>ソウビ</t>
    </rPh>
    <rPh sb="30" eb="33">
      <t>シキザイ</t>
    </rPh>
    <rPh sb="33" eb="34">
      <t>トウ</t>
    </rPh>
    <rPh sb="35" eb="37">
      <t>セイビ</t>
    </rPh>
    <rPh sb="43" eb="47">
      <t>ジョウホウシュウシュウ</t>
    </rPh>
    <rPh sb="48" eb="50">
      <t>ブンセキ</t>
    </rPh>
    <rPh sb="50" eb="52">
      <t>キノウ</t>
    </rPh>
    <rPh sb="53" eb="55">
      <t>キョウカ</t>
    </rPh>
    <rPh sb="56" eb="57">
      <t>シ</t>
    </rPh>
    <phoneticPr fontId="5"/>
  </si>
  <si>
    <t>情報収集・分析</t>
    <rPh sb="0" eb="2">
      <t>ジョウホウ</t>
    </rPh>
    <rPh sb="2" eb="4">
      <t>シュウシュウ</t>
    </rPh>
    <phoneticPr fontId="5"/>
  </si>
  <si>
    <t>装備資機材の整備等</t>
  </si>
  <si>
    <t>年間執行額／年度　　　　　　　　　　　　　　</t>
    <rPh sb="0" eb="2">
      <t>ネンカン</t>
    </rPh>
    <rPh sb="2" eb="4">
      <t>シッコウ</t>
    </rPh>
    <rPh sb="4" eb="5">
      <t>ガク</t>
    </rPh>
    <rPh sb="6" eb="8">
      <t>ネンド</t>
    </rPh>
    <phoneticPr fontId="5"/>
  </si>
  <si>
    <t>千円</t>
    <rPh sb="0" eb="2">
      <t>センエン</t>
    </rPh>
    <phoneticPr fontId="5"/>
  </si>
  <si>
    <t>　執行額/
　　　　年度</t>
    <rPh sb="1" eb="3">
      <t>シッコウ</t>
    </rPh>
    <rPh sb="3" eb="4">
      <t>ガク</t>
    </rPh>
    <rPh sb="10" eb="12">
      <t>ネンド</t>
    </rPh>
    <phoneticPr fontId="5"/>
  </si>
  <si>
    <t>516,652千円/1</t>
    <rPh sb="7" eb="9">
      <t>センエン</t>
    </rPh>
    <phoneticPr fontId="5"/>
  </si>
  <si>
    <t>289,125千円/1</t>
    <rPh sb="7" eb="9">
      <t>センエン</t>
    </rPh>
    <phoneticPr fontId="5"/>
  </si>
  <si>
    <t>525,575千円/1</t>
    <rPh sb="7" eb="9">
      <t>センエン</t>
    </rPh>
    <phoneticPr fontId="5"/>
  </si>
  <si>
    <t>件</t>
    <rPh sb="0" eb="1">
      <t>ケン</t>
    </rPh>
    <phoneticPr fontId="5"/>
  </si>
  <si>
    <t>情報収集活動等を通じた国際テロ等の未然防止</t>
  </si>
  <si>
    <t>我が国における国際テロの発生状況</t>
  </si>
  <si>
    <t>警察庁警備局調べ</t>
    <phoneticPr fontId="5"/>
  </si>
  <si>
    <t>５　国の公安の維持</t>
  </si>
  <si>
    <t>１　重大テロ事案等を含む警備犯罪への的確な対処</t>
  </si>
  <si>
    <t>https://www.npa.go.jp/policies/evaluation/04jigo-hyouka/jisseki_hyouka/r4_jizen_bunseki.pdf</t>
  </si>
  <si>
    <t>27ページ～28ページ</t>
  </si>
  <si>
    <t>有</t>
  </si>
  <si>
    <t>‐</t>
  </si>
  <si>
    <t>厳しい国際テロ情勢に鑑み、テロ等の未然防止等の各種対策に万全を期すことは、国民や社会のニーズを反映したものである。</t>
  </si>
  <si>
    <t>テロの未然防止等の各種対策に万全を期すことは、国が実施すべき事業である。</t>
  </si>
  <si>
    <t>テロの未然防止に万全を期すことは、必要かつ優先度の高い事業である。</t>
  </si>
  <si>
    <t>結果として１者応札になっていた契約もあるが、複数者が応札できるように仕様の見直しや、更なる調達期間の確保等の取組を実施している。</t>
  </si>
  <si>
    <t>警察特有の業務であり、国の公安の維持に資するものであることから、全額国費が妥当である。</t>
    <rPh sb="0" eb="2">
      <t>ケイサツ</t>
    </rPh>
    <rPh sb="2" eb="4">
      <t>トクユウ</t>
    </rPh>
    <rPh sb="5" eb="7">
      <t>ギョウム</t>
    </rPh>
    <rPh sb="11" eb="12">
      <t>クニ</t>
    </rPh>
    <rPh sb="13" eb="15">
      <t>コウアン</t>
    </rPh>
    <rPh sb="16" eb="18">
      <t>イジ</t>
    </rPh>
    <rPh sb="19" eb="20">
      <t>シ</t>
    </rPh>
    <rPh sb="32" eb="34">
      <t>ゼンガク</t>
    </rPh>
    <rPh sb="34" eb="36">
      <t>コクヒ</t>
    </rPh>
    <rPh sb="37" eb="39">
      <t>ダトウ</t>
    </rPh>
    <phoneticPr fontId="5"/>
  </si>
  <si>
    <t>競争性を確保し、コストを下げるよう努めている。</t>
    <rPh sb="0" eb="3">
      <t>キョウソウセイ</t>
    </rPh>
    <rPh sb="4" eb="6">
      <t>カクホ</t>
    </rPh>
    <rPh sb="12" eb="13">
      <t>サ</t>
    </rPh>
    <rPh sb="17" eb="18">
      <t>ツト</t>
    </rPh>
    <phoneticPr fontId="5"/>
  </si>
  <si>
    <t>事業に即した執行を行っている。</t>
    <rPh sb="0" eb="2">
      <t>ジギョウ</t>
    </rPh>
    <rPh sb="3" eb="4">
      <t>ソク</t>
    </rPh>
    <rPh sb="6" eb="8">
      <t>シッコウ</t>
    </rPh>
    <rPh sb="9" eb="10">
      <t>オコナ</t>
    </rPh>
    <phoneticPr fontId="5"/>
  </si>
  <si>
    <t>繰越額が多額となっているのは、調達物品を構成する電子部品の市場供給が不安定となり、年度内での納入が困難となったため納入時期の変更を余儀なくされたことによるもの。</t>
    <rPh sb="0" eb="3">
      <t>クリコシガク</t>
    </rPh>
    <rPh sb="4" eb="6">
      <t>タガク</t>
    </rPh>
    <rPh sb="15" eb="17">
      <t>チョウタツ</t>
    </rPh>
    <rPh sb="17" eb="19">
      <t>ブッピン</t>
    </rPh>
    <rPh sb="20" eb="22">
      <t>コウセイ</t>
    </rPh>
    <rPh sb="24" eb="26">
      <t>デンシ</t>
    </rPh>
    <rPh sb="26" eb="28">
      <t>ブヒン</t>
    </rPh>
    <rPh sb="29" eb="31">
      <t>シジョウ</t>
    </rPh>
    <rPh sb="31" eb="33">
      <t>キョウキュウ</t>
    </rPh>
    <rPh sb="34" eb="37">
      <t>フアンテイ</t>
    </rPh>
    <rPh sb="41" eb="44">
      <t>ネンドナイ</t>
    </rPh>
    <rPh sb="46" eb="48">
      <t>ノウニュウ</t>
    </rPh>
    <rPh sb="49" eb="51">
      <t>コンナン</t>
    </rPh>
    <rPh sb="57" eb="59">
      <t>ノウニュウ</t>
    </rPh>
    <rPh sb="59" eb="61">
      <t>ジキ</t>
    </rPh>
    <rPh sb="62" eb="64">
      <t>ヘンコウ</t>
    </rPh>
    <rPh sb="65" eb="67">
      <t>ヨギ</t>
    </rPh>
    <phoneticPr fontId="5"/>
  </si>
  <si>
    <t>毎年度、実績単価の反映及び仕様の見直しを行っており、今後も実施する。</t>
    <rPh sb="0" eb="3">
      <t>マイネンド</t>
    </rPh>
    <rPh sb="4" eb="6">
      <t>ジッセキ</t>
    </rPh>
    <rPh sb="6" eb="8">
      <t>タンカ</t>
    </rPh>
    <rPh sb="9" eb="11">
      <t>ハンエイ</t>
    </rPh>
    <rPh sb="11" eb="12">
      <t>オヨ</t>
    </rPh>
    <rPh sb="13" eb="15">
      <t>シヨウ</t>
    </rPh>
    <rPh sb="16" eb="18">
      <t>ミナオ</t>
    </rPh>
    <rPh sb="20" eb="21">
      <t>オコナ</t>
    </rPh>
    <rPh sb="26" eb="28">
      <t>コンゴ</t>
    </rPh>
    <rPh sb="29" eb="31">
      <t>ジッシ</t>
    </rPh>
    <phoneticPr fontId="5"/>
  </si>
  <si>
    <t>我が国における国際テロの発生件数は目標に達している。</t>
    <rPh sb="0" eb="1">
      <t>ワ</t>
    </rPh>
    <rPh sb="2" eb="3">
      <t>クニ</t>
    </rPh>
    <rPh sb="7" eb="9">
      <t>コクサイ</t>
    </rPh>
    <rPh sb="12" eb="14">
      <t>ハッセイ</t>
    </rPh>
    <rPh sb="14" eb="16">
      <t>ケンスウ</t>
    </rPh>
    <rPh sb="17" eb="19">
      <t>モクヒョウ</t>
    </rPh>
    <rPh sb="20" eb="21">
      <t>タッ</t>
    </rPh>
    <phoneticPr fontId="5"/>
  </si>
  <si>
    <t>必要な資機材の整備等を行っている。</t>
  </si>
  <si>
    <t>情報収集・分析業務に十分活用している。</t>
    <rPh sb="0" eb="2">
      <t>ジョウホウ</t>
    </rPh>
    <rPh sb="2" eb="4">
      <t>シュウシュウ</t>
    </rPh>
    <rPh sb="5" eb="7">
      <t>ブンセキ</t>
    </rPh>
    <rPh sb="7" eb="9">
      <t>ギョウム</t>
    </rPh>
    <rPh sb="10" eb="12">
      <t>ジュウブン</t>
    </rPh>
    <rPh sb="12" eb="14">
      <t>カツヨウ</t>
    </rPh>
    <phoneticPr fontId="5"/>
  </si>
  <si>
    <t>38</t>
    <phoneticPr fontId="5"/>
  </si>
  <si>
    <t>25</t>
    <phoneticPr fontId="5"/>
  </si>
  <si>
    <t>63</t>
    <phoneticPr fontId="5"/>
  </si>
  <si>
    <t>57</t>
    <phoneticPr fontId="5"/>
  </si>
  <si>
    <t>50</t>
    <phoneticPr fontId="5"/>
  </si>
  <si>
    <t>49</t>
    <phoneticPr fontId="5"/>
  </si>
  <si>
    <t>48</t>
    <phoneticPr fontId="5"/>
  </si>
  <si>
    <t>A.株式会社日本ビジネス開発</t>
    <rPh sb="2" eb="6">
      <t>カブシキガイシャ</t>
    </rPh>
    <rPh sb="6" eb="8">
      <t>ニホン</t>
    </rPh>
    <rPh sb="12" eb="14">
      <t>カイハツ</t>
    </rPh>
    <phoneticPr fontId="5"/>
  </si>
  <si>
    <t>B.九州管区警察局</t>
    <rPh sb="2" eb="4">
      <t>キュウシュウ</t>
    </rPh>
    <rPh sb="4" eb="6">
      <t>カンク</t>
    </rPh>
    <rPh sb="6" eb="9">
      <t>ケイサツキョク</t>
    </rPh>
    <phoneticPr fontId="5"/>
  </si>
  <si>
    <t>雑役務費</t>
    <rPh sb="0" eb="4">
      <t>ザツエキムヒ</t>
    </rPh>
    <phoneticPr fontId="5"/>
  </si>
  <si>
    <t>写真・動画投稿システム改修費等</t>
    <rPh sb="0" eb="2">
      <t>シャシン</t>
    </rPh>
    <rPh sb="3" eb="5">
      <t>ドウガ</t>
    </rPh>
    <rPh sb="5" eb="7">
      <t>トウコウ</t>
    </rPh>
    <rPh sb="11" eb="14">
      <t>カイシュウヒ</t>
    </rPh>
    <rPh sb="14" eb="15">
      <t>トウ</t>
    </rPh>
    <phoneticPr fontId="5"/>
  </si>
  <si>
    <t>備品費</t>
    <rPh sb="0" eb="3">
      <t>ビヒンヒ</t>
    </rPh>
    <phoneticPr fontId="5"/>
  </si>
  <si>
    <t>写真・動画投稿システム購入費</t>
    <rPh sb="0" eb="2">
      <t>シャシン</t>
    </rPh>
    <rPh sb="3" eb="5">
      <t>ドウガ</t>
    </rPh>
    <rPh sb="5" eb="7">
      <t>トウコウ</t>
    </rPh>
    <rPh sb="11" eb="14">
      <t>コウニュウヒ</t>
    </rPh>
    <phoneticPr fontId="5"/>
  </si>
  <si>
    <t>予算配分</t>
    <rPh sb="0" eb="2">
      <t>ヨサン</t>
    </rPh>
    <rPh sb="2" eb="4">
      <t>ハイブン</t>
    </rPh>
    <phoneticPr fontId="5"/>
  </si>
  <si>
    <t>電気料等</t>
    <rPh sb="0" eb="3">
      <t>デンキリョウ</t>
    </rPh>
    <rPh sb="3" eb="4">
      <t>トウ</t>
    </rPh>
    <phoneticPr fontId="5"/>
  </si>
  <si>
    <t>C.九州電力株式会社</t>
    <rPh sb="2" eb="4">
      <t>キュウシュウ</t>
    </rPh>
    <rPh sb="4" eb="6">
      <t>デンリョク</t>
    </rPh>
    <rPh sb="6" eb="10">
      <t>カブシキガイシャ</t>
    </rPh>
    <phoneticPr fontId="5"/>
  </si>
  <si>
    <t>光熱水料</t>
    <rPh sb="0" eb="2">
      <t>コウネツ</t>
    </rPh>
    <rPh sb="2" eb="4">
      <t>スイリョウ</t>
    </rPh>
    <phoneticPr fontId="5"/>
  </si>
  <si>
    <t>電気料</t>
    <rPh sb="0" eb="3">
      <t>デンキリョウ</t>
    </rPh>
    <phoneticPr fontId="5"/>
  </si>
  <si>
    <t>株式会社日本ビジネス開発</t>
  </si>
  <si>
    <t>株式会社ＪＴＢ</t>
  </si>
  <si>
    <t>株式会社テリロジー</t>
  </si>
  <si>
    <t>株式会社インフォメーション・ディベロプメント</t>
    <rPh sb="0" eb="4">
      <t>カブシキガイシャ</t>
    </rPh>
    <phoneticPr fontId="5"/>
  </si>
  <si>
    <t>株式会社ラック</t>
    <rPh sb="0" eb="4">
      <t>カブシキガイシャ</t>
    </rPh>
    <phoneticPr fontId="5"/>
  </si>
  <si>
    <t>ニッスイマリン工業株式会社</t>
    <rPh sb="9" eb="13">
      <t>カブシキガイシャ</t>
    </rPh>
    <phoneticPr fontId="5"/>
  </si>
  <si>
    <t>株式会社昌新</t>
  </si>
  <si>
    <t>株式会社エレクトロニック・ライブラリー</t>
    <rPh sb="0" eb="4">
      <t>カブシキガイシャ</t>
    </rPh>
    <phoneticPr fontId="5"/>
  </si>
  <si>
    <t>技術研究組合制御システムセキュリティセンター</t>
  </si>
  <si>
    <t>株式会社A</t>
    <rPh sb="0" eb="2">
      <t>カブシキ</t>
    </rPh>
    <rPh sb="2" eb="4">
      <t>カイシャ</t>
    </rPh>
    <phoneticPr fontId="5"/>
  </si>
  <si>
    <t>写真・動画投稿システムサーバー整備費</t>
    <rPh sb="15" eb="17">
      <t>セイビ</t>
    </rPh>
    <rPh sb="17" eb="18">
      <t>ヒ</t>
    </rPh>
    <phoneticPr fontId="5"/>
  </si>
  <si>
    <t>写真・動画投稿システム保守費</t>
    <rPh sb="11" eb="13">
      <t>ホシュ</t>
    </rPh>
    <rPh sb="13" eb="14">
      <t>ヒ</t>
    </rPh>
    <phoneticPr fontId="5"/>
  </si>
  <si>
    <t>写真・動画投稿システム改修費</t>
    <rPh sb="11" eb="13">
      <t>カイシュウ</t>
    </rPh>
    <rPh sb="13" eb="14">
      <t>ヒ</t>
    </rPh>
    <phoneticPr fontId="5"/>
  </si>
  <si>
    <t>セキュリティ情報センター運営業務</t>
    <rPh sb="12" eb="14">
      <t>ウンエイ</t>
    </rPh>
    <phoneticPr fontId="5"/>
  </si>
  <si>
    <t>建物等賃貸借料</t>
    <rPh sb="0" eb="2">
      <t>タテモノ</t>
    </rPh>
    <rPh sb="2" eb="3">
      <t>トウ</t>
    </rPh>
    <rPh sb="3" eb="6">
      <t>チンタイシャク</t>
    </rPh>
    <rPh sb="6" eb="7">
      <t>リョウ</t>
    </rPh>
    <phoneticPr fontId="5"/>
  </si>
  <si>
    <t>車両賃貸借料</t>
    <rPh sb="0" eb="2">
      <t>シャリョウ</t>
    </rPh>
    <rPh sb="2" eb="5">
      <t>チンタイシャク</t>
    </rPh>
    <rPh sb="5" eb="6">
      <t>リョウ</t>
    </rPh>
    <phoneticPr fontId="5"/>
  </si>
  <si>
    <t>インターネットにおけるテロ等関連情報収集・提供業務</t>
  </si>
  <si>
    <t>ドメイン登録者情報提供サービス</t>
  </si>
  <si>
    <t>サイバー攻撃・サイバー犯罪に係る情報提供業務</t>
  </si>
  <si>
    <t>データベースサービスの利用</t>
  </si>
  <si>
    <t>潜水技術訓練及び潜水指揮官研修</t>
  </si>
  <si>
    <t>サイバー攻撃への対処能力の強化に資する教養訓練業務の委託</t>
  </si>
  <si>
    <t>新聞記事情報収集業務</t>
  </si>
  <si>
    <t>大規模産業型制御システムへのサイバー攻撃対処訓練業務の委託</t>
  </si>
  <si>
    <t>役務提供</t>
    <rPh sb="0" eb="2">
      <t>エキム</t>
    </rPh>
    <rPh sb="2" eb="4">
      <t>テイキョウ</t>
    </rPh>
    <phoneticPr fontId="5"/>
  </si>
  <si>
    <t>九州管区警察局</t>
    <rPh sb="0" eb="2">
      <t>キュウシュウ</t>
    </rPh>
    <rPh sb="2" eb="4">
      <t>カンク</t>
    </rPh>
    <rPh sb="4" eb="7">
      <t>ケイサツキョク</t>
    </rPh>
    <phoneticPr fontId="5"/>
  </si>
  <si>
    <t>近畿管区警察学校</t>
    <rPh sb="0" eb="2">
      <t>キンキ</t>
    </rPh>
    <rPh sb="2" eb="4">
      <t>カンク</t>
    </rPh>
    <rPh sb="4" eb="6">
      <t>ケイサツ</t>
    </rPh>
    <rPh sb="6" eb="8">
      <t>ガッコウ</t>
    </rPh>
    <phoneticPr fontId="5"/>
  </si>
  <si>
    <t>中国四国管区警察局</t>
    <rPh sb="0" eb="2">
      <t>チュウゴク</t>
    </rPh>
    <rPh sb="2" eb="4">
      <t>シコク</t>
    </rPh>
    <rPh sb="4" eb="6">
      <t>カンク</t>
    </rPh>
    <rPh sb="6" eb="9">
      <t>ケイサツキョク</t>
    </rPh>
    <phoneticPr fontId="5"/>
  </si>
  <si>
    <t>九州管区警察学校</t>
    <rPh sb="0" eb="2">
      <t>キュウシュウ</t>
    </rPh>
    <rPh sb="2" eb="4">
      <t>カンク</t>
    </rPh>
    <rPh sb="4" eb="6">
      <t>ケイサツ</t>
    </rPh>
    <rPh sb="6" eb="8">
      <t>ガッコウ</t>
    </rPh>
    <phoneticPr fontId="5"/>
  </si>
  <si>
    <t>北海道警察本部</t>
    <rPh sb="0" eb="3">
      <t>ホッカイドウ</t>
    </rPh>
    <rPh sb="3" eb="5">
      <t>ケイサツ</t>
    </rPh>
    <rPh sb="5" eb="7">
      <t>ホンブ</t>
    </rPh>
    <phoneticPr fontId="5"/>
  </si>
  <si>
    <t>中部管区警察局</t>
    <rPh sb="0" eb="2">
      <t>チュウブ</t>
    </rPh>
    <rPh sb="2" eb="4">
      <t>カンク</t>
    </rPh>
    <rPh sb="4" eb="7">
      <t>ケイサツキョク</t>
    </rPh>
    <phoneticPr fontId="5"/>
  </si>
  <si>
    <t>中部管区警察学校</t>
    <rPh sb="0" eb="2">
      <t>チュウブ</t>
    </rPh>
    <rPh sb="2" eb="4">
      <t>カンク</t>
    </rPh>
    <rPh sb="4" eb="6">
      <t>ケイサツ</t>
    </rPh>
    <rPh sb="6" eb="8">
      <t>ガッコウ</t>
    </rPh>
    <phoneticPr fontId="5"/>
  </si>
  <si>
    <t>中国四国管区警察学校</t>
    <rPh sb="0" eb="2">
      <t>チュウゴク</t>
    </rPh>
    <rPh sb="2" eb="4">
      <t>シコク</t>
    </rPh>
    <rPh sb="4" eb="6">
      <t>カンク</t>
    </rPh>
    <rPh sb="6" eb="8">
      <t>ケイサツ</t>
    </rPh>
    <rPh sb="8" eb="10">
      <t>ガッコウ</t>
    </rPh>
    <phoneticPr fontId="5"/>
  </si>
  <si>
    <t>近畿管区警察局</t>
    <rPh sb="0" eb="2">
      <t>キンキ</t>
    </rPh>
    <rPh sb="2" eb="4">
      <t>カンク</t>
    </rPh>
    <rPh sb="4" eb="6">
      <t>ケイサツ</t>
    </rPh>
    <rPh sb="6" eb="7">
      <t>キョク</t>
    </rPh>
    <phoneticPr fontId="5"/>
  </si>
  <si>
    <t>東北管区警察学校</t>
    <rPh sb="0" eb="2">
      <t>トウホク</t>
    </rPh>
    <rPh sb="2" eb="4">
      <t>カンク</t>
    </rPh>
    <rPh sb="4" eb="6">
      <t>ケイサツ</t>
    </rPh>
    <rPh sb="6" eb="8">
      <t>ガッコウ</t>
    </rPh>
    <phoneticPr fontId="5"/>
  </si>
  <si>
    <t>その他</t>
  </si>
  <si>
    <t>九州電力株式会社</t>
    <rPh sb="4" eb="8">
      <t>カブシキガイシャ</t>
    </rPh>
    <phoneticPr fontId="5"/>
  </si>
  <si>
    <t>有限会社野村建設　</t>
  </si>
  <si>
    <t>有限会社野村建設</t>
  </si>
  <si>
    <t>西日本高速道路株式会社</t>
  </si>
  <si>
    <t>個人A</t>
    <rPh sb="0" eb="2">
      <t>コジン</t>
    </rPh>
    <phoneticPr fontId="5"/>
  </si>
  <si>
    <t>株式会社峰土建</t>
    <rPh sb="0" eb="2">
      <t>カブシキ</t>
    </rPh>
    <rPh sb="2" eb="4">
      <t>ガイシャ</t>
    </rPh>
    <phoneticPr fontId="5"/>
  </si>
  <si>
    <t>A協同組合</t>
    <rPh sb="1" eb="3">
      <t>キョウドウ</t>
    </rPh>
    <rPh sb="3" eb="5">
      <t>クミアイ</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</si>
  <si>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</si>
  <si>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</si>
  <si>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</si>
  <si>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</si>
  <si>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建物修繕</t>
    <rPh sb="0" eb="2">
      <t>タテモノ</t>
    </rPh>
    <rPh sb="2" eb="4">
      <t>シュウゼン</t>
    </rPh>
    <phoneticPr fontId="5"/>
  </si>
  <si>
    <t>建物修繕</t>
    <rPh sb="0" eb="4">
      <t>タテモノシュウゼン</t>
    </rPh>
    <phoneticPr fontId="5"/>
  </si>
  <si>
    <t>高速道路通行料</t>
    <rPh sb="0" eb="2">
      <t>コウソク</t>
    </rPh>
    <rPh sb="2" eb="4">
      <t>ドウロ</t>
    </rPh>
    <rPh sb="4" eb="7">
      <t>ツウコウリョウ</t>
    </rPh>
    <phoneticPr fontId="5"/>
  </si>
  <si>
    <t>建物借料</t>
    <rPh sb="0" eb="2">
      <t>タテモノ</t>
    </rPh>
    <rPh sb="2" eb="4">
      <t>シャクリョウ</t>
    </rPh>
    <phoneticPr fontId="5"/>
  </si>
  <si>
    <t>土地建物借料</t>
    <rPh sb="0" eb="2">
      <t>トチ</t>
    </rPh>
    <rPh sb="2" eb="4">
      <t>タテモノ</t>
    </rPh>
    <rPh sb="4" eb="6">
      <t>シャクリョウ</t>
    </rPh>
    <phoneticPr fontId="5"/>
  </si>
  <si>
    <t>土地借料</t>
    <rPh sb="0" eb="2">
      <t>トチ</t>
    </rPh>
    <rPh sb="2" eb="4">
      <t>シャクリョウ</t>
    </rPh>
    <phoneticPr fontId="5"/>
  </si>
  <si>
    <t>建物借料</t>
    <rPh sb="0" eb="4">
      <t>タテモノシャクリョウ</t>
    </rPh>
    <phoneticPr fontId="5"/>
  </si>
  <si>
    <t>警察装備費</t>
    <rPh sb="0" eb="2">
      <t>ケイサツ</t>
    </rPh>
    <rPh sb="2" eb="5">
      <t>ソウビヒ</t>
    </rPh>
    <phoneticPr fontId="5"/>
  </si>
  <si>
    <t>警備企画課</t>
    <rPh sb="0" eb="2">
      <t>ケイビ</t>
    </rPh>
    <rPh sb="2" eb="5">
      <t>キカクカ</t>
    </rPh>
    <phoneticPr fontId="5"/>
  </si>
  <si>
    <t>509,670千円/1</t>
    <rPh sb="7" eb="9">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</si>
</sst>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133189</xdr:colOff>
      <xdr:row>262</xdr:row>
      <xdr:rowOff>197224</xdr:rowOff>
    </xdr:from>
    <xdr:to>
      <xdr:col>47</xdr:col>
      <xdr:colOff>66193</xdr:colOff>
      <xdr:row>280</xdr:row>
      <xdr:rowOff>261318</xdr:rowOff>
    </xdr:to>
    <xdr:grpSp>
      <xdr:nvGrpSpPr>
        <xdr:cNvPr id="2" name="グループ化 1">
          <a:extLst>
            <a:ext uri="{FF2B5EF4-FFF2-40B4-BE49-F238E27FC236}">
              <a16:creationId xmlns:a16="http://schemas.microsoft.com/office/drawing/2014/main" id="{58A60193-554D-48D0-A182-8F3AFEABF5CE}"/>
            </a:ext>
          </a:extLst>
        </xdr:cNvPr>
        <xdr:cNvGrpSpPr>
          <a:grpSpLocks/>
        </xdr:cNvGrpSpPr>
      </xdr:nvGrpSpPr>
      <xdr:grpSpPr bwMode="auto">
        <a:xfrm>
          <a:off x="1798703" y="30535710"/>
          <a:ext cx="6965176" cy="7107151"/>
          <a:chOff x="351498" y="0"/>
          <a:chExt cx="4045162" cy="1881950"/>
        </a:xfrm>
      </xdr:grpSpPr>
      <xdr:sp macro="" textlink="">
        <xdr:nvSpPr>
          <xdr:cNvPr id="3" name="角丸四角形 5">
            <a:extLst>
              <a:ext uri="{FF2B5EF4-FFF2-40B4-BE49-F238E27FC236}">
                <a16:creationId xmlns:a16="http://schemas.microsoft.com/office/drawing/2014/main" id="{5881E5B9-7EE6-48A7-90C8-84625BFD2D22}"/>
              </a:ext>
            </a:extLst>
          </xdr:cNvPr>
          <xdr:cNvSpPr/>
        </xdr:nvSpPr>
        <xdr:spPr>
          <a:xfrm>
            <a:off x="2964088" y="889928"/>
            <a:ext cx="1223463" cy="1665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latin typeface="+mn-lt"/>
                <a:ea typeface="+mn-ea"/>
                <a:cs typeface="+mn-cs"/>
              </a:rPr>
              <a:t>Ｂ．地方機関等</a:t>
            </a:r>
            <a:endParaRPr kumimoji="1" lang="en-US" sz="1400">
              <a:solidFill>
                <a:sysClr val="windowText" lastClr="000000"/>
              </a:solidFill>
              <a:latin typeface="+mn-lt"/>
              <a:ea typeface="+mn-ea"/>
              <a:cs typeface="+mn-cs"/>
            </a:endParaRPr>
          </a:p>
        </xdr:txBody>
      </xdr:sp>
      <xdr:grpSp>
        <xdr:nvGrpSpPr>
          <xdr:cNvPr id="4" name="グループ化 3">
            <a:extLst>
              <a:ext uri="{FF2B5EF4-FFF2-40B4-BE49-F238E27FC236}">
                <a16:creationId xmlns:a16="http://schemas.microsoft.com/office/drawing/2014/main" id="{D4CD878A-EDC6-4561-9C63-6C505320021B}"/>
              </a:ext>
            </a:extLst>
          </xdr:cNvPr>
          <xdr:cNvGrpSpPr>
            <a:grpSpLocks/>
          </xdr:cNvGrpSpPr>
        </xdr:nvGrpSpPr>
        <xdr:grpSpPr bwMode="auto">
          <a:xfrm>
            <a:off x="351498" y="0"/>
            <a:ext cx="4045162" cy="1881950"/>
            <a:chOff x="351498" y="0"/>
            <a:chExt cx="4045162" cy="1881950"/>
          </a:xfrm>
        </xdr:grpSpPr>
        <xdr:cxnSp macro="">
          <xdr:nvCxnSpPr>
            <xdr:cNvPr id="5" name="直線コネクタ 4">
              <a:extLst>
                <a:ext uri="{FF2B5EF4-FFF2-40B4-BE49-F238E27FC236}">
                  <a16:creationId xmlns:a16="http://schemas.microsoft.com/office/drawing/2014/main" id="{830D1AF7-B9E1-4ADD-BF93-0E97EBC13BC6}"/>
                </a:ext>
              </a:extLst>
            </xdr:cNvPr>
            <xdr:cNvCxnSpPr/>
          </xdr:nvCxnSpPr>
          <xdr:spPr>
            <a:xfrm>
              <a:off x="2282434" y="645456"/>
              <a:ext cx="0" cy="55761"/>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3F450194-9937-48EC-B4EC-C4E1FDECF078}"/>
                </a:ext>
              </a:extLst>
            </xdr:cNvPr>
            <xdr:cNvGrpSpPr>
              <a:grpSpLocks/>
            </xdr:cNvGrpSpPr>
          </xdr:nvGrpSpPr>
          <xdr:grpSpPr bwMode="auto">
            <a:xfrm>
              <a:off x="351498" y="0"/>
              <a:ext cx="4045162" cy="1881950"/>
              <a:chOff x="351498" y="0"/>
              <a:chExt cx="4045162" cy="1881950"/>
            </a:xfrm>
          </xdr:grpSpPr>
          <xdr:grpSp>
            <xdr:nvGrpSpPr>
              <xdr:cNvPr id="7" name="グループ化 6">
                <a:extLst>
                  <a:ext uri="{FF2B5EF4-FFF2-40B4-BE49-F238E27FC236}">
                    <a16:creationId xmlns:a16="http://schemas.microsoft.com/office/drawing/2014/main" id="{2BF6B7EF-7931-4042-A28F-0669F4DDA8E3}"/>
                  </a:ext>
                </a:extLst>
              </xdr:cNvPr>
              <xdr:cNvGrpSpPr>
                <a:grpSpLocks/>
              </xdr:cNvGrpSpPr>
            </xdr:nvGrpSpPr>
            <xdr:grpSpPr bwMode="auto">
              <a:xfrm>
                <a:off x="351498" y="0"/>
                <a:ext cx="4045162" cy="1881950"/>
                <a:chOff x="351498" y="0"/>
                <a:chExt cx="4045162" cy="1881950"/>
              </a:xfrm>
            </xdr:grpSpPr>
            <xdr:grpSp>
              <xdr:nvGrpSpPr>
                <xdr:cNvPr id="9" name="グループ化 8">
                  <a:extLst>
                    <a:ext uri="{FF2B5EF4-FFF2-40B4-BE49-F238E27FC236}">
                      <a16:creationId xmlns:a16="http://schemas.microsoft.com/office/drawing/2014/main" id="{6E527D90-D7C1-4127-8755-FD93C8051612}"/>
                    </a:ext>
                  </a:extLst>
                </xdr:cNvPr>
                <xdr:cNvGrpSpPr>
                  <a:grpSpLocks/>
                </xdr:cNvGrpSpPr>
              </xdr:nvGrpSpPr>
              <xdr:grpSpPr bwMode="auto">
                <a:xfrm>
                  <a:off x="351498" y="0"/>
                  <a:ext cx="3912705" cy="1881950"/>
                  <a:chOff x="351498" y="0"/>
                  <a:chExt cx="3912705" cy="1881950"/>
                </a:xfrm>
              </xdr:grpSpPr>
              <xdr:sp macro="" textlink="">
                <xdr:nvSpPr>
                  <xdr:cNvPr id="11" name="正方形/長方形 10">
                    <a:extLst>
                      <a:ext uri="{FF2B5EF4-FFF2-40B4-BE49-F238E27FC236}">
                        <a16:creationId xmlns:a16="http://schemas.microsoft.com/office/drawing/2014/main" id="{468FB140-0FED-4AB7-8331-EFD0628BC04B}"/>
                      </a:ext>
                    </a:extLst>
                  </xdr:cNvPr>
                  <xdr:cNvSpPr/>
                </xdr:nvSpPr>
                <xdr:spPr>
                  <a:xfrm>
                    <a:off x="1295477" y="0"/>
                    <a:ext cx="1960269" cy="327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latin typeface="+mj-ea"/>
                        <a:ea typeface="+mj-ea"/>
                      </a:rPr>
                      <a:t>警察庁　</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５２６百万円</a:t>
                    </a:r>
                  </a:p>
                </xdr:txBody>
              </xdr:sp>
              <xdr:sp macro="" textlink="">
                <xdr:nvSpPr>
                  <xdr:cNvPr id="12" name="大かっこ 11">
                    <a:extLst>
                      <a:ext uri="{FF2B5EF4-FFF2-40B4-BE49-F238E27FC236}">
                        <a16:creationId xmlns:a16="http://schemas.microsoft.com/office/drawing/2014/main" id="{0E0EFAB8-EF76-4873-84ED-A62313DD2E5A}"/>
                      </a:ext>
                    </a:extLst>
                  </xdr:cNvPr>
                  <xdr:cNvSpPr/>
                </xdr:nvSpPr>
                <xdr:spPr>
                  <a:xfrm>
                    <a:off x="1331862" y="353960"/>
                    <a:ext cx="1882950" cy="294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a:t>各種公開情報の購入や情報収集活動を支える装備資機材の整備・保守等の</a:t>
                    </a:r>
                    <a:r>
                      <a:rPr kumimoji="1" lang="ja-JP" altLang="en-US" sz="1400">
                        <a:solidFill>
                          <a:schemeClr val="tx1"/>
                        </a:solidFill>
                        <a:latin typeface="+mn-lt"/>
                        <a:ea typeface="+mn-ea"/>
                        <a:cs typeface="+mn-cs"/>
                      </a:rPr>
                      <a:t>経費を直接執行するほか、関係機関への予算配分</a:t>
                    </a:r>
                    <a:endParaRPr kumimoji="1" lang="ja-JP" altLang="en-US" sz="1400"/>
                  </a:p>
                </xdr:txBody>
              </xdr:sp>
              <xdr:grpSp>
                <xdr:nvGrpSpPr>
                  <xdr:cNvPr id="13" name="グループ化 12">
                    <a:extLst>
                      <a:ext uri="{FF2B5EF4-FFF2-40B4-BE49-F238E27FC236}">
                        <a16:creationId xmlns:a16="http://schemas.microsoft.com/office/drawing/2014/main" id="{081F0A24-1DDE-419B-A77E-78ECC320D8C1}"/>
                      </a:ext>
                    </a:extLst>
                  </xdr:cNvPr>
                  <xdr:cNvGrpSpPr>
                    <a:grpSpLocks/>
                  </xdr:cNvGrpSpPr>
                </xdr:nvGrpSpPr>
                <xdr:grpSpPr bwMode="auto">
                  <a:xfrm>
                    <a:off x="351498" y="705351"/>
                    <a:ext cx="1542924" cy="618441"/>
                    <a:chOff x="351498" y="741749"/>
                    <a:chExt cx="1542924" cy="518954"/>
                  </a:xfrm>
                </xdr:grpSpPr>
                <xdr:cxnSp macro="">
                  <xdr:nvCxnSpPr>
                    <xdr:cNvPr id="25" name="直線コネクタ 24">
                      <a:extLst>
                        <a:ext uri="{FF2B5EF4-FFF2-40B4-BE49-F238E27FC236}">
                          <a16:creationId xmlns:a16="http://schemas.microsoft.com/office/drawing/2014/main" id="{896F9790-63AA-4747-A785-BCB628BF9A7D}"/>
                        </a:ext>
                      </a:extLst>
                    </xdr:cNvPr>
                    <xdr:cNvCxnSpPr/>
                  </xdr:nvCxnSpPr>
                  <xdr:spPr>
                    <a:xfrm flipH="1">
                      <a:off x="1121496" y="741749"/>
                      <a:ext cx="27" cy="89454"/>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DA829429-437D-41D7-A3BA-B1956E295A22}"/>
                        </a:ext>
                      </a:extLst>
                    </xdr:cNvPr>
                    <xdr:cNvGrpSpPr>
                      <a:grpSpLocks/>
                    </xdr:cNvGrpSpPr>
                  </xdr:nvGrpSpPr>
                  <xdr:grpSpPr bwMode="auto">
                    <a:xfrm>
                      <a:off x="351498" y="802356"/>
                      <a:ext cx="1542924" cy="458347"/>
                      <a:chOff x="584446" y="853254"/>
                      <a:chExt cx="2565489" cy="396543"/>
                    </a:xfrm>
                  </xdr:grpSpPr>
                  <xdr:sp macro="" textlink="">
                    <xdr:nvSpPr>
                      <xdr:cNvPr id="27" name="正方形/長方形 26">
                        <a:extLst>
                          <a:ext uri="{FF2B5EF4-FFF2-40B4-BE49-F238E27FC236}">
                            <a16:creationId xmlns:a16="http://schemas.microsoft.com/office/drawing/2014/main" id="{8AE74078-B859-4596-9E65-EC5AB617F800}"/>
                          </a:ext>
                        </a:extLst>
                      </xdr:cNvPr>
                      <xdr:cNvSpPr/>
                    </xdr:nvSpPr>
                    <xdr:spPr>
                      <a:xfrm>
                        <a:off x="759869" y="952537"/>
                        <a:ext cx="2243477" cy="188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Ａ．民間会社等</a:t>
                        </a:r>
                        <a:endParaRPr kumimoji="1" lang="en-US" altLang="ja-JP" sz="1400">
                          <a:solidFill>
                            <a:schemeClr val="tx1"/>
                          </a:solidFill>
                          <a:latin typeface="+mj-ea"/>
                          <a:ea typeface="+mj-ea"/>
                        </a:endParaRPr>
                      </a:p>
                      <a:p>
                        <a:pPr algn="ctr"/>
                        <a:r>
                          <a:rPr kumimoji="1" lang="ja-JP" altLang="en-US" sz="1400">
                            <a:solidFill>
                              <a:schemeClr val="tx1"/>
                            </a:solidFill>
                            <a:latin typeface="+mj-ea"/>
                            <a:ea typeface="+mj-ea"/>
                          </a:rPr>
                          <a:t>（</a:t>
                        </a:r>
                        <a:r>
                          <a:rPr kumimoji="1" lang="en-US" altLang="ja-JP" sz="1400">
                            <a:solidFill>
                              <a:schemeClr val="tx1"/>
                            </a:solidFill>
                            <a:latin typeface="+mj-ea"/>
                            <a:ea typeface="+mj-ea"/>
                          </a:rPr>
                          <a:t>213</a:t>
                        </a:r>
                        <a:r>
                          <a:rPr kumimoji="1" lang="ja-JP" altLang="en-US" sz="1400" baseline="0">
                            <a:solidFill>
                              <a:schemeClr val="tx1"/>
                            </a:solidFill>
                            <a:latin typeface="+mj-ea"/>
                            <a:ea typeface="+mj-ea"/>
                          </a:rPr>
                          <a:t>者）</a:t>
                        </a:r>
                        <a:endParaRPr kumimoji="1" lang="en-US" altLang="ja-JP" sz="1400" baseline="0">
                          <a:solidFill>
                            <a:schemeClr val="tx1"/>
                          </a:solidFill>
                          <a:latin typeface="+mj-ea"/>
                          <a:ea typeface="+mj-ea"/>
                        </a:endParaRPr>
                      </a:p>
                      <a:p>
                        <a:pPr algn="ctr"/>
                        <a:r>
                          <a:rPr kumimoji="1" lang="en-US" altLang="ja-JP" sz="1400" baseline="0">
                            <a:solidFill>
                              <a:schemeClr val="tx1"/>
                            </a:solidFill>
                            <a:latin typeface="+mj-ea"/>
                            <a:ea typeface="+mj-ea"/>
                          </a:rPr>
                          <a:t>518</a:t>
                        </a:r>
                        <a:r>
                          <a:rPr kumimoji="1" lang="ja-JP" altLang="en-US" sz="1400" baseline="0">
                            <a:solidFill>
                              <a:schemeClr val="tx1"/>
                            </a:solidFill>
                            <a:latin typeface="+mj-ea"/>
                            <a:ea typeface="+mj-ea"/>
                          </a:rPr>
                          <a:t>百万円</a:t>
                        </a:r>
                        <a:endParaRPr kumimoji="1" lang="ja-JP" altLang="en-US" sz="1400">
                          <a:solidFill>
                            <a:schemeClr val="tx1"/>
                          </a:solidFill>
                          <a:latin typeface="+mj-ea"/>
                          <a:ea typeface="+mj-ea"/>
                        </a:endParaRPr>
                      </a:p>
                    </xdr:txBody>
                  </xdr:sp>
                  <xdr:sp macro="" textlink="">
                    <xdr:nvSpPr>
                      <xdr:cNvPr id="28" name="大かっこ 27">
                        <a:extLst>
                          <a:ext uri="{FF2B5EF4-FFF2-40B4-BE49-F238E27FC236}">
                            <a16:creationId xmlns:a16="http://schemas.microsoft.com/office/drawing/2014/main" id="{A0D2CE61-FA25-4F5A-B03A-E7446452EE87}"/>
                          </a:ext>
                        </a:extLst>
                      </xdr:cNvPr>
                      <xdr:cNvSpPr/>
                    </xdr:nvSpPr>
                    <xdr:spPr>
                      <a:xfrm>
                        <a:off x="1105322" y="1159877"/>
                        <a:ext cx="1552573" cy="899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役務提供等</a:t>
                        </a:r>
                      </a:p>
                    </xdr:txBody>
                  </xdr:sp>
                  <xdr:sp macro="" textlink="">
                    <xdr:nvSpPr>
                      <xdr:cNvPr id="29" name="正方形/長方形 28">
                        <a:extLst>
                          <a:ext uri="{FF2B5EF4-FFF2-40B4-BE49-F238E27FC236}">
                            <a16:creationId xmlns:a16="http://schemas.microsoft.com/office/drawing/2014/main" id="{BC6B2C44-D69D-46FF-9E0B-531E9093DB5F}"/>
                          </a:ext>
                        </a:extLst>
                      </xdr:cNvPr>
                      <xdr:cNvSpPr/>
                    </xdr:nvSpPr>
                    <xdr:spPr>
                      <a:xfrm>
                        <a:off x="584446" y="853254"/>
                        <a:ext cx="2565489" cy="132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随意契約（その他）等</a:t>
                        </a:r>
                        <a:r>
                          <a:rPr kumimoji="1" lang="en-US" altLang="ja-JP" sz="1400">
                            <a:solidFill>
                              <a:sysClr val="windowText" lastClr="000000"/>
                            </a:solidFill>
                          </a:rPr>
                          <a:t>】</a:t>
                        </a:r>
                      </a:p>
                    </xdr:txBody>
                  </xdr:sp>
                </xdr:grpSp>
              </xdr:grpSp>
              <xdr:grpSp>
                <xdr:nvGrpSpPr>
                  <xdr:cNvPr id="14" name="グループ化 13">
                    <a:extLst>
                      <a:ext uri="{FF2B5EF4-FFF2-40B4-BE49-F238E27FC236}">
                        <a16:creationId xmlns:a16="http://schemas.microsoft.com/office/drawing/2014/main" id="{B5B3495B-11A9-4CBB-B056-62875EF49C68}"/>
                      </a:ext>
                    </a:extLst>
                  </xdr:cNvPr>
                  <xdr:cNvGrpSpPr>
                    <a:grpSpLocks/>
                  </xdr:cNvGrpSpPr>
                </xdr:nvGrpSpPr>
                <xdr:grpSpPr bwMode="auto">
                  <a:xfrm>
                    <a:off x="2981850" y="707135"/>
                    <a:ext cx="1282353" cy="1174815"/>
                    <a:chOff x="2981850" y="740826"/>
                    <a:chExt cx="1282353" cy="997310"/>
                  </a:xfrm>
                </xdr:grpSpPr>
                <xdr:cxnSp macro="">
                  <xdr:nvCxnSpPr>
                    <xdr:cNvPr id="20" name="直線コネクタ 19">
                      <a:extLst>
                        <a:ext uri="{FF2B5EF4-FFF2-40B4-BE49-F238E27FC236}">
                          <a16:creationId xmlns:a16="http://schemas.microsoft.com/office/drawing/2014/main" id="{F832D24F-5352-44B0-98A6-ED6B6DBC116F}"/>
                        </a:ext>
                      </a:extLst>
                    </xdr:cNvPr>
                    <xdr:cNvCxnSpPr/>
                  </xdr:nvCxnSpPr>
                  <xdr:spPr>
                    <a:xfrm flipH="1">
                      <a:off x="3673933" y="740826"/>
                      <a:ext cx="0" cy="99772"/>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21" name="グループ化 20">
                      <a:extLst>
                        <a:ext uri="{FF2B5EF4-FFF2-40B4-BE49-F238E27FC236}">
                          <a16:creationId xmlns:a16="http://schemas.microsoft.com/office/drawing/2014/main" id="{9F3E1737-E4E1-412A-820A-BC28ACC1A654}"/>
                        </a:ext>
                      </a:extLst>
                    </xdr:cNvPr>
                    <xdr:cNvGrpSpPr>
                      <a:grpSpLocks/>
                    </xdr:cNvGrpSpPr>
                  </xdr:nvGrpSpPr>
                  <xdr:grpSpPr bwMode="auto">
                    <a:xfrm>
                      <a:off x="2981850" y="815659"/>
                      <a:ext cx="1282353" cy="922477"/>
                      <a:chOff x="2931569" y="867318"/>
                      <a:chExt cx="2132232" cy="798100"/>
                    </a:xfrm>
                  </xdr:grpSpPr>
                  <xdr:sp macro="" textlink="">
                    <xdr:nvSpPr>
                      <xdr:cNvPr id="22" name="正方形/長方形 21">
                        <a:extLst>
                          <a:ext uri="{FF2B5EF4-FFF2-40B4-BE49-F238E27FC236}">
                            <a16:creationId xmlns:a16="http://schemas.microsoft.com/office/drawing/2014/main" id="{078D2BCA-6973-4196-A573-047BEF6DC6E6}"/>
                          </a:ext>
                        </a:extLst>
                      </xdr:cNvPr>
                      <xdr:cNvSpPr/>
                    </xdr:nvSpPr>
                    <xdr:spPr>
                      <a:xfrm>
                        <a:off x="2931569" y="1038090"/>
                        <a:ext cx="1975251" cy="1783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chemeClr val="tx1"/>
                            </a:solidFill>
                            <a:latin typeface="+mj-ea"/>
                            <a:ea typeface="+mj-ea"/>
                          </a:rPr>
                          <a:t>九州管区警察局</a:t>
                        </a:r>
                        <a:endParaRPr kumimoji="1" lang="en-US" altLang="ja-JP" sz="1400">
                          <a:solidFill>
                            <a:schemeClr val="tx1"/>
                          </a:solidFill>
                          <a:latin typeface="+mj-ea"/>
                          <a:ea typeface="+mj-ea"/>
                        </a:endParaRPr>
                      </a:p>
                      <a:p>
                        <a:pPr algn="ctr">
                          <a:lnSpc>
                            <a:spcPts val="1700"/>
                          </a:lnSpc>
                        </a:pPr>
                        <a:r>
                          <a:rPr kumimoji="1" lang="ja-JP" altLang="en-US" sz="1400">
                            <a:solidFill>
                              <a:schemeClr val="tx1"/>
                            </a:solidFill>
                            <a:latin typeface="+mj-ea"/>
                            <a:ea typeface="+mj-ea"/>
                          </a:rPr>
                          <a:t>２百万円</a:t>
                        </a:r>
                      </a:p>
                    </xdr:txBody>
                  </xdr:sp>
                  <xdr:sp macro="" textlink="">
                    <xdr:nvSpPr>
                      <xdr:cNvPr id="23" name="大かっこ 22">
                        <a:extLst>
                          <a:ext uri="{FF2B5EF4-FFF2-40B4-BE49-F238E27FC236}">
                            <a16:creationId xmlns:a16="http://schemas.microsoft.com/office/drawing/2014/main" id="{6A3FE155-5F57-4FF8-912B-2F7DFC7C84AC}"/>
                          </a:ext>
                        </a:extLst>
                      </xdr:cNvPr>
                      <xdr:cNvSpPr/>
                    </xdr:nvSpPr>
                    <xdr:spPr>
                      <a:xfrm>
                        <a:off x="3142027" y="1543082"/>
                        <a:ext cx="1806621" cy="122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rPr>
                          <a:t>役務提供等</a:t>
                        </a:r>
                        <a:endParaRPr lang="ja-JP" sz="1400">
                          <a:solidFill>
                            <a:sysClr val="windowText" lastClr="000000"/>
                          </a:solidFill>
                        </a:endParaRPr>
                      </a:p>
                    </xdr:txBody>
                  </xdr:sp>
                  <xdr:sp macro="" textlink="">
                    <xdr:nvSpPr>
                      <xdr:cNvPr id="24" name="正方形/長方形 23">
                        <a:extLst>
                          <a:ext uri="{FF2B5EF4-FFF2-40B4-BE49-F238E27FC236}">
                            <a16:creationId xmlns:a16="http://schemas.microsoft.com/office/drawing/2014/main" id="{AA3E0E11-1CAF-492D-8747-5D7D26DF75BE}"/>
                          </a:ext>
                        </a:extLst>
                      </xdr:cNvPr>
                      <xdr:cNvSpPr/>
                    </xdr:nvSpPr>
                    <xdr:spPr>
                      <a:xfrm>
                        <a:off x="3052180" y="867318"/>
                        <a:ext cx="2011621" cy="105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予算配分</a:t>
                        </a:r>
                        <a:r>
                          <a:rPr kumimoji="1" lang="en-US" altLang="ja-JP" sz="1400">
                            <a:solidFill>
                              <a:sysClr val="windowText" lastClr="000000"/>
                            </a:solidFill>
                          </a:rPr>
                          <a:t>】</a:t>
                        </a:r>
                      </a:p>
                    </xdr:txBody>
                  </xdr:sp>
                </xdr:grpSp>
              </xdr:grpSp>
              <xdr:grpSp>
                <xdr:nvGrpSpPr>
                  <xdr:cNvPr id="15" name="グループ化 14">
                    <a:extLst>
                      <a:ext uri="{FF2B5EF4-FFF2-40B4-BE49-F238E27FC236}">
                        <a16:creationId xmlns:a16="http://schemas.microsoft.com/office/drawing/2014/main" id="{E8C1D28B-F557-40CE-A80B-801D24E581C5}"/>
                      </a:ext>
                    </a:extLst>
                  </xdr:cNvPr>
                  <xdr:cNvGrpSpPr>
                    <a:grpSpLocks/>
                  </xdr:cNvGrpSpPr>
                </xdr:nvGrpSpPr>
                <xdr:grpSpPr bwMode="auto">
                  <a:xfrm>
                    <a:off x="1465236" y="1314524"/>
                    <a:ext cx="1243805" cy="533326"/>
                    <a:chOff x="1190912" y="1667794"/>
                    <a:chExt cx="1459690" cy="377905"/>
                  </a:xfrm>
                </xdr:grpSpPr>
                <xdr:sp macro="" textlink="">
                  <xdr:nvSpPr>
                    <xdr:cNvPr id="17" name="正方形/長方形 16">
                      <a:extLst>
                        <a:ext uri="{FF2B5EF4-FFF2-40B4-BE49-F238E27FC236}">
                          <a16:creationId xmlns:a16="http://schemas.microsoft.com/office/drawing/2014/main" id="{AAFB7D18-5CC4-43B7-8022-E5C265DCE379}"/>
                        </a:ext>
                      </a:extLst>
                    </xdr:cNvPr>
                    <xdr:cNvSpPr/>
                  </xdr:nvSpPr>
                  <xdr:spPr>
                    <a:xfrm>
                      <a:off x="1190912" y="1768477"/>
                      <a:ext cx="1422300" cy="1851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ts val="1700"/>
                        </a:lnSpc>
                      </a:pPr>
                      <a:r>
                        <a:rPr kumimoji="1" lang="ja-JP" altLang="en-US" sz="1400">
                          <a:solidFill>
                            <a:sysClr val="windowText" lastClr="000000"/>
                          </a:solidFill>
                        </a:rPr>
                        <a:t>Ｃ．</a:t>
                      </a:r>
                      <a:r>
                        <a:rPr kumimoji="1" lang="ja-JP" altLang="en-US" sz="1400">
                          <a:solidFill>
                            <a:sysClr val="windowText" lastClr="000000"/>
                          </a:solidFill>
                          <a:latin typeface="+mj-ea"/>
                          <a:ea typeface="+mj-ea"/>
                        </a:rPr>
                        <a:t>民間会社等</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48</a:t>
                      </a:r>
                      <a:r>
                        <a:rPr kumimoji="1" lang="ja-JP" altLang="en-US" sz="1400">
                          <a:solidFill>
                            <a:sysClr val="windowText" lastClr="000000"/>
                          </a:solidFill>
                          <a:latin typeface="+mj-ea"/>
                          <a:ea typeface="+mj-ea"/>
                        </a:rPr>
                        <a:t>者）</a:t>
                      </a:r>
                      <a:endParaRPr kumimoji="1" lang="en-US" altLang="ja-JP" sz="1400">
                        <a:solidFill>
                          <a:sysClr val="windowText" lastClr="000000"/>
                        </a:solidFill>
                        <a:latin typeface="+mj-ea"/>
                        <a:ea typeface="+mj-ea"/>
                      </a:endParaRPr>
                    </a:p>
                    <a:p>
                      <a:pPr algn="ctr">
                        <a:lnSpc>
                          <a:spcPts val="1700"/>
                        </a:lnSpc>
                      </a:pPr>
                      <a:r>
                        <a:rPr kumimoji="1" lang="ja-JP" altLang="en-US" sz="1400">
                          <a:solidFill>
                            <a:sysClr val="windowText" lastClr="000000"/>
                          </a:solidFill>
                          <a:latin typeface="+mj-ea"/>
                          <a:ea typeface="+mj-ea"/>
                        </a:rPr>
                        <a:t>２百万円</a:t>
                      </a:r>
                    </a:p>
                  </xdr:txBody>
                </xdr:sp>
                <xdr:sp macro="" textlink="">
                  <xdr:nvSpPr>
                    <xdr:cNvPr id="18" name="大かっこ 17">
                      <a:extLst>
                        <a:ext uri="{FF2B5EF4-FFF2-40B4-BE49-F238E27FC236}">
                          <a16:creationId xmlns:a16="http://schemas.microsoft.com/office/drawing/2014/main" id="{F9BA25DA-2157-4871-BE78-EE5D2C6CF5BF}"/>
                        </a:ext>
                      </a:extLst>
                    </xdr:cNvPr>
                    <xdr:cNvSpPr/>
                  </xdr:nvSpPr>
                  <xdr:spPr>
                    <a:xfrm>
                      <a:off x="1244776" y="1972508"/>
                      <a:ext cx="1360515" cy="7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役務提供　等</a:t>
                      </a:r>
                    </a:p>
                  </xdr:txBody>
                </xdr:sp>
                <xdr:sp macro="" textlink="">
                  <xdr:nvSpPr>
                    <xdr:cNvPr id="19" name="正方形/長方形 18">
                      <a:extLst>
                        <a:ext uri="{FF2B5EF4-FFF2-40B4-BE49-F238E27FC236}">
                          <a16:creationId xmlns:a16="http://schemas.microsoft.com/office/drawing/2014/main" id="{23295D5C-2440-420D-8192-6F8DC327F784}"/>
                        </a:ext>
                      </a:extLst>
                    </xdr:cNvPr>
                    <xdr:cNvSpPr/>
                  </xdr:nvSpPr>
                  <xdr:spPr>
                    <a:xfrm>
                      <a:off x="1229885" y="1667794"/>
                      <a:ext cx="1420717" cy="130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随意契約（少額）</a:t>
                      </a:r>
                      <a:r>
                        <a:rPr kumimoji="1" lang="en-US" altLang="ja-JP" sz="1400">
                          <a:solidFill>
                            <a:sysClr val="windowText" lastClr="000000"/>
                          </a:solidFill>
                        </a:rPr>
                        <a:t>】</a:t>
                      </a:r>
                    </a:p>
                  </xdr:txBody>
                </xdr:sp>
              </xdr:grpSp>
              <xdr:cxnSp macro="">
                <xdr:nvCxnSpPr>
                  <xdr:cNvPr id="16" name="直線コネクタ 15">
                    <a:extLst>
                      <a:ext uri="{FF2B5EF4-FFF2-40B4-BE49-F238E27FC236}">
                        <a16:creationId xmlns:a16="http://schemas.microsoft.com/office/drawing/2014/main" id="{4EE7A2F2-7AE9-4E0F-94B0-F111FC9C79BE}"/>
                      </a:ext>
                    </a:extLst>
                  </xdr:cNvPr>
                  <xdr:cNvCxnSpPr/>
                </xdr:nvCxnSpPr>
                <xdr:spPr>
                  <a:xfrm>
                    <a:off x="1113794" y="706945"/>
                    <a:ext cx="2562087" cy="152"/>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0" name="フレーム 9">
                  <a:extLst>
                    <a:ext uri="{FF2B5EF4-FFF2-40B4-BE49-F238E27FC236}">
                      <a16:creationId xmlns:a16="http://schemas.microsoft.com/office/drawing/2014/main" id="{898576CD-D305-4D2F-B80E-C79F755346CA}"/>
                    </a:ext>
                  </a:extLst>
                </xdr:cNvPr>
                <xdr:cNvSpPr/>
              </xdr:nvSpPr>
              <xdr:spPr>
                <a:xfrm>
                  <a:off x="2853737" y="908101"/>
                  <a:ext cx="1542923" cy="779483"/>
                </a:xfrm>
                <a:prstGeom prst="frame">
                  <a:avLst>
                    <a:gd name="adj1" fmla="val 2976"/>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ja-JP" altLang="en-US"/>
                </a:p>
              </xdr:txBody>
            </xdr:sp>
          </xdr:grpSp>
          <xdr:sp macro="" textlink="">
            <xdr:nvSpPr>
              <xdr:cNvPr id="8" name="正方形/長方形 7">
                <a:extLst>
                  <a:ext uri="{FF2B5EF4-FFF2-40B4-BE49-F238E27FC236}">
                    <a16:creationId xmlns:a16="http://schemas.microsoft.com/office/drawing/2014/main" id="{0D5D11A5-5BFF-43A9-814B-6A826389BBA2}"/>
                  </a:ext>
                </a:extLst>
              </xdr:cNvPr>
              <xdr:cNvSpPr/>
            </xdr:nvSpPr>
            <xdr:spPr>
              <a:xfrm>
                <a:off x="2983604" y="1351196"/>
                <a:ext cx="1184430" cy="228988"/>
              </a:xfrm>
              <a:prstGeom prst="rect">
                <a:avLst/>
              </a:prstGeom>
              <a:noFill/>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lnSpc>
                    <a:spcPts val="1700"/>
                  </a:lnSpc>
                </a:pPr>
                <a:r>
                  <a:rPr kumimoji="1" lang="ja-JP" altLang="en-US" sz="1400">
                    <a:solidFill>
                      <a:schemeClr val="tx1"/>
                    </a:solidFill>
                    <a:latin typeface="+mj-ea"/>
                    <a:ea typeface="+mj-ea"/>
                    <a:cs typeface="+mn-cs"/>
                  </a:rPr>
                  <a:t>地方機関等（</a:t>
                </a:r>
                <a:r>
                  <a:rPr kumimoji="1" lang="en-US" altLang="ja-JP" sz="1400">
                    <a:solidFill>
                      <a:schemeClr val="tx1"/>
                    </a:solidFill>
                    <a:latin typeface="+mj-ea"/>
                    <a:ea typeface="+mj-ea"/>
                    <a:cs typeface="+mn-cs"/>
                  </a:rPr>
                  <a:t>11</a:t>
                </a:r>
                <a:r>
                  <a:rPr kumimoji="1" lang="ja-JP" altLang="en-US" sz="1400">
                    <a:solidFill>
                      <a:schemeClr val="tx1"/>
                    </a:solidFill>
                    <a:latin typeface="+mj-ea"/>
                    <a:ea typeface="+mj-ea"/>
                    <a:cs typeface="+mn-cs"/>
                  </a:rPr>
                  <a:t>機関）</a:t>
                </a:r>
                <a:endParaRPr kumimoji="1" lang="en-US" altLang="ja-JP" sz="1400">
                  <a:solidFill>
                    <a:schemeClr val="tx1"/>
                  </a:solidFill>
                  <a:latin typeface="+mj-ea"/>
                  <a:ea typeface="+mj-ea"/>
                  <a:cs typeface="+mn-cs"/>
                </a:endParaRPr>
              </a:p>
              <a:p>
                <a:pPr algn="ctr">
                  <a:lnSpc>
                    <a:spcPts val="1700"/>
                  </a:lnSpc>
                </a:pPr>
                <a:r>
                  <a:rPr kumimoji="1" lang="ja-JP" altLang="en-US" sz="1400">
                    <a:solidFill>
                      <a:schemeClr val="tx1"/>
                    </a:solidFill>
                    <a:latin typeface="+mj-ea"/>
                    <a:ea typeface="+mj-ea"/>
                    <a:cs typeface="+mn-cs"/>
                  </a:rPr>
                  <a:t>５百万円</a:t>
                </a:r>
                <a:endParaRPr kumimoji="1" lang="ja-JP" altLang="en-US" sz="1400">
                  <a:solidFill>
                    <a:schemeClr val="tx1"/>
                  </a:solidFill>
                  <a:latin typeface="+mj-ea"/>
                  <a:ea typeface="+mj-ea"/>
                </a:endParaRPr>
              </a:p>
            </xdr:txBody>
          </xdr:sp>
        </xdr:grpSp>
      </xdr:grpSp>
    </xdr:grpSp>
    <xdr:clientData/>
  </xdr:twoCellAnchor>
  <xdr:twoCellAnchor>
    <xdr:from>
      <xdr:col>26</xdr:col>
      <xdr:colOff>4327</xdr:colOff>
      <xdr:row>274</xdr:row>
      <xdr:rowOff>272143</xdr:rowOff>
    </xdr:from>
    <xdr:to>
      <xdr:col>34</xdr:col>
      <xdr:colOff>32489</xdr:colOff>
      <xdr:row>276</xdr:row>
      <xdr:rowOff>164958</xdr:rowOff>
    </xdr:to>
    <xdr:cxnSp macro="">
      <xdr:nvCxnSpPr>
        <xdr:cNvPr id="33" name="カギ線コネクタ 33">
          <a:extLst>
            <a:ext uri="{FF2B5EF4-FFF2-40B4-BE49-F238E27FC236}">
              <a16:creationId xmlns:a16="http://schemas.microsoft.com/office/drawing/2014/main" id="{1CD6DA14-CB5A-4196-999F-D4771DC86F13}"/>
            </a:ext>
          </a:extLst>
        </xdr:cNvPr>
        <xdr:cNvCxnSpPr>
          <a:endCxn id="19" idx="0"/>
        </xdr:cNvCxnSpPr>
      </xdr:nvCxnSpPr>
      <xdr:spPr bwMode="auto">
        <a:xfrm rot="10800000" flipV="1">
          <a:off x="4815813" y="36358286"/>
          <a:ext cx="1508619" cy="600386"/>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684</v>
      </c>
      <c r="AK2" s="124"/>
      <c r="AL2" s="124"/>
      <c r="AM2" s="124"/>
      <c r="AN2" s="90" t="s">
        <v>362</v>
      </c>
      <c r="AO2" s="124">
        <v>21</v>
      </c>
      <c r="AP2" s="124"/>
      <c r="AQ2" s="124"/>
      <c r="AR2" s="91" t="s">
        <v>362</v>
      </c>
      <c r="AS2" s="125">
        <v>62</v>
      </c>
      <c r="AT2" s="125"/>
      <c r="AU2" s="125"/>
      <c r="AV2" s="90" t="str">
        <f>IF(AW2="","","-")</f>
        <v/>
      </c>
      <c r="AW2" s="126"/>
      <c r="AX2" s="126"/>
    </row>
    <row r="3" spans="1:50" ht="21" customHeight="1" thickBot="1" x14ac:dyDescent="0.25">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799</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宇宙開発利用</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570</v>
      </c>
      <c r="Q13" s="190"/>
      <c r="R13" s="190"/>
      <c r="S13" s="190"/>
      <c r="T13" s="190"/>
      <c r="U13" s="190"/>
      <c r="V13" s="191"/>
      <c r="W13" s="189">
        <v>488</v>
      </c>
      <c r="X13" s="190"/>
      <c r="Y13" s="190"/>
      <c r="Z13" s="190"/>
      <c r="AA13" s="190"/>
      <c r="AB13" s="190"/>
      <c r="AC13" s="191"/>
      <c r="AD13" s="189">
        <v>468</v>
      </c>
      <c r="AE13" s="190"/>
      <c r="AF13" s="190"/>
      <c r="AG13" s="190"/>
      <c r="AH13" s="190"/>
      <c r="AI13" s="190"/>
      <c r="AJ13" s="191"/>
      <c r="AK13" s="189">
        <v>460</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689</v>
      </c>
      <c r="Q14" s="190"/>
      <c r="R14" s="190"/>
      <c r="S14" s="190"/>
      <c r="T14" s="190"/>
      <c r="U14" s="190"/>
      <c r="V14" s="191"/>
      <c r="W14" s="189">
        <v>-17</v>
      </c>
      <c r="X14" s="190"/>
      <c r="Y14" s="190"/>
      <c r="Z14" s="190"/>
      <c r="AA14" s="190"/>
      <c r="AB14" s="190"/>
      <c r="AC14" s="191"/>
      <c r="AD14" s="189">
        <v>17</v>
      </c>
      <c r="AE14" s="190"/>
      <c r="AF14" s="190"/>
      <c r="AG14" s="190"/>
      <c r="AH14" s="190"/>
      <c r="AI14" s="190"/>
      <c r="AJ14" s="191"/>
      <c r="AK14" s="189">
        <v>-7</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-7</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689</v>
      </c>
      <c r="Q16" s="190"/>
      <c r="R16" s="190"/>
      <c r="S16" s="190"/>
      <c r="T16" s="190"/>
      <c r="U16" s="190"/>
      <c r="V16" s="191"/>
      <c r="W16" s="189" t="s">
        <v>689</v>
      </c>
      <c r="X16" s="190"/>
      <c r="Y16" s="190"/>
      <c r="Z16" s="190"/>
      <c r="AA16" s="190"/>
      <c r="AB16" s="190"/>
      <c r="AC16" s="191"/>
      <c r="AD16" s="189">
        <v>131</v>
      </c>
      <c r="AE16" s="190"/>
      <c r="AF16" s="190"/>
      <c r="AG16" s="190"/>
      <c r="AH16" s="190"/>
      <c r="AI16" s="190"/>
      <c r="AJ16" s="191"/>
      <c r="AK16" s="189">
        <v>57</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689</v>
      </c>
      <c r="Q17" s="190"/>
      <c r="R17" s="190"/>
      <c r="S17" s="190"/>
      <c r="T17" s="190"/>
      <c r="U17" s="190"/>
      <c r="V17" s="191"/>
      <c r="W17" s="189">
        <v>-131</v>
      </c>
      <c r="X17" s="190"/>
      <c r="Y17" s="190"/>
      <c r="Z17" s="190"/>
      <c r="AA17" s="190"/>
      <c r="AB17" s="190"/>
      <c r="AC17" s="191"/>
      <c r="AD17" s="189">
        <v>-57</v>
      </c>
      <c r="AE17" s="190"/>
      <c r="AF17" s="190"/>
      <c r="AG17" s="190"/>
      <c r="AH17" s="190"/>
      <c r="AI17" s="190"/>
      <c r="AJ17" s="191"/>
      <c r="AK17" s="189" t="s">
        <v>689</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689</v>
      </c>
      <c r="Q18" s="190"/>
      <c r="R18" s="190"/>
      <c r="S18" s="190"/>
      <c r="T18" s="190"/>
      <c r="U18" s="190"/>
      <c r="V18" s="191"/>
      <c r="W18" s="189" t="s">
        <v>689</v>
      </c>
      <c r="X18" s="190"/>
      <c r="Y18" s="190"/>
      <c r="Z18" s="190"/>
      <c r="AA18" s="190"/>
      <c r="AB18" s="190"/>
      <c r="AC18" s="191"/>
      <c r="AD18" s="189">
        <v>-1</v>
      </c>
      <c r="AE18" s="190"/>
      <c r="AF18" s="190"/>
      <c r="AG18" s="190"/>
      <c r="AH18" s="190"/>
      <c r="AI18" s="190"/>
      <c r="AJ18" s="191"/>
      <c r="AK18" s="189" t="s">
        <v>689</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570</v>
      </c>
      <c r="Q19" s="215"/>
      <c r="R19" s="215"/>
      <c r="S19" s="215"/>
      <c r="T19" s="215"/>
      <c r="U19" s="215"/>
      <c r="V19" s="216"/>
      <c r="W19" s="214">
        <f>SUM(W13:AC18)</f>
        <v>340</v>
      </c>
      <c r="X19" s="215"/>
      <c r="Y19" s="215"/>
      <c r="Z19" s="215"/>
      <c r="AA19" s="215"/>
      <c r="AB19" s="215"/>
      <c r="AC19" s="216"/>
      <c r="AD19" s="214">
        <f>SUM(AD13:AJ18)</f>
        <v>558</v>
      </c>
      <c r="AE19" s="215"/>
      <c r="AF19" s="215"/>
      <c r="AG19" s="215"/>
      <c r="AH19" s="215"/>
      <c r="AI19" s="215"/>
      <c r="AJ19" s="216"/>
      <c r="AK19" s="214">
        <f>SUM(AK13:AQ18)-AK15</f>
        <v>510</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517</v>
      </c>
      <c r="Q20" s="190"/>
      <c r="R20" s="190"/>
      <c r="S20" s="190"/>
      <c r="T20" s="190"/>
      <c r="U20" s="190"/>
      <c r="V20" s="191"/>
      <c r="W20" s="189">
        <v>289</v>
      </c>
      <c r="X20" s="190"/>
      <c r="Y20" s="190"/>
      <c r="Z20" s="190"/>
      <c r="AA20" s="190"/>
      <c r="AB20" s="190"/>
      <c r="AC20" s="191"/>
      <c r="AD20" s="189">
        <v>526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0.90701754385964917</v>
      </c>
      <c r="Q21" s="233"/>
      <c r="R21" s="233"/>
      <c r="S21" s="233"/>
      <c r="T21" s="233"/>
      <c r="U21" s="233"/>
      <c r="V21" s="233"/>
      <c r="W21" s="233">
        <f>IF(W19=0, "-", SUM(W20)/W19)</f>
        <v>0.85</v>
      </c>
      <c r="X21" s="233"/>
      <c r="Y21" s="233"/>
      <c r="Z21" s="233"/>
      <c r="AA21" s="233"/>
      <c r="AB21" s="233"/>
      <c r="AC21" s="233"/>
      <c r="AD21" s="233">
        <f>IF(AD19=0, "-", SUM(AD20)/AD19)</f>
        <v>0.94265232974910396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315</v>
      </c>
      <c r="H22" s="232"/>
      <c r="I22" s="232"/>
      <c r="J22" s="232"/>
      <c r="K22" s="232"/>
      <c r="L22" s="232"/>
      <c r="M22" s="232"/>
      <c r="N22" s="232"/>
      <c r="O22" s="232"/>
      <c r="P22" s="233">
        <f>IF(P20=0, "-", SUM(P20)/SUM(P13,P14))</f>
        <v>0.90701754385964917</v>
      </c>
      <c r="Q22" s="233"/>
      <c r="R22" s="233"/>
      <c r="S22" s="233"/>
      <c r="T22" s="233"/>
      <c r="U22" s="233"/>
      <c r="V22" s="233"/>
      <c r="W22" s="233">
        <f>IF(W20=0, "-", SUM(W20)/SUM(W13,W14))</f>
        <v>0.613588110403397</v>
      </c>
      <c r="X22" s="233"/>
      <c r="Y22" s="233"/>
      <c r="Z22" s="233"/>
      <c r="AA22" s="233"/>
      <c r="AB22" s="233"/>
      <c r="AC22" s="233"/>
      <c r="AD22" s="233">
        <f>IF(AD20=0, "-", SUM(AD20)/SUM(AD13,AD14))</f>
        <v>1.0845360824742267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798</v>
      </c>
      <c r="H24" s="292"/>
      <c r="I24" s="292"/>
      <c r="J24" s="292"/>
      <c r="K24" s="292"/>
      <c r="L24" s="292"/>
      <c r="M24" s="292"/>
      <c r="N24" s="292"/>
      <c r="O24" s="293"/>
      <c r="P24" s="294">
        <v>-7</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-7</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658</v>
      </c>
      <c r="B31" s="257"/>
      <c r="C31" s="257"/>
      <c r="D31" s="257"/>
      <c r="E31" s="257"/>
      <c r="F31" s="258"/>
      <c r="G31" s="259"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7" t="s">
        <v>495</v>
      </c>
      <c r="AF32" s="308"/>
      <c r="AG32" s="308"/>
      <c r="AH32" s="309"/>
      <c r="AI32" s="307" t="s">
        <v>647</v>
      </c>
      <c r="AJ32" s="308"/>
      <c r="AK32" s="308"/>
      <c r="AL32" s="309"/>
      <c r="AM32" s="307" t="s">
        <v>463</v>
      </c>
      <c r="AN32" s="308"/>
      <c r="AO32" s="308"/>
      <c r="AP32" s="309"/>
      <c r="AQ32" s="310" t="s">
        <v>494</v>
      </c>
      <c r="AR32" s="311"/>
      <c r="AS32" s="311"/>
      <c r="AT32" s="312"/>
      <c r="AU32" s="310" t="s">
        <v>668</v>
      </c>
      <c r="AV32" s="311"/>
      <c r="AW32" s="311"/>
      <c r="AX32" s="313"/>
    </row>
    <row r="33" spans="1:51" ht="23.25" customHeight="1" x14ac:dyDescent="0.2">
      <c r="A33" s="262"/>
      <c r="B33" s="263"/>
      <c r="C33" s="263"/>
      <c r="D33" s="263"/>
      <c r="E33" s="263"/>
      <c r="F33" s="264"/>
      <c r="G33" s="314" t="s">
        <v>696</v>
      </c>
      <c r="H33" s="315"/>
      <c r="I33" s="315"/>
      <c r="J33" s="315"/>
      <c r="K33" s="315"/>
      <c r="L33" s="315"/>
      <c r="M33" s="315"/>
      <c r="N33" s="315"/>
      <c r="O33" s="315"/>
      <c r="P33" s="318" t="s">
        <v>697</v>
      </c>
      <c r="Q33" s="319"/>
      <c r="R33" s="319"/>
      <c r="S33" s="319"/>
      <c r="T33" s="319"/>
      <c r="U33" s="319"/>
      <c r="V33" s="319"/>
      <c r="W33" s="319"/>
      <c r="X33" s="320"/>
      <c r="Y33" s="324" t="s">
        <v>49</v>
      </c>
      <c r="Z33" s="325"/>
      <c r="AA33" s="326"/>
      <c r="AB33" s="305" t="s">
        <v>692</v>
      </c>
      <c r="AC33" s="306"/>
      <c r="AD33" s="306"/>
      <c r="AE33" s="297" t="s">
        <v>692</v>
      </c>
      <c r="AF33" s="298"/>
      <c r="AG33" s="298"/>
      <c r="AH33" s="298"/>
      <c r="AI33" s="297" t="s">
        <v>692</v>
      </c>
      <c r="AJ33" s="298"/>
      <c r="AK33" s="298"/>
      <c r="AL33" s="298"/>
      <c r="AM33" s="297" t="s">
        <v>692</v>
      </c>
      <c r="AN33" s="298"/>
      <c r="AO33" s="298"/>
      <c r="AP33" s="298"/>
      <c r="AQ33" s="297" t="s">
        <v>692</v>
      </c>
      <c r="AR33" s="298"/>
      <c r="AS33" s="298"/>
      <c r="AT33" s="298"/>
      <c r="AU33" s="299" t="s">
        <v>692</v>
      </c>
      <c r="AV33" s="300"/>
      <c r="AW33" s="300"/>
      <c r="AX33" s="301"/>
    </row>
    <row r="34" spans="1:51" ht="23.25"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692</v>
      </c>
      <c r="AC34" s="306"/>
      <c r="AD34" s="306"/>
      <c r="AE34" s="297" t="s">
        <v>692</v>
      </c>
      <c r="AF34" s="298"/>
      <c r="AG34" s="298"/>
      <c r="AH34" s="298"/>
      <c r="AI34" s="297" t="s">
        <v>692</v>
      </c>
      <c r="AJ34" s="298"/>
      <c r="AK34" s="298"/>
      <c r="AL34" s="298"/>
      <c r="AM34" s="297" t="s">
        <v>692</v>
      </c>
      <c r="AN34" s="298"/>
      <c r="AO34" s="298"/>
      <c r="AP34" s="298"/>
      <c r="AQ34" s="297" t="s">
        <v>692</v>
      </c>
      <c r="AR34" s="298"/>
      <c r="AS34" s="298"/>
      <c r="AT34" s="298"/>
      <c r="AU34" s="299" t="s">
        <v>692</v>
      </c>
      <c r="AV34" s="300"/>
      <c r="AW34" s="300"/>
      <c r="AX34" s="301"/>
    </row>
    <row r="35" spans="1:51" ht="23.25" customHeight="1" x14ac:dyDescent="0.2">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x14ac:dyDescent="0.2">
      <c r="A36" s="346"/>
      <c r="B36" s="347"/>
      <c r="C36" s="347"/>
      <c r="D36" s="347"/>
      <c r="E36" s="347"/>
      <c r="F36" s="348"/>
      <c r="G36" s="357" t="s">
        <v>698</v>
      </c>
      <c r="H36" s="358"/>
      <c r="I36" s="358"/>
      <c r="J36" s="358"/>
      <c r="K36" s="358"/>
      <c r="L36" s="358"/>
      <c r="M36" s="358"/>
      <c r="N36" s="358"/>
      <c r="O36" s="358"/>
      <c r="P36" s="358"/>
      <c r="Q36" s="358"/>
      <c r="R36" s="358"/>
      <c r="S36" s="358"/>
      <c r="T36" s="358"/>
      <c r="U36" s="358"/>
      <c r="V36" s="358"/>
      <c r="W36" s="358"/>
      <c r="X36" s="358"/>
      <c r="Y36" s="335" t="s">
        <v>660</v>
      </c>
      <c r="Z36" s="336"/>
      <c r="AA36" s="337"/>
      <c r="AB36" s="338" t="s">
        <v>699</v>
      </c>
      <c r="AC36" s="339"/>
      <c r="AD36" s="340"/>
      <c r="AE36" s="297">
        <v>516652</v>
      </c>
      <c r="AF36" s="297"/>
      <c r="AG36" s="297"/>
      <c r="AH36" s="297"/>
      <c r="AI36" s="297">
        <v>289125</v>
      </c>
      <c r="AJ36" s="297"/>
      <c r="AK36" s="297"/>
      <c r="AL36" s="297"/>
      <c r="AM36" s="297">
        <v>525575</v>
      </c>
      <c r="AN36" s="297"/>
      <c r="AO36" s="297"/>
      <c r="AP36" s="297"/>
      <c r="AQ36" s="299">
        <v>509670</v>
      </c>
      <c r="AR36" s="341"/>
      <c r="AS36" s="341"/>
      <c r="AT36" s="341"/>
      <c r="AU36" s="341"/>
      <c r="AV36" s="341"/>
      <c r="AW36" s="341"/>
      <c r="AX36" s="342"/>
    </row>
    <row r="37" spans="1:51" ht="46.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663</v>
      </c>
      <c r="Z37" s="328"/>
      <c r="AA37" s="329"/>
      <c r="AB37" s="330" t="s">
        <v>700</v>
      </c>
      <c r="AC37" s="331"/>
      <c r="AD37" s="332"/>
      <c r="AE37" s="333" t="s">
        <v>701</v>
      </c>
      <c r="AF37" s="333"/>
      <c r="AG37" s="333"/>
      <c r="AH37" s="333"/>
      <c r="AI37" s="333" t="s">
        <v>702</v>
      </c>
      <c r="AJ37" s="333"/>
      <c r="AK37" s="333"/>
      <c r="AL37" s="333"/>
      <c r="AM37" s="333" t="s">
        <v>703</v>
      </c>
      <c r="AN37" s="333"/>
      <c r="AO37" s="333"/>
      <c r="AP37" s="333"/>
      <c r="AQ37" s="333" t="s">
        <v>800</v>
      </c>
      <c r="AR37" s="333"/>
      <c r="AS37" s="333"/>
      <c r="AT37" s="333"/>
      <c r="AU37" s="333"/>
      <c r="AV37" s="333"/>
      <c r="AW37" s="333"/>
      <c r="AX37" s="334"/>
    </row>
    <row r="38" spans="1:51" ht="18.75" customHeight="1" x14ac:dyDescent="0.2">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692</v>
      </c>
      <c r="AR39" s="370"/>
      <c r="AS39" s="371" t="s">
        <v>220</v>
      </c>
      <c r="AT39" s="372"/>
      <c r="AU39" s="373" t="s">
        <v>692</v>
      </c>
      <c r="AV39" s="373"/>
      <c r="AW39" s="374" t="s">
        <v>166</v>
      </c>
      <c r="AX39" s="375"/>
    </row>
    <row r="40" spans="1:51" ht="23.25" customHeight="1" x14ac:dyDescent="0.2">
      <c r="A40" s="382"/>
      <c r="B40" s="380"/>
      <c r="C40" s="380"/>
      <c r="D40" s="380"/>
      <c r="E40" s="380"/>
      <c r="F40" s="381"/>
      <c r="G40" s="402" t="s">
        <v>705</v>
      </c>
      <c r="H40" s="403"/>
      <c r="I40" s="403"/>
      <c r="J40" s="403"/>
      <c r="K40" s="403"/>
      <c r="L40" s="403"/>
      <c r="M40" s="403"/>
      <c r="N40" s="403"/>
      <c r="O40" s="404"/>
      <c r="P40" s="411" t="s">
        <v>706</v>
      </c>
      <c r="Q40" s="411"/>
      <c r="R40" s="411"/>
      <c r="S40" s="411"/>
      <c r="T40" s="411"/>
      <c r="U40" s="411"/>
      <c r="V40" s="411"/>
      <c r="W40" s="411"/>
      <c r="X40" s="412"/>
      <c r="Y40" s="327" t="s">
        <v>12</v>
      </c>
      <c r="Z40" s="417"/>
      <c r="AA40" s="418"/>
      <c r="AB40" s="305" t="s">
        <v>704</v>
      </c>
      <c r="AC40" s="305"/>
      <c r="AD40" s="305"/>
      <c r="AE40" s="299">
        <v>0</v>
      </c>
      <c r="AF40" s="341"/>
      <c r="AG40" s="341"/>
      <c r="AH40" s="341"/>
      <c r="AI40" s="299">
        <v>0</v>
      </c>
      <c r="AJ40" s="341"/>
      <c r="AK40" s="341"/>
      <c r="AL40" s="341"/>
      <c r="AM40" s="299">
        <v>0</v>
      </c>
      <c r="AN40" s="341"/>
      <c r="AO40" s="341"/>
      <c r="AP40" s="341"/>
      <c r="AQ40" s="419" t="s">
        <v>692</v>
      </c>
      <c r="AR40" s="420"/>
      <c r="AS40" s="420"/>
      <c r="AT40" s="421"/>
      <c r="AU40" s="341" t="s">
        <v>692</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704</v>
      </c>
      <c r="AC41" s="423"/>
      <c r="AD41" s="423"/>
      <c r="AE41" s="299">
        <v>0</v>
      </c>
      <c r="AF41" s="341"/>
      <c r="AG41" s="341"/>
      <c r="AH41" s="341"/>
      <c r="AI41" s="299">
        <v>0</v>
      </c>
      <c r="AJ41" s="341"/>
      <c r="AK41" s="341"/>
      <c r="AL41" s="341"/>
      <c r="AM41" s="299">
        <v>0</v>
      </c>
      <c r="AN41" s="341"/>
      <c r="AO41" s="341"/>
      <c r="AP41" s="341"/>
      <c r="AQ41" s="419" t="s">
        <v>692</v>
      </c>
      <c r="AR41" s="420"/>
      <c r="AS41" s="420"/>
      <c r="AT41" s="421"/>
      <c r="AU41" s="341" t="s">
        <v>692</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v>100</v>
      </c>
      <c r="AF42" s="341"/>
      <c r="AG42" s="341"/>
      <c r="AH42" s="341"/>
      <c r="AI42" s="299">
        <v>100</v>
      </c>
      <c r="AJ42" s="341"/>
      <c r="AK42" s="341"/>
      <c r="AL42" s="341"/>
      <c r="AM42" s="299">
        <v>100</v>
      </c>
      <c r="AN42" s="341"/>
      <c r="AO42" s="341"/>
      <c r="AP42" s="341"/>
      <c r="AQ42" s="419" t="s">
        <v>692</v>
      </c>
      <c r="AR42" s="420"/>
      <c r="AS42" s="420"/>
      <c r="AT42" s="421"/>
      <c r="AU42" s="341" t="s">
        <v>692</v>
      </c>
      <c r="AV42" s="341"/>
      <c r="AW42" s="341"/>
      <c r="AX42" s="342"/>
    </row>
    <row r="43" spans="1:51" ht="23.25" customHeight="1" x14ac:dyDescent="0.2">
      <c r="A43" s="440" t="s">
        <v>338</v>
      </c>
      <c r="B43" s="441"/>
      <c r="C43" s="441"/>
      <c r="D43" s="441"/>
      <c r="E43" s="441"/>
      <c r="F43" s="442"/>
      <c r="G43" s="443" t="s">
        <v>707</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18.45" customHeight="1" thickBot="1" x14ac:dyDescent="0.2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600000000000001" hidden="1" customHeight="1" x14ac:dyDescent="0.2">
      <c r="A45" s="449" t="s">
        <v>652</v>
      </c>
      <c r="B45" s="452"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18.45" hidden="1" customHeight="1" x14ac:dyDescent="0.2">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18.4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18.4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8.45" hidden="1"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4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495</v>
      </c>
      <c r="AF50" s="439"/>
      <c r="AG50" s="439"/>
      <c r="AH50" s="439"/>
      <c r="AI50" s="439" t="s">
        <v>647</v>
      </c>
      <c r="AJ50" s="439"/>
      <c r="AK50" s="439"/>
      <c r="AL50" s="439"/>
      <c r="AM50" s="439" t="s">
        <v>463</v>
      </c>
      <c r="AN50" s="439"/>
      <c r="AO50" s="439"/>
      <c r="AP50" s="439"/>
      <c r="AQ50" s="424" t="s">
        <v>219</v>
      </c>
      <c r="AR50" s="425"/>
      <c r="AS50" s="425"/>
      <c r="AT50" s="426"/>
      <c r="AU50" s="427" t="s">
        <v>125</v>
      </c>
      <c r="AV50" s="427"/>
      <c r="AW50" s="427"/>
      <c r="AX50" s="428"/>
      <c r="AY50">
        <f t="shared" si="0"/>
        <v>0</v>
      </c>
      <c r="AZ50" s="10"/>
      <c r="BA50" s="10"/>
      <c r="BB50" s="10"/>
      <c r="BC50" s="10"/>
    </row>
    <row r="51" spans="1:60" ht="18.45" hidden="1" customHeight="1" x14ac:dyDescent="0.2">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18.45" hidden="1" customHeight="1" x14ac:dyDescent="0.2">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18.45" hidden="1" customHeight="1" x14ac:dyDescent="0.2">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18.45" hidden="1" customHeight="1" x14ac:dyDescent="0.2">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4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495</v>
      </c>
      <c r="AF55" s="439"/>
      <c r="AG55" s="439"/>
      <c r="AH55" s="439"/>
      <c r="AI55" s="439" t="s">
        <v>647</v>
      </c>
      <c r="AJ55" s="439"/>
      <c r="AK55" s="439"/>
      <c r="AL55" s="439"/>
      <c r="AM55" s="439" t="s">
        <v>463</v>
      </c>
      <c r="AN55" s="439"/>
      <c r="AO55" s="439"/>
      <c r="AP55" s="439"/>
      <c r="AQ55" s="424" t="s">
        <v>219</v>
      </c>
      <c r="AR55" s="425"/>
      <c r="AS55" s="425"/>
      <c r="AT55" s="426"/>
      <c r="AU55" s="427" t="s">
        <v>125</v>
      </c>
      <c r="AV55" s="427"/>
      <c r="AW55" s="427"/>
      <c r="AX55" s="428"/>
      <c r="AY55">
        <f>COUNTA($G$57)</f>
        <v>0</v>
      </c>
      <c r="AZ55" s="10"/>
      <c r="BA55" s="10"/>
      <c r="BB55" s="10"/>
      <c r="BC55" s="10"/>
    </row>
    <row r="56" spans="1:60" ht="18.45" hidden="1" customHeight="1" x14ac:dyDescent="0.2">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18.45" hidden="1" customHeight="1" x14ac:dyDescent="0.2">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18.45" hidden="1" customHeight="1" x14ac:dyDescent="0.2">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18.45" hidden="1" customHeight="1" x14ac:dyDescent="0.2">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4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495</v>
      </c>
      <c r="AF60" s="439"/>
      <c r="AG60" s="439"/>
      <c r="AH60" s="439"/>
      <c r="AI60" s="439" t="s">
        <v>647</v>
      </c>
      <c r="AJ60" s="439"/>
      <c r="AK60" s="439"/>
      <c r="AL60" s="439"/>
      <c r="AM60" s="439" t="s">
        <v>463</v>
      </c>
      <c r="AN60" s="439"/>
      <c r="AO60" s="439"/>
      <c r="AP60" s="439"/>
      <c r="AQ60" s="424" t="s">
        <v>219</v>
      </c>
      <c r="AR60" s="425"/>
      <c r="AS60" s="425"/>
      <c r="AT60" s="426"/>
      <c r="AU60" s="427" t="s">
        <v>125</v>
      </c>
      <c r="AV60" s="427"/>
      <c r="AW60" s="427"/>
      <c r="AX60" s="428"/>
      <c r="AY60">
        <f>COUNTA($G$62)</f>
        <v>0</v>
      </c>
      <c r="AZ60" s="10"/>
      <c r="BA60" s="10"/>
      <c r="BB60" s="10"/>
      <c r="BC60" s="10"/>
    </row>
    <row r="61" spans="1:60" ht="18.45" hidden="1" customHeight="1" x14ac:dyDescent="0.2">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18.45" hidden="1" customHeight="1" x14ac:dyDescent="0.2">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18.45" hidden="1" customHeight="1" x14ac:dyDescent="0.2">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18.45" hidden="1" customHeight="1" thickBot="1" x14ac:dyDescent="0.25">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18.45" hidden="1" customHeight="1" x14ac:dyDescent="0.2">
      <c r="A65" s="256" t="s">
        <v>658</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18.45" hidden="1" customHeight="1" x14ac:dyDescent="0.2">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7" t="s">
        <v>495</v>
      </c>
      <c r="AF66" s="308"/>
      <c r="AG66" s="308"/>
      <c r="AH66" s="309"/>
      <c r="AI66" s="307" t="s">
        <v>647</v>
      </c>
      <c r="AJ66" s="308"/>
      <c r="AK66" s="308"/>
      <c r="AL66" s="309"/>
      <c r="AM66" s="307" t="s">
        <v>463</v>
      </c>
      <c r="AN66" s="308"/>
      <c r="AO66" s="308"/>
      <c r="AP66" s="309"/>
      <c r="AQ66" s="310" t="s">
        <v>494</v>
      </c>
      <c r="AR66" s="311"/>
      <c r="AS66" s="311"/>
      <c r="AT66" s="312"/>
      <c r="AU66" s="310" t="s">
        <v>668</v>
      </c>
      <c r="AV66" s="311"/>
      <c r="AW66" s="311"/>
      <c r="AX66" s="313"/>
      <c r="AY66">
        <f>COUNTA($G$67)</f>
        <v>0</v>
      </c>
    </row>
    <row r="67" spans="1:51" ht="18.45" hidden="1" customHeight="1" x14ac:dyDescent="0.2">
      <c r="A67" s="262"/>
      <c r="B67" s="263"/>
      <c r="C67" s="263"/>
      <c r="D67" s="263"/>
      <c r="E67" s="263"/>
      <c r="F67" s="264"/>
      <c r="G67" s="314"/>
      <c r="H67" s="315"/>
      <c r="I67" s="315"/>
      <c r="J67" s="315"/>
      <c r="K67" s="315"/>
      <c r="L67" s="315"/>
      <c r="M67" s="315"/>
      <c r="N67" s="315"/>
      <c r="O67" s="315"/>
      <c r="P67" s="318"/>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89"/>
      <c r="AV67" s="300"/>
      <c r="AW67" s="300"/>
      <c r="AX67" s="301"/>
      <c r="AY67">
        <f>$AY$66</f>
        <v>0</v>
      </c>
    </row>
    <row r="68" spans="1:51" ht="18.45" hidden="1"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89"/>
      <c r="AV68" s="300"/>
      <c r="AW68" s="300"/>
      <c r="AX68" s="301"/>
      <c r="AY68">
        <f>$AY$66</f>
        <v>0</v>
      </c>
    </row>
    <row r="69" spans="1:51" ht="18.45" hidden="1" customHeight="1" x14ac:dyDescent="0.2">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495</v>
      </c>
      <c r="AF69" s="439"/>
      <c r="AG69" s="439"/>
      <c r="AH69" s="439"/>
      <c r="AI69" s="439" t="s">
        <v>647</v>
      </c>
      <c r="AJ69" s="439"/>
      <c r="AK69" s="439"/>
      <c r="AL69" s="439"/>
      <c r="AM69" s="439" t="s">
        <v>463</v>
      </c>
      <c r="AN69" s="439"/>
      <c r="AO69" s="439"/>
      <c r="AP69" s="439"/>
      <c r="AQ69" s="354" t="s">
        <v>669</v>
      </c>
      <c r="AR69" s="355"/>
      <c r="AS69" s="355"/>
      <c r="AT69" s="355"/>
      <c r="AU69" s="355"/>
      <c r="AV69" s="355"/>
      <c r="AW69" s="355"/>
      <c r="AX69" s="356"/>
      <c r="AY69">
        <f>IF(SUBSTITUTE(SUBSTITUTE($G$70,"／",""),"　","")="",0,1)</f>
        <v>0</v>
      </c>
    </row>
    <row r="70" spans="1:51" ht="18.45" hidden="1" customHeight="1" x14ac:dyDescent="0.2">
      <c r="A70" s="346"/>
      <c r="B70" s="347"/>
      <c r="C70" s="347"/>
      <c r="D70" s="347"/>
      <c r="E70" s="347"/>
      <c r="F70" s="348"/>
      <c r="G70" s="357" t="s">
        <v>662</v>
      </c>
      <c r="H70" s="358"/>
      <c r="I70" s="358"/>
      <c r="J70" s="358"/>
      <c r="K70" s="358"/>
      <c r="L70" s="358"/>
      <c r="M70" s="358"/>
      <c r="N70" s="358"/>
      <c r="O70" s="358"/>
      <c r="P70" s="358"/>
      <c r="Q70" s="358"/>
      <c r="R70" s="358"/>
      <c r="S70" s="358"/>
      <c r="T70" s="358"/>
      <c r="U70" s="358"/>
      <c r="V70" s="358"/>
      <c r="W70" s="358"/>
      <c r="X70" s="358"/>
      <c r="Y70" s="335" t="s">
        <v>660</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18.4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663</v>
      </c>
      <c r="Z71" s="328"/>
      <c r="AA71" s="329"/>
      <c r="AB71" s="330" t="s">
        <v>664</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45" hidden="1" customHeight="1" x14ac:dyDescent="0.2">
      <c r="A72" s="490" t="s">
        <v>311</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495</v>
      </c>
      <c r="AF72" s="439"/>
      <c r="AG72" s="439"/>
      <c r="AH72" s="439"/>
      <c r="AI72" s="439" t="s">
        <v>647</v>
      </c>
      <c r="AJ72" s="439"/>
      <c r="AK72" s="439"/>
      <c r="AL72" s="439"/>
      <c r="AM72" s="439" t="s">
        <v>463</v>
      </c>
      <c r="AN72" s="439"/>
      <c r="AO72" s="439"/>
      <c r="AP72" s="439"/>
      <c r="AQ72" s="364" t="s">
        <v>219</v>
      </c>
      <c r="AR72" s="365"/>
      <c r="AS72" s="365"/>
      <c r="AT72" s="366"/>
      <c r="AU72" s="367" t="s">
        <v>125</v>
      </c>
      <c r="AV72" s="367"/>
      <c r="AW72" s="367"/>
      <c r="AX72" s="368"/>
      <c r="AY72">
        <f>COUNTA($G$74)</f>
        <v>0</v>
      </c>
    </row>
    <row r="73" spans="1:51" ht="18.45" hidden="1" customHeight="1" x14ac:dyDescent="0.2">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18.45" hidden="1" customHeight="1" x14ac:dyDescent="0.2">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18.45" hidden="1" customHeight="1" x14ac:dyDescent="0.2">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18.45" hidden="1" customHeight="1" x14ac:dyDescent="0.2">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18.45" hidden="1" customHeight="1" x14ac:dyDescent="0.2">
      <c r="A77" s="440" t="s">
        <v>338</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18.45" hidden="1"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45" hidden="1" customHeight="1" x14ac:dyDescent="0.2">
      <c r="A79" s="450" t="s">
        <v>652</v>
      </c>
      <c r="B79" s="452"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18.45" hidden="1" customHeight="1" x14ac:dyDescent="0.2">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18.4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18.4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8.4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4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495</v>
      </c>
      <c r="AF84" s="439"/>
      <c r="AG84" s="439"/>
      <c r="AH84" s="439"/>
      <c r="AI84" s="439" t="s">
        <v>647</v>
      </c>
      <c r="AJ84" s="439"/>
      <c r="AK84" s="439"/>
      <c r="AL84" s="439"/>
      <c r="AM84" s="439" t="s">
        <v>463</v>
      </c>
      <c r="AN84" s="439"/>
      <c r="AO84" s="439"/>
      <c r="AP84" s="439"/>
      <c r="AQ84" s="424" t="s">
        <v>219</v>
      </c>
      <c r="AR84" s="425"/>
      <c r="AS84" s="425"/>
      <c r="AT84" s="426"/>
      <c r="AU84" s="427" t="s">
        <v>125</v>
      </c>
      <c r="AV84" s="427"/>
      <c r="AW84" s="427"/>
      <c r="AX84" s="428"/>
      <c r="AY84">
        <f t="shared" si="2"/>
        <v>0</v>
      </c>
      <c r="AZ84" s="10"/>
      <c r="BA84" s="10"/>
      <c r="BB84" s="10"/>
      <c r="BC84" s="10"/>
    </row>
    <row r="85" spans="1:60" ht="18.45" hidden="1" customHeight="1" x14ac:dyDescent="0.2">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18.45" hidden="1" customHeight="1" x14ac:dyDescent="0.2">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18.45" hidden="1" customHeight="1" x14ac:dyDescent="0.2">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18.45" hidden="1" customHeigh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4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495</v>
      </c>
      <c r="AF89" s="439"/>
      <c r="AG89" s="439"/>
      <c r="AH89" s="439"/>
      <c r="AI89" s="439" t="s">
        <v>647</v>
      </c>
      <c r="AJ89" s="439"/>
      <c r="AK89" s="439"/>
      <c r="AL89" s="439"/>
      <c r="AM89" s="439" t="s">
        <v>463</v>
      </c>
      <c r="AN89" s="439"/>
      <c r="AO89" s="439"/>
      <c r="AP89" s="439"/>
      <c r="AQ89" s="424" t="s">
        <v>219</v>
      </c>
      <c r="AR89" s="425"/>
      <c r="AS89" s="425"/>
      <c r="AT89" s="426"/>
      <c r="AU89" s="427" t="s">
        <v>125</v>
      </c>
      <c r="AV89" s="427"/>
      <c r="AW89" s="427"/>
      <c r="AX89" s="428"/>
      <c r="AY89">
        <f>$G$91</f>
        <v>0</v>
      </c>
      <c r="AZ89" s="10"/>
      <c r="BA89" s="10"/>
      <c r="BB89" s="10"/>
      <c r="BC89" s="10"/>
    </row>
    <row r="90" spans="1:60" ht="18.45" hidden="1" customHeight="1" x14ac:dyDescent="0.2">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18.45" hidden="1" customHeight="1" x14ac:dyDescent="0.2">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18.45" hidden="1" customHeight="1" x14ac:dyDescent="0.2">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18.45" hidden="1" customHeight="1" x14ac:dyDescent="0.2">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4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495</v>
      </c>
      <c r="AF94" s="439"/>
      <c r="AG94" s="439"/>
      <c r="AH94" s="439"/>
      <c r="AI94" s="439" t="s">
        <v>647</v>
      </c>
      <c r="AJ94" s="439"/>
      <c r="AK94" s="439"/>
      <c r="AL94" s="439"/>
      <c r="AM94" s="439" t="s">
        <v>463</v>
      </c>
      <c r="AN94" s="439"/>
      <c r="AO94" s="439"/>
      <c r="AP94" s="439"/>
      <c r="AQ94" s="424" t="s">
        <v>219</v>
      </c>
      <c r="AR94" s="425"/>
      <c r="AS94" s="425"/>
      <c r="AT94" s="426"/>
      <c r="AU94" s="427" t="s">
        <v>125</v>
      </c>
      <c r="AV94" s="427"/>
      <c r="AW94" s="427"/>
      <c r="AX94" s="428"/>
      <c r="AY94">
        <f>$G$96</f>
        <v>0</v>
      </c>
      <c r="AZ94" s="10"/>
      <c r="BA94" s="10"/>
      <c r="BB94" s="10"/>
      <c r="BC94" s="10"/>
    </row>
    <row r="95" spans="1:60" ht="18.45" hidden="1" customHeight="1" x14ac:dyDescent="0.2">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18.45" hidden="1" customHeight="1" x14ac:dyDescent="0.2">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18.45" hidden="1" customHeight="1" x14ac:dyDescent="0.2">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18.45" hidden="1" customHeight="1" thickBot="1" x14ac:dyDescent="0.25">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18.45" hidden="1" customHeight="1" x14ac:dyDescent="0.2">
      <c r="A99" s="500" t="s">
        <v>658</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18.45" hidden="1" customHeight="1" x14ac:dyDescent="0.2">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39" t="s">
        <v>495</v>
      </c>
      <c r="AF100" s="439"/>
      <c r="AG100" s="439"/>
      <c r="AH100" s="439"/>
      <c r="AI100" s="439" t="s">
        <v>647</v>
      </c>
      <c r="AJ100" s="439"/>
      <c r="AK100" s="439"/>
      <c r="AL100" s="439"/>
      <c r="AM100" s="439" t="s">
        <v>463</v>
      </c>
      <c r="AN100" s="439"/>
      <c r="AO100" s="439"/>
      <c r="AP100" s="439"/>
      <c r="AQ100" s="310" t="s">
        <v>494</v>
      </c>
      <c r="AR100" s="311"/>
      <c r="AS100" s="311"/>
      <c r="AT100" s="312"/>
      <c r="AU100" s="310" t="s">
        <v>668</v>
      </c>
      <c r="AV100" s="311"/>
      <c r="AW100" s="311"/>
      <c r="AX100" s="313"/>
      <c r="AY100">
        <f>COUNTA($G$101)</f>
        <v>0</v>
      </c>
    </row>
    <row r="101" spans="1:60" ht="18.45" hidden="1" customHeight="1" x14ac:dyDescent="0.2">
      <c r="A101" s="262"/>
      <c r="B101" s="263"/>
      <c r="C101" s="263"/>
      <c r="D101" s="263"/>
      <c r="E101" s="263"/>
      <c r="F101" s="264"/>
      <c r="G101" s="314"/>
      <c r="H101" s="315"/>
      <c r="I101" s="315"/>
      <c r="J101" s="315"/>
      <c r="K101" s="315"/>
      <c r="L101" s="315"/>
      <c r="M101" s="315"/>
      <c r="N101" s="315"/>
      <c r="O101" s="315"/>
      <c r="P101" s="318"/>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89"/>
      <c r="AV101" s="300"/>
      <c r="AW101" s="300"/>
      <c r="AX101" s="301"/>
      <c r="AY101">
        <f>$AY$100</f>
        <v>0</v>
      </c>
    </row>
    <row r="102" spans="1:60" ht="18.45" hidden="1"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89"/>
      <c r="AV102" s="300"/>
      <c r="AW102" s="300"/>
      <c r="AX102" s="301"/>
      <c r="AY102">
        <f>$AY$100</f>
        <v>0</v>
      </c>
    </row>
    <row r="103" spans="1:60" ht="18.45" hidden="1" customHeight="1" x14ac:dyDescent="0.2">
      <c r="A103" s="440" t="s">
        <v>660</v>
      </c>
      <c r="B103" s="431"/>
      <c r="C103" s="431"/>
      <c r="D103" s="431"/>
      <c r="E103" s="431"/>
      <c r="F103" s="503"/>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495</v>
      </c>
      <c r="AF103" s="439"/>
      <c r="AG103" s="439"/>
      <c r="AH103" s="439"/>
      <c r="AI103" s="439" t="s">
        <v>647</v>
      </c>
      <c r="AJ103" s="439"/>
      <c r="AK103" s="439"/>
      <c r="AL103" s="439"/>
      <c r="AM103" s="439" t="s">
        <v>463</v>
      </c>
      <c r="AN103" s="439"/>
      <c r="AO103" s="439"/>
      <c r="AP103" s="439"/>
      <c r="AQ103" s="354" t="s">
        <v>669</v>
      </c>
      <c r="AR103" s="355"/>
      <c r="AS103" s="355"/>
      <c r="AT103" s="355"/>
      <c r="AU103" s="355"/>
      <c r="AV103" s="355"/>
      <c r="AW103" s="355"/>
      <c r="AX103" s="356"/>
      <c r="AY103">
        <f>IF(SUBSTITUTE(SUBSTITUTE($G$104,"／",""),"　","")="",0,1)</f>
        <v>0</v>
      </c>
    </row>
    <row r="104" spans="1:60" ht="18.45" hidden="1" customHeight="1" x14ac:dyDescent="0.2">
      <c r="A104" s="504"/>
      <c r="B104" s="367"/>
      <c r="C104" s="367"/>
      <c r="D104" s="367"/>
      <c r="E104" s="367"/>
      <c r="F104" s="505"/>
      <c r="G104" s="357" t="s">
        <v>662</v>
      </c>
      <c r="H104" s="358"/>
      <c r="I104" s="358"/>
      <c r="J104" s="358"/>
      <c r="K104" s="358"/>
      <c r="L104" s="358"/>
      <c r="M104" s="358"/>
      <c r="N104" s="358"/>
      <c r="O104" s="358"/>
      <c r="P104" s="358"/>
      <c r="Q104" s="358"/>
      <c r="R104" s="358"/>
      <c r="S104" s="358"/>
      <c r="T104" s="358"/>
      <c r="U104" s="358"/>
      <c r="V104" s="358"/>
      <c r="W104" s="358"/>
      <c r="X104" s="358"/>
      <c r="Y104" s="335" t="s">
        <v>660</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18.45" hidden="1" customHeight="1" x14ac:dyDescent="0.2">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7" t="s">
        <v>663</v>
      </c>
      <c r="Z105" s="328"/>
      <c r="AA105" s="329"/>
      <c r="AB105" s="330" t="s">
        <v>664</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45" hidden="1" customHeight="1" x14ac:dyDescent="0.2">
      <c r="A106" s="490" t="s">
        <v>311</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495</v>
      </c>
      <c r="AF106" s="439"/>
      <c r="AG106" s="439"/>
      <c r="AH106" s="439"/>
      <c r="AI106" s="439" t="s">
        <v>647</v>
      </c>
      <c r="AJ106" s="439"/>
      <c r="AK106" s="439"/>
      <c r="AL106" s="439"/>
      <c r="AM106" s="439" t="s">
        <v>463</v>
      </c>
      <c r="AN106" s="439"/>
      <c r="AO106" s="439"/>
      <c r="AP106" s="439"/>
      <c r="AQ106" s="364" t="s">
        <v>219</v>
      </c>
      <c r="AR106" s="365"/>
      <c r="AS106" s="365"/>
      <c r="AT106" s="366"/>
      <c r="AU106" s="367" t="s">
        <v>125</v>
      </c>
      <c r="AV106" s="367"/>
      <c r="AW106" s="367"/>
      <c r="AX106" s="368"/>
      <c r="AY106">
        <f>COUNTA($G$108)</f>
        <v>0</v>
      </c>
    </row>
    <row r="107" spans="1:60" ht="18.45" hidden="1" customHeight="1" x14ac:dyDescent="0.2">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18.45" hidden="1" customHeight="1" x14ac:dyDescent="0.2">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18.45" hidden="1" customHeight="1" x14ac:dyDescent="0.2">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18.45" hidden="1" customHeight="1" x14ac:dyDescent="0.2">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18.45" hidden="1" customHeight="1" x14ac:dyDescent="0.2">
      <c r="A111" s="440" t="s">
        <v>338</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18.4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45" hidden="1" customHeight="1" x14ac:dyDescent="0.2">
      <c r="A113" s="450" t="s">
        <v>652</v>
      </c>
      <c r="B113" s="452"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18.45" hidden="1" customHeight="1" x14ac:dyDescent="0.2">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18.4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18.4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8.4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4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495</v>
      </c>
      <c r="AF118" s="439"/>
      <c r="AG118" s="439"/>
      <c r="AH118" s="439"/>
      <c r="AI118" s="439" t="s">
        <v>647</v>
      </c>
      <c r="AJ118" s="439"/>
      <c r="AK118" s="439"/>
      <c r="AL118" s="439"/>
      <c r="AM118" s="439" t="s">
        <v>463</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45" hidden="1" customHeight="1" x14ac:dyDescent="0.2">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18.45" hidden="1" customHeight="1" x14ac:dyDescent="0.2">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18.45" hidden="1" customHeight="1" x14ac:dyDescent="0.2">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18.45" hidden="1" customHeight="1" x14ac:dyDescent="0.2">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4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495</v>
      </c>
      <c r="AF123" s="439"/>
      <c r="AG123" s="439"/>
      <c r="AH123" s="439"/>
      <c r="AI123" s="439" t="s">
        <v>647</v>
      </c>
      <c r="AJ123" s="439"/>
      <c r="AK123" s="439"/>
      <c r="AL123" s="439"/>
      <c r="AM123" s="439" t="s">
        <v>463</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45" hidden="1" customHeight="1" x14ac:dyDescent="0.2">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18.45" hidden="1" customHeight="1" x14ac:dyDescent="0.2">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18.45" hidden="1" customHeight="1" x14ac:dyDescent="0.2">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18.45" hidden="1" customHeight="1" x14ac:dyDescent="0.2">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4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495</v>
      </c>
      <c r="AF128" s="439"/>
      <c r="AG128" s="439"/>
      <c r="AH128" s="439"/>
      <c r="AI128" s="439" t="s">
        <v>647</v>
      </c>
      <c r="AJ128" s="439"/>
      <c r="AK128" s="439"/>
      <c r="AL128" s="439"/>
      <c r="AM128" s="439" t="s">
        <v>463</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45" hidden="1" customHeight="1" x14ac:dyDescent="0.2">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18.45" hidden="1" customHeight="1" x14ac:dyDescent="0.2">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18.45" hidden="1" customHeight="1" x14ac:dyDescent="0.2">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18.45" hidden="1" customHeight="1" thickBot="1" x14ac:dyDescent="0.25">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18.45" hidden="1" customHeight="1" x14ac:dyDescent="0.2">
      <c r="A133" s="500" t="s">
        <v>658</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18.45" hidden="1" customHeight="1" x14ac:dyDescent="0.2">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39" t="s">
        <v>495</v>
      </c>
      <c r="AF134" s="439"/>
      <c r="AG134" s="439"/>
      <c r="AH134" s="439"/>
      <c r="AI134" s="439" t="s">
        <v>647</v>
      </c>
      <c r="AJ134" s="439"/>
      <c r="AK134" s="439"/>
      <c r="AL134" s="439"/>
      <c r="AM134" s="439" t="s">
        <v>463</v>
      </c>
      <c r="AN134" s="439"/>
      <c r="AO134" s="439"/>
      <c r="AP134" s="439"/>
      <c r="AQ134" s="310" t="s">
        <v>494</v>
      </c>
      <c r="AR134" s="311"/>
      <c r="AS134" s="311"/>
      <c r="AT134" s="312"/>
      <c r="AU134" s="310" t="s">
        <v>668</v>
      </c>
      <c r="AV134" s="311"/>
      <c r="AW134" s="311"/>
      <c r="AX134" s="313"/>
      <c r="AY134">
        <f>COUNTA($G$135)</f>
        <v>0</v>
      </c>
    </row>
    <row r="135" spans="1:60" ht="18.45" hidden="1" customHeight="1" x14ac:dyDescent="0.2">
      <c r="A135" s="262"/>
      <c r="B135" s="263"/>
      <c r="C135" s="263"/>
      <c r="D135" s="263"/>
      <c r="E135" s="263"/>
      <c r="F135" s="264"/>
      <c r="G135" s="314"/>
      <c r="H135" s="315"/>
      <c r="I135" s="315"/>
      <c r="J135" s="315"/>
      <c r="K135" s="315"/>
      <c r="L135" s="315"/>
      <c r="M135" s="315"/>
      <c r="N135" s="315"/>
      <c r="O135" s="315"/>
      <c r="P135" s="318"/>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89"/>
      <c r="AV135" s="300"/>
      <c r="AW135" s="300"/>
      <c r="AX135" s="301"/>
      <c r="AY135">
        <f>$AY$134</f>
        <v>0</v>
      </c>
    </row>
    <row r="136" spans="1:60" ht="18.4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89"/>
      <c r="AV136" s="300"/>
      <c r="AW136" s="300"/>
      <c r="AX136" s="301"/>
      <c r="AY136">
        <f>$AY$134</f>
        <v>0</v>
      </c>
    </row>
    <row r="137" spans="1:60" ht="18.45" hidden="1" customHeight="1" x14ac:dyDescent="0.2">
      <c r="A137" s="440" t="s">
        <v>660</v>
      </c>
      <c r="B137" s="431"/>
      <c r="C137" s="431"/>
      <c r="D137" s="431"/>
      <c r="E137" s="431"/>
      <c r="F137" s="503"/>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495</v>
      </c>
      <c r="AF137" s="439"/>
      <c r="AG137" s="439"/>
      <c r="AH137" s="439"/>
      <c r="AI137" s="439" t="s">
        <v>647</v>
      </c>
      <c r="AJ137" s="439"/>
      <c r="AK137" s="439"/>
      <c r="AL137" s="439"/>
      <c r="AM137" s="439" t="s">
        <v>463</v>
      </c>
      <c r="AN137" s="439"/>
      <c r="AO137" s="439"/>
      <c r="AP137" s="439"/>
      <c r="AQ137" s="354" t="s">
        <v>669</v>
      </c>
      <c r="AR137" s="355"/>
      <c r="AS137" s="355"/>
      <c r="AT137" s="355"/>
      <c r="AU137" s="355"/>
      <c r="AV137" s="355"/>
      <c r="AW137" s="355"/>
      <c r="AX137" s="356"/>
      <c r="AY137">
        <f>IF(SUBSTITUTE(SUBSTITUTE($G$138,"／",""),"　","")="",0,1)</f>
        <v>0</v>
      </c>
    </row>
    <row r="138" spans="1:60" ht="18.45" hidden="1" customHeight="1" x14ac:dyDescent="0.2">
      <c r="A138" s="504"/>
      <c r="B138" s="367"/>
      <c r="C138" s="367"/>
      <c r="D138" s="367"/>
      <c r="E138" s="367"/>
      <c r="F138" s="505"/>
      <c r="G138" s="357" t="s">
        <v>662</v>
      </c>
      <c r="H138" s="358"/>
      <c r="I138" s="358"/>
      <c r="J138" s="358"/>
      <c r="K138" s="358"/>
      <c r="L138" s="358"/>
      <c r="M138" s="358"/>
      <c r="N138" s="358"/>
      <c r="O138" s="358"/>
      <c r="P138" s="358"/>
      <c r="Q138" s="358"/>
      <c r="R138" s="358"/>
      <c r="S138" s="358"/>
      <c r="T138" s="358"/>
      <c r="U138" s="358"/>
      <c r="V138" s="358"/>
      <c r="W138" s="358"/>
      <c r="X138" s="358"/>
      <c r="Y138" s="335" t="s">
        <v>660</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18.45" hidden="1" customHeight="1" x14ac:dyDescent="0.2">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7" t="s">
        <v>663</v>
      </c>
      <c r="Z139" s="328"/>
      <c r="AA139" s="329"/>
      <c r="AB139" s="330" t="s">
        <v>664</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45" hidden="1" customHeight="1" x14ac:dyDescent="0.2">
      <c r="A140" s="490" t="s">
        <v>311</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495</v>
      </c>
      <c r="AF140" s="439"/>
      <c r="AG140" s="439"/>
      <c r="AH140" s="439"/>
      <c r="AI140" s="439" t="s">
        <v>647</v>
      </c>
      <c r="AJ140" s="439"/>
      <c r="AK140" s="439"/>
      <c r="AL140" s="439"/>
      <c r="AM140" s="439" t="s">
        <v>463</v>
      </c>
      <c r="AN140" s="439"/>
      <c r="AO140" s="439"/>
      <c r="AP140" s="439"/>
      <c r="AQ140" s="364" t="s">
        <v>219</v>
      </c>
      <c r="AR140" s="365"/>
      <c r="AS140" s="365"/>
      <c r="AT140" s="366"/>
      <c r="AU140" s="367" t="s">
        <v>125</v>
      </c>
      <c r="AV140" s="367"/>
      <c r="AW140" s="367"/>
      <c r="AX140" s="368"/>
      <c r="AY140">
        <f>COUNTA($G$142)</f>
        <v>0</v>
      </c>
    </row>
    <row r="141" spans="1:60" ht="18.45" hidden="1" customHeight="1" x14ac:dyDescent="0.2">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18.45" hidden="1" customHeight="1" x14ac:dyDescent="0.2">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18.45" hidden="1" customHeight="1" x14ac:dyDescent="0.2">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18.45" hidden="1" customHeight="1" x14ac:dyDescent="0.2">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18.45" hidden="1" customHeight="1" x14ac:dyDescent="0.2">
      <c r="A145" s="440" t="s">
        <v>338</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18.4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45" hidden="1" customHeight="1" x14ac:dyDescent="0.2">
      <c r="A147" s="450" t="s">
        <v>652</v>
      </c>
      <c r="B147" s="452"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18.45" hidden="1" customHeight="1" x14ac:dyDescent="0.2">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18.4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18.4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8.4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4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495</v>
      </c>
      <c r="AF152" s="439"/>
      <c r="AG152" s="439"/>
      <c r="AH152" s="439"/>
      <c r="AI152" s="439" t="s">
        <v>647</v>
      </c>
      <c r="AJ152" s="439"/>
      <c r="AK152" s="439"/>
      <c r="AL152" s="439"/>
      <c r="AM152" s="439" t="s">
        <v>463</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45" hidden="1" customHeight="1" x14ac:dyDescent="0.2">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18.45" hidden="1" customHeight="1" x14ac:dyDescent="0.2">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18.45" hidden="1" customHeight="1" x14ac:dyDescent="0.2">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18.45" hidden="1" customHeight="1" x14ac:dyDescent="0.2">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4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495</v>
      </c>
      <c r="AF157" s="439"/>
      <c r="AG157" s="439"/>
      <c r="AH157" s="439"/>
      <c r="AI157" s="439" t="s">
        <v>647</v>
      </c>
      <c r="AJ157" s="439"/>
      <c r="AK157" s="439"/>
      <c r="AL157" s="439"/>
      <c r="AM157" s="439" t="s">
        <v>463</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45" hidden="1" customHeight="1" x14ac:dyDescent="0.2">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18.45" hidden="1" customHeight="1" x14ac:dyDescent="0.2">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18.45" hidden="1" customHeight="1" x14ac:dyDescent="0.2">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18.45" hidden="1" customHeight="1" x14ac:dyDescent="0.2">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4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495</v>
      </c>
      <c r="AF162" s="439"/>
      <c r="AG162" s="439"/>
      <c r="AH162" s="439"/>
      <c r="AI162" s="439" t="s">
        <v>647</v>
      </c>
      <c r="AJ162" s="439"/>
      <c r="AK162" s="439"/>
      <c r="AL162" s="439"/>
      <c r="AM162" s="439" t="s">
        <v>463</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45" hidden="1" customHeight="1" x14ac:dyDescent="0.2">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18.45" hidden="1" customHeight="1" x14ac:dyDescent="0.2">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18.45" hidden="1" customHeight="1" x14ac:dyDescent="0.2">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18.45" hidden="1" customHeight="1" thickBot="1" x14ac:dyDescent="0.25">
      <c r="A166" s="451"/>
      <c r="B166" s="486"/>
      <c r="C166" s="487"/>
      <c r="D166" s="487"/>
      <c r="E166" s="487"/>
      <c r="F166" s="488"/>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18.45" hidden="1" customHeight="1" x14ac:dyDescent="0.2">
      <c r="A167" s="500" t="s">
        <v>658</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18.45" hidden="1" customHeight="1" x14ac:dyDescent="0.2">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39" t="s">
        <v>495</v>
      </c>
      <c r="AF168" s="439"/>
      <c r="AG168" s="439"/>
      <c r="AH168" s="439"/>
      <c r="AI168" s="439" t="s">
        <v>647</v>
      </c>
      <c r="AJ168" s="439"/>
      <c r="AK168" s="439"/>
      <c r="AL168" s="439"/>
      <c r="AM168" s="439" t="s">
        <v>463</v>
      </c>
      <c r="AN168" s="439"/>
      <c r="AO168" s="439"/>
      <c r="AP168" s="439"/>
      <c r="AQ168" s="310" t="s">
        <v>494</v>
      </c>
      <c r="AR168" s="311"/>
      <c r="AS168" s="311"/>
      <c r="AT168" s="312"/>
      <c r="AU168" s="310" t="s">
        <v>668</v>
      </c>
      <c r="AV168" s="311"/>
      <c r="AW168" s="311"/>
      <c r="AX168" s="313"/>
      <c r="AY168">
        <f>COUNTA($G$169)</f>
        <v>0</v>
      </c>
    </row>
    <row r="169" spans="1:60" ht="18.45" hidden="1" customHeight="1" x14ac:dyDescent="0.2">
      <c r="A169" s="262"/>
      <c r="B169" s="263"/>
      <c r="C169" s="263"/>
      <c r="D169" s="263"/>
      <c r="E169" s="263"/>
      <c r="F169" s="264"/>
      <c r="G169" s="314"/>
      <c r="H169" s="315"/>
      <c r="I169" s="315"/>
      <c r="J169" s="315"/>
      <c r="K169" s="315"/>
      <c r="L169" s="315"/>
      <c r="M169" s="315"/>
      <c r="N169" s="315"/>
      <c r="O169" s="315"/>
      <c r="P169" s="318"/>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89"/>
      <c r="AV169" s="300"/>
      <c r="AW169" s="300"/>
      <c r="AX169" s="301"/>
      <c r="AY169">
        <f>$AY$168</f>
        <v>0</v>
      </c>
    </row>
    <row r="170" spans="1:60" ht="18.4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89"/>
      <c r="AV170" s="300"/>
      <c r="AW170" s="300"/>
      <c r="AX170" s="301"/>
      <c r="AY170">
        <f>$AY$168</f>
        <v>0</v>
      </c>
    </row>
    <row r="171" spans="1:60" ht="18.45" hidden="1" customHeight="1" x14ac:dyDescent="0.2">
      <c r="A171" s="440" t="s">
        <v>660</v>
      </c>
      <c r="B171" s="431"/>
      <c r="C171" s="431"/>
      <c r="D171" s="431"/>
      <c r="E171" s="431"/>
      <c r="F171" s="503"/>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495</v>
      </c>
      <c r="AF171" s="439"/>
      <c r="AG171" s="439"/>
      <c r="AH171" s="439"/>
      <c r="AI171" s="439" t="s">
        <v>647</v>
      </c>
      <c r="AJ171" s="439"/>
      <c r="AK171" s="439"/>
      <c r="AL171" s="439"/>
      <c r="AM171" s="439" t="s">
        <v>463</v>
      </c>
      <c r="AN171" s="439"/>
      <c r="AO171" s="439"/>
      <c r="AP171" s="439"/>
      <c r="AQ171" s="354" t="s">
        <v>669</v>
      </c>
      <c r="AR171" s="355"/>
      <c r="AS171" s="355"/>
      <c r="AT171" s="355"/>
      <c r="AU171" s="355"/>
      <c r="AV171" s="355"/>
      <c r="AW171" s="355"/>
      <c r="AX171" s="356"/>
      <c r="AY171">
        <f>IF(SUBSTITUTE(SUBSTITUTE($G$172,"／",""),"　","")="",0,1)</f>
        <v>0</v>
      </c>
    </row>
    <row r="172" spans="1:60" ht="18.45" hidden="1" customHeight="1" x14ac:dyDescent="0.2">
      <c r="A172" s="504"/>
      <c r="B172" s="367"/>
      <c r="C172" s="367"/>
      <c r="D172" s="367"/>
      <c r="E172" s="367"/>
      <c r="F172" s="505"/>
      <c r="G172" s="357" t="s">
        <v>662</v>
      </c>
      <c r="H172" s="358"/>
      <c r="I172" s="358"/>
      <c r="J172" s="358"/>
      <c r="K172" s="358"/>
      <c r="L172" s="358"/>
      <c r="M172" s="358"/>
      <c r="N172" s="358"/>
      <c r="O172" s="358"/>
      <c r="P172" s="358"/>
      <c r="Q172" s="358"/>
      <c r="R172" s="358"/>
      <c r="S172" s="358"/>
      <c r="T172" s="358"/>
      <c r="U172" s="358"/>
      <c r="V172" s="358"/>
      <c r="W172" s="358"/>
      <c r="X172" s="358"/>
      <c r="Y172" s="335" t="s">
        <v>660</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18.45" hidden="1" customHeight="1" x14ac:dyDescent="0.2">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7" t="s">
        <v>663</v>
      </c>
      <c r="Z173" s="328"/>
      <c r="AA173" s="329"/>
      <c r="AB173" s="330" t="s">
        <v>664</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45" hidden="1" customHeight="1" x14ac:dyDescent="0.2">
      <c r="A174" s="490" t="s">
        <v>311</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495</v>
      </c>
      <c r="AF174" s="439"/>
      <c r="AG174" s="439"/>
      <c r="AH174" s="439"/>
      <c r="AI174" s="439" t="s">
        <v>647</v>
      </c>
      <c r="AJ174" s="439"/>
      <c r="AK174" s="439"/>
      <c r="AL174" s="439"/>
      <c r="AM174" s="439" t="s">
        <v>463</v>
      </c>
      <c r="AN174" s="439"/>
      <c r="AO174" s="439"/>
      <c r="AP174" s="439"/>
      <c r="AQ174" s="364" t="s">
        <v>219</v>
      </c>
      <c r="AR174" s="365"/>
      <c r="AS174" s="365"/>
      <c r="AT174" s="366"/>
      <c r="AU174" s="367" t="s">
        <v>125</v>
      </c>
      <c r="AV174" s="367"/>
      <c r="AW174" s="367"/>
      <c r="AX174" s="368"/>
      <c r="AY174">
        <f>COUNTA($G$176)</f>
        <v>0</v>
      </c>
    </row>
    <row r="175" spans="1:60" ht="18.45" hidden="1" customHeight="1" x14ac:dyDescent="0.2">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18.45" hidden="1" customHeight="1" x14ac:dyDescent="0.2">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18.45" hidden="1" customHeight="1" x14ac:dyDescent="0.2">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18.45" hidden="1" customHeight="1" x14ac:dyDescent="0.2">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18.45" hidden="1" customHeight="1" x14ac:dyDescent="0.2">
      <c r="A179" s="440" t="s">
        <v>338</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18.4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45" hidden="1" customHeight="1" x14ac:dyDescent="0.2">
      <c r="A181" s="450" t="s">
        <v>652</v>
      </c>
      <c r="B181" s="452"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18.45" hidden="1" customHeight="1" x14ac:dyDescent="0.2">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18.4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18.4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8.4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4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495</v>
      </c>
      <c r="AF186" s="439"/>
      <c r="AG186" s="439"/>
      <c r="AH186" s="439"/>
      <c r="AI186" s="439" t="s">
        <v>647</v>
      </c>
      <c r="AJ186" s="439"/>
      <c r="AK186" s="439"/>
      <c r="AL186" s="439"/>
      <c r="AM186" s="439" t="s">
        <v>463</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45" hidden="1" customHeight="1" x14ac:dyDescent="0.2">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18.45" hidden="1" customHeight="1" x14ac:dyDescent="0.2">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18.45" hidden="1" customHeight="1" x14ac:dyDescent="0.2">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18.45" hidden="1" customHeight="1" x14ac:dyDescent="0.2">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4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495</v>
      </c>
      <c r="AF191" s="439"/>
      <c r="AG191" s="439"/>
      <c r="AH191" s="439"/>
      <c r="AI191" s="439" t="s">
        <v>647</v>
      </c>
      <c r="AJ191" s="439"/>
      <c r="AK191" s="439"/>
      <c r="AL191" s="439"/>
      <c r="AM191" s="439" t="s">
        <v>463</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45" hidden="1" customHeight="1" x14ac:dyDescent="0.2">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18.45" hidden="1" customHeight="1" x14ac:dyDescent="0.2">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18.45" hidden="1" customHeight="1" x14ac:dyDescent="0.2">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18.45" hidden="1" customHeight="1" x14ac:dyDescent="0.2">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4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495</v>
      </c>
      <c r="AF196" s="439"/>
      <c r="AG196" s="439"/>
      <c r="AH196" s="439"/>
      <c r="AI196" s="439" t="s">
        <v>647</v>
      </c>
      <c r="AJ196" s="439"/>
      <c r="AK196" s="439"/>
      <c r="AL196" s="439"/>
      <c r="AM196" s="439" t="s">
        <v>463</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45" hidden="1" customHeight="1" x14ac:dyDescent="0.2">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18.45" hidden="1" customHeight="1" x14ac:dyDescent="0.2">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18.45" hidden="1" customHeight="1" x14ac:dyDescent="0.2">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18.45" hidden="1" customHeight="1" thickBot="1" x14ac:dyDescent="0.25">
      <c r="A200" s="451"/>
      <c r="B200" s="486"/>
      <c r="C200" s="487"/>
      <c r="D200" s="487"/>
      <c r="E200" s="487"/>
      <c r="F200" s="488"/>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45" hidden="1" customHeight="1" x14ac:dyDescent="0.2">
      <c r="A201" s="523" t="s">
        <v>312</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308</v>
      </c>
      <c r="X201" s="538"/>
      <c r="Y201" s="541"/>
      <c r="Z201" s="541"/>
      <c r="AA201" s="542"/>
      <c r="AB201" s="535" t="s">
        <v>11</v>
      </c>
      <c r="AC201" s="531"/>
      <c r="AD201" s="532"/>
      <c r="AE201" s="439" t="s">
        <v>495</v>
      </c>
      <c r="AF201" s="439"/>
      <c r="AG201" s="439"/>
      <c r="AH201" s="439"/>
      <c r="AI201" s="439" t="s">
        <v>647</v>
      </c>
      <c r="AJ201" s="439"/>
      <c r="AK201" s="439"/>
      <c r="AL201" s="439"/>
      <c r="AM201" s="439" t="s">
        <v>463</v>
      </c>
      <c r="AN201" s="439"/>
      <c r="AO201" s="439"/>
      <c r="AP201" s="439"/>
      <c r="AQ201" s="424" t="s">
        <v>219</v>
      </c>
      <c r="AR201" s="425"/>
      <c r="AS201" s="425"/>
      <c r="AT201" s="426"/>
      <c r="AU201" s="565" t="s">
        <v>125</v>
      </c>
      <c r="AV201" s="565"/>
      <c r="AW201" s="565"/>
      <c r="AX201" s="566"/>
      <c r="AY201">
        <f>COUNTA($H$203)</f>
        <v>0</v>
      </c>
    </row>
    <row r="202" spans="1:60" ht="18.45" hidden="1" customHeight="1" x14ac:dyDescent="0.2">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9"/>
      <c r="AF202" s="439"/>
      <c r="AG202" s="439"/>
      <c r="AH202" s="439"/>
      <c r="AI202" s="439"/>
      <c r="AJ202" s="439"/>
      <c r="AK202" s="439"/>
      <c r="AL202" s="439"/>
      <c r="AM202" s="439"/>
      <c r="AN202" s="439"/>
      <c r="AO202" s="439"/>
      <c r="AP202" s="439"/>
      <c r="AQ202" s="369"/>
      <c r="AR202" s="370"/>
      <c r="AS202" s="371" t="s">
        <v>220</v>
      </c>
      <c r="AT202" s="372"/>
      <c r="AU202" s="373"/>
      <c r="AV202" s="373"/>
      <c r="AW202" s="533" t="s">
        <v>166</v>
      </c>
      <c r="AX202" s="567"/>
      <c r="AY202">
        <f t="shared" ref="AY202:AY208" si="10">$AY$201</f>
        <v>0</v>
      </c>
    </row>
    <row r="203" spans="1:60" ht="18.45" hidden="1" customHeight="1" x14ac:dyDescent="0.2">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328</v>
      </c>
      <c r="AC203" s="564"/>
      <c r="AD203" s="564"/>
      <c r="AE203" s="299"/>
      <c r="AF203" s="341"/>
      <c r="AG203" s="341"/>
      <c r="AH203" s="341"/>
      <c r="AI203" s="299"/>
      <c r="AJ203" s="341"/>
      <c r="AK203" s="341"/>
      <c r="AL203" s="341"/>
      <c r="AM203" s="299"/>
      <c r="AN203" s="341"/>
      <c r="AO203" s="341"/>
      <c r="AP203" s="341"/>
      <c r="AQ203" s="299"/>
      <c r="AR203" s="341"/>
      <c r="AS203" s="341"/>
      <c r="AT203" s="545"/>
      <c r="AU203" s="341"/>
      <c r="AV203" s="341"/>
      <c r="AW203" s="341"/>
      <c r="AX203" s="342"/>
      <c r="AY203">
        <f t="shared" si="10"/>
        <v>0</v>
      </c>
    </row>
    <row r="204" spans="1:60" ht="18.45" hidden="1" customHeight="1" x14ac:dyDescent="0.2">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328</v>
      </c>
      <c r="AC204" s="546"/>
      <c r="AD204" s="546"/>
      <c r="AE204" s="299"/>
      <c r="AF204" s="341"/>
      <c r="AG204" s="341"/>
      <c r="AH204" s="341"/>
      <c r="AI204" s="299"/>
      <c r="AJ204" s="341"/>
      <c r="AK204" s="341"/>
      <c r="AL204" s="341"/>
      <c r="AM204" s="299"/>
      <c r="AN204" s="341"/>
      <c r="AO204" s="341"/>
      <c r="AP204" s="341"/>
      <c r="AQ204" s="299"/>
      <c r="AR204" s="341"/>
      <c r="AS204" s="341"/>
      <c r="AT204" s="545"/>
      <c r="AU204" s="341"/>
      <c r="AV204" s="341"/>
      <c r="AW204" s="341"/>
      <c r="AX204" s="342"/>
      <c r="AY204">
        <f t="shared" si="10"/>
        <v>0</v>
      </c>
    </row>
    <row r="205" spans="1:60" ht="18.45" hidden="1" customHeight="1" x14ac:dyDescent="0.2">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329</v>
      </c>
      <c r="AC205" s="580"/>
      <c r="AD205" s="580"/>
      <c r="AE205" s="484"/>
      <c r="AF205" s="485"/>
      <c r="AG205" s="485"/>
      <c r="AH205" s="485"/>
      <c r="AI205" s="484"/>
      <c r="AJ205" s="485"/>
      <c r="AK205" s="485"/>
      <c r="AL205" s="485"/>
      <c r="AM205" s="484"/>
      <c r="AN205" s="485"/>
      <c r="AO205" s="485"/>
      <c r="AP205" s="485"/>
      <c r="AQ205" s="299"/>
      <c r="AR205" s="341"/>
      <c r="AS205" s="341"/>
      <c r="AT205" s="545"/>
      <c r="AU205" s="341"/>
      <c r="AV205" s="341"/>
      <c r="AW205" s="341"/>
      <c r="AX205" s="342"/>
      <c r="AY205">
        <f t="shared" si="10"/>
        <v>0</v>
      </c>
    </row>
    <row r="206" spans="1:60" ht="18.45" hidden="1" customHeight="1" x14ac:dyDescent="0.2">
      <c r="A206" s="526" t="s">
        <v>316</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327</v>
      </c>
      <c r="X206" s="575"/>
      <c r="Y206" s="562" t="s">
        <v>12</v>
      </c>
      <c r="Z206" s="562"/>
      <c r="AA206" s="563"/>
      <c r="AB206" s="564" t="s">
        <v>328</v>
      </c>
      <c r="AC206" s="564"/>
      <c r="AD206" s="564"/>
      <c r="AE206" s="299"/>
      <c r="AF206" s="341"/>
      <c r="AG206" s="341"/>
      <c r="AH206" s="341"/>
      <c r="AI206" s="299"/>
      <c r="AJ206" s="341"/>
      <c r="AK206" s="341"/>
      <c r="AL206" s="341"/>
      <c r="AM206" s="299"/>
      <c r="AN206" s="341"/>
      <c r="AO206" s="341"/>
      <c r="AP206" s="341"/>
      <c r="AQ206" s="299"/>
      <c r="AR206" s="341"/>
      <c r="AS206" s="341"/>
      <c r="AT206" s="545"/>
      <c r="AU206" s="341"/>
      <c r="AV206" s="341"/>
      <c r="AW206" s="341"/>
      <c r="AX206" s="342"/>
      <c r="AY206">
        <f t="shared" si="10"/>
        <v>0</v>
      </c>
    </row>
    <row r="207" spans="1:60" ht="18.45" hidden="1" customHeight="1" x14ac:dyDescent="0.2">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328</v>
      </c>
      <c r="AC207" s="546"/>
      <c r="AD207" s="546"/>
      <c r="AE207" s="299"/>
      <c r="AF207" s="341"/>
      <c r="AG207" s="341"/>
      <c r="AH207" s="341"/>
      <c r="AI207" s="299"/>
      <c r="AJ207" s="341"/>
      <c r="AK207" s="341"/>
      <c r="AL207" s="341"/>
      <c r="AM207" s="299"/>
      <c r="AN207" s="341"/>
      <c r="AO207" s="341"/>
      <c r="AP207" s="341"/>
      <c r="AQ207" s="299"/>
      <c r="AR207" s="341"/>
      <c r="AS207" s="341"/>
      <c r="AT207" s="545"/>
      <c r="AU207" s="341"/>
      <c r="AV207" s="341"/>
      <c r="AW207" s="341"/>
      <c r="AX207" s="342"/>
      <c r="AY207">
        <f t="shared" si="10"/>
        <v>0</v>
      </c>
    </row>
    <row r="208" spans="1:60" ht="18.45" hidden="1" customHeight="1" x14ac:dyDescent="0.2">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329</v>
      </c>
      <c r="AC208" s="580"/>
      <c r="AD208" s="580"/>
      <c r="AE208" s="484"/>
      <c r="AF208" s="485"/>
      <c r="AG208" s="485"/>
      <c r="AH208" s="485"/>
      <c r="AI208" s="484"/>
      <c r="AJ208" s="485"/>
      <c r="AK208" s="485"/>
      <c r="AL208" s="485"/>
      <c r="AM208" s="484"/>
      <c r="AN208" s="485"/>
      <c r="AO208" s="485"/>
      <c r="AP208" s="581"/>
      <c r="AQ208" s="299"/>
      <c r="AR208" s="341"/>
      <c r="AS208" s="341"/>
      <c r="AT208" s="545"/>
      <c r="AU208" s="341"/>
      <c r="AV208" s="341"/>
      <c r="AW208" s="341"/>
      <c r="AX208" s="342"/>
      <c r="AY208">
        <f t="shared" si="10"/>
        <v>0</v>
      </c>
    </row>
    <row r="209" spans="1:51" ht="18.45" hidden="1" customHeight="1" x14ac:dyDescent="0.2">
      <c r="A209" s="588" t="s">
        <v>312</v>
      </c>
      <c r="B209" s="589"/>
      <c r="C209" s="589"/>
      <c r="D209" s="589"/>
      <c r="E209" s="589"/>
      <c r="F209" s="590"/>
      <c r="G209" s="591"/>
      <c r="H209" s="425" t="s">
        <v>136</v>
      </c>
      <c r="I209" s="425"/>
      <c r="J209" s="425"/>
      <c r="K209" s="425"/>
      <c r="L209" s="425"/>
      <c r="M209" s="425"/>
      <c r="N209" s="425"/>
      <c r="O209" s="426"/>
      <c r="P209" s="424" t="s">
        <v>52</v>
      </c>
      <c r="Q209" s="425"/>
      <c r="R209" s="425"/>
      <c r="S209" s="425"/>
      <c r="T209" s="425"/>
      <c r="U209" s="425"/>
      <c r="V209" s="425"/>
      <c r="W209" s="425"/>
      <c r="X209" s="426"/>
      <c r="Y209" s="594"/>
      <c r="Z209" s="595"/>
      <c r="AA209" s="596"/>
      <c r="AB209" s="430" t="s">
        <v>11</v>
      </c>
      <c r="AC209" s="431"/>
      <c r="AD209" s="432"/>
      <c r="AE209" s="583" t="s">
        <v>495</v>
      </c>
      <c r="AF209" s="583"/>
      <c r="AG209" s="583"/>
      <c r="AH209" s="583"/>
      <c r="AI209" s="439" t="s">
        <v>647</v>
      </c>
      <c r="AJ209" s="439"/>
      <c r="AK209" s="439"/>
      <c r="AL209" s="439"/>
      <c r="AM209" s="439" t="s">
        <v>463</v>
      </c>
      <c r="AN209" s="439"/>
      <c r="AO209" s="439"/>
      <c r="AP209" s="439"/>
      <c r="AQ209" s="424" t="s">
        <v>219</v>
      </c>
      <c r="AR209" s="425"/>
      <c r="AS209" s="425"/>
      <c r="AT209" s="426"/>
      <c r="AU209" s="584" t="s">
        <v>125</v>
      </c>
      <c r="AV209" s="585"/>
      <c r="AW209" s="585"/>
      <c r="AX209" s="586"/>
      <c r="AY209">
        <f>COUNTA($H$211)</f>
        <v>0</v>
      </c>
    </row>
    <row r="210" spans="1:51" ht="18.45" hidden="1" customHeight="1" x14ac:dyDescent="0.2">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39"/>
      <c r="AJ210" s="439"/>
      <c r="AK210" s="439"/>
      <c r="AL210" s="439"/>
      <c r="AM210" s="439"/>
      <c r="AN210" s="439"/>
      <c r="AO210" s="439"/>
      <c r="AP210" s="439"/>
      <c r="AQ210" s="369"/>
      <c r="AR210" s="370"/>
      <c r="AS210" s="371" t="s">
        <v>220</v>
      </c>
      <c r="AT210" s="372"/>
      <c r="AU210" s="369"/>
      <c r="AV210" s="370"/>
      <c r="AW210" s="371" t="s">
        <v>166</v>
      </c>
      <c r="AX210" s="587"/>
      <c r="AY210">
        <f>$AY$209</f>
        <v>0</v>
      </c>
    </row>
    <row r="211" spans="1:51" ht="18.45" hidden="1" customHeight="1" x14ac:dyDescent="0.2">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18.45" hidden="1" customHeight="1" x14ac:dyDescent="0.2">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18.45" hidden="1" customHeight="1" x14ac:dyDescent="0.2">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8" t="s">
        <v>14</v>
      </c>
      <c r="AC213" s="618"/>
      <c r="AD213" s="618"/>
      <c r="AE213" s="619"/>
      <c r="AF213" s="620"/>
      <c r="AG213" s="620"/>
      <c r="AH213" s="620"/>
      <c r="AI213" s="619"/>
      <c r="AJ213" s="620"/>
      <c r="AK213" s="620"/>
      <c r="AL213" s="620"/>
      <c r="AM213" s="619"/>
      <c r="AN213" s="620"/>
      <c r="AO213" s="620"/>
      <c r="AP213" s="620"/>
      <c r="AQ213" s="419"/>
      <c r="AR213" s="420"/>
      <c r="AS213" s="420"/>
      <c r="AT213" s="421"/>
      <c r="AU213" s="341"/>
      <c r="AV213" s="341"/>
      <c r="AW213" s="341"/>
      <c r="AX213" s="342"/>
      <c r="AY213">
        <f>$AY$209</f>
        <v>0</v>
      </c>
    </row>
    <row r="214" spans="1:51" ht="18.45" hidden="1" customHeight="1" x14ac:dyDescent="0.2">
      <c r="A214" s="606" t="s">
        <v>341</v>
      </c>
      <c r="B214" s="607"/>
      <c r="C214" s="607"/>
      <c r="D214" s="607"/>
      <c r="E214" s="569" t="s">
        <v>300</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45" hidden="1" customHeight="1" thickBot="1" x14ac:dyDescent="0.25">
      <c r="A215" s="490" t="s">
        <v>655</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307</v>
      </c>
      <c r="AP215" s="616"/>
      <c r="AQ215" s="616"/>
      <c r="AR215" s="96"/>
      <c r="AS215" s="615"/>
      <c r="AT215" s="616"/>
      <c r="AU215" s="616"/>
      <c r="AV215" s="616"/>
      <c r="AW215" s="616"/>
      <c r="AX215" s="617"/>
      <c r="AY215">
        <f>COUNTIF($AR$215,"☑")</f>
        <v>0</v>
      </c>
    </row>
    <row r="216" spans="1:51" ht="18.45" customHeight="1" x14ac:dyDescent="0.2">
      <c r="A216" s="636" t="s">
        <v>361</v>
      </c>
      <c r="B216" s="637"/>
      <c r="C216" s="639" t="s">
        <v>223</v>
      </c>
      <c r="D216" s="637"/>
      <c r="E216" s="640" t="s">
        <v>239</v>
      </c>
      <c r="F216" s="641"/>
      <c r="G216" s="642" t="s">
        <v>708</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2">
      <c r="A217" s="638"/>
      <c r="B217" s="626"/>
      <c r="C217" s="625"/>
      <c r="D217" s="626"/>
      <c r="E217" s="466" t="s">
        <v>238</v>
      </c>
      <c r="F217" s="442"/>
      <c r="G217" s="471" t="s">
        <v>709</v>
      </c>
      <c r="H217" s="411"/>
      <c r="I217" s="411"/>
      <c r="J217" s="411"/>
      <c r="K217" s="411"/>
      <c r="L217" s="411"/>
      <c r="M217" s="411"/>
      <c r="N217" s="411"/>
      <c r="O217" s="411"/>
      <c r="P217" s="411"/>
      <c r="Q217" s="411"/>
      <c r="R217" s="411"/>
      <c r="S217" s="411"/>
      <c r="T217" s="411"/>
      <c r="U217" s="411"/>
      <c r="V217" s="412"/>
      <c r="W217" s="645" t="s">
        <v>665</v>
      </c>
      <c r="X217" s="646"/>
      <c r="Y217" s="646"/>
      <c r="Z217" s="646"/>
      <c r="AA217" s="647"/>
      <c r="AB217" s="648" t="s">
        <v>710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thickBot="1" x14ac:dyDescent="0.25">
      <c r="A218" s="638"/>
      <c r="B218" s="626"/>
      <c r="C218" s="625"/>
      <c r="D218" s="626"/>
      <c r="E218" s="453"/>
      <c r="F218" s="267"/>
      <c r="G218" s="473"/>
      <c r="H218" s="415"/>
      <c r="I218" s="415"/>
      <c r="J218" s="415"/>
      <c r="K218" s="415"/>
      <c r="L218" s="415"/>
      <c r="M218" s="415"/>
      <c r="N218" s="415"/>
      <c r="O218" s="415"/>
      <c r="P218" s="415"/>
      <c r="Q218" s="415"/>
      <c r="R218" s="415"/>
      <c r="S218" s="415"/>
      <c r="T218" s="415"/>
      <c r="U218" s="415"/>
      <c r="V218" s="416"/>
      <c r="W218" s="651" t="s">
        <v>666</v>
      </c>
      <c r="X218" s="652"/>
      <c r="Y218" s="652"/>
      <c r="Z218" s="652"/>
      <c r="AA218" s="653"/>
      <c r="AB218" s="648" t="s">
        <v>711</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x14ac:dyDescent="0.2">
      <c r="A219" s="638"/>
      <c r="B219" s="626"/>
      <c r="C219" s="623" t="s">
        <v>673</v>
      </c>
      <c r="D219" s="624"/>
      <c r="E219" s="466" t="s">
        <v>357</v>
      </c>
      <c r="F219" s="442"/>
      <c r="G219" s="627" t="s">
        <v>226</v>
      </c>
      <c r="H219" s="628"/>
      <c r="I219" s="628"/>
      <c r="J219" s="629"/>
      <c r="K219" s="630"/>
      <c r="L219" s="630"/>
      <c r="M219" s="630"/>
      <c r="N219" s="630"/>
      <c r="O219" s="630"/>
      <c r="P219" s="630"/>
      <c r="Q219" s="630"/>
      <c r="R219" s="630"/>
      <c r="S219" s="630"/>
      <c r="T219" s="631"/>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hidden="1" customHeight="1" x14ac:dyDescent="0.2">
      <c r="A220" s="638"/>
      <c r="B220" s="626"/>
      <c r="C220" s="625"/>
      <c r="D220" s="626"/>
      <c r="E220" s="452"/>
      <c r="F220" s="264"/>
      <c r="G220" s="627" t="s">
        <v>674</v>
      </c>
      <c r="H220" s="628"/>
      <c r="I220" s="628"/>
      <c r="J220" s="628"/>
      <c r="K220" s="628"/>
      <c r="L220" s="628"/>
      <c r="M220" s="628"/>
      <c r="N220" s="628"/>
      <c r="O220" s="628"/>
      <c r="P220" s="628"/>
      <c r="Q220" s="628"/>
      <c r="R220" s="628"/>
      <c r="S220" s="628"/>
      <c r="T220" s="628"/>
      <c r="U220" s="608"/>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hidden="1" customHeight="1" thickBot="1" x14ac:dyDescent="0.25">
      <c r="A221" s="638"/>
      <c r="B221" s="626"/>
      <c r="C221" s="625"/>
      <c r="D221" s="626"/>
      <c r="E221" s="453"/>
      <c r="F221" s="267"/>
      <c r="G221" s="627" t="s">
        <v>666</v>
      </c>
      <c r="H221" s="628"/>
      <c r="I221" s="628"/>
      <c r="J221" s="628"/>
      <c r="K221" s="628"/>
      <c r="L221" s="628"/>
      <c r="M221" s="628"/>
      <c r="N221" s="628"/>
      <c r="O221" s="628"/>
      <c r="P221" s="628"/>
      <c r="Q221" s="628"/>
      <c r="R221" s="628"/>
      <c r="S221" s="628"/>
      <c r="T221" s="628"/>
      <c r="U221" s="633"/>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x14ac:dyDescent="0.2">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2">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42.6" customHeight="1" x14ac:dyDescent="0.2">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691</v>
      </c>
      <c r="AE224" s="719"/>
      <c r="AF224" s="719"/>
      <c r="AG224" s="720" t="s">
        <v>714</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2">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691</v>
      </c>
      <c r="AE225" s="655"/>
      <c r="AF225" s="655"/>
      <c r="AG225" s="669" t="s">
        <v>715</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2">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691</v>
      </c>
      <c r="AE226" s="676"/>
      <c r="AF226" s="676"/>
      <c r="AG226" s="677" t="s">
        <v>716</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x14ac:dyDescent="0.2">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691</v>
      </c>
      <c r="AE227" s="691"/>
      <c r="AF227" s="691"/>
      <c r="AG227" s="692" t="s">
        <v>717</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x14ac:dyDescent="0.2">
      <c r="A228" s="681"/>
      <c r="B228" s="682"/>
      <c r="C228" s="694"/>
      <c r="D228" s="695"/>
      <c r="E228" s="698" t="s">
        <v>339</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712</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x14ac:dyDescent="0.2">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712</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x14ac:dyDescent="0.2">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691</v>
      </c>
      <c r="AE230" s="665"/>
      <c r="AF230" s="665"/>
      <c r="AG230" s="666" t="s">
        <v>718</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2">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691</v>
      </c>
      <c r="AE231" s="655"/>
      <c r="AF231" s="655"/>
      <c r="AG231" s="669" t="s">
        <v>719</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2">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713</v>
      </c>
      <c r="AE232" s="655"/>
      <c r="AF232" s="655"/>
      <c r="AG232" s="669" t="s">
        <v>689</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2">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691</v>
      </c>
      <c r="AE233" s="655"/>
      <c r="AF233" s="655"/>
      <c r="AG233" s="669" t="s">
        <v>720</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2">
      <c r="A234" s="681"/>
      <c r="B234" s="683"/>
      <c r="C234" s="738" t="s">
        <v>309</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713</v>
      </c>
      <c r="AE234" s="676"/>
      <c r="AF234" s="676"/>
      <c r="AG234" s="740" t="s">
        <v>689</v>
      </c>
      <c r="AH234" s="741"/>
      <c r="AI234" s="741"/>
      <c r="AJ234" s="741"/>
      <c r="AK234" s="741"/>
      <c r="AL234" s="741"/>
      <c r="AM234" s="741"/>
      <c r="AN234" s="741"/>
      <c r="AO234" s="741"/>
      <c r="AP234" s="741"/>
      <c r="AQ234" s="741"/>
      <c r="AR234" s="741"/>
      <c r="AS234" s="741"/>
      <c r="AT234" s="741"/>
      <c r="AU234" s="741"/>
      <c r="AV234" s="741"/>
      <c r="AW234" s="741"/>
      <c r="AX234" s="742"/>
    </row>
    <row r="235" spans="1:50" ht="52.2" customHeight="1" x14ac:dyDescent="0.2">
      <c r="A235" s="681"/>
      <c r="B235" s="683"/>
      <c r="C235" s="726" t="s">
        <v>310</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691</v>
      </c>
      <c r="AE235" s="655"/>
      <c r="AF235" s="656"/>
      <c r="AG235" s="669" t="s">
        <v>721</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2">
      <c r="A236" s="684"/>
      <c r="B236" s="685"/>
      <c r="C236" s="729" t="s">
        <v>297</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691</v>
      </c>
      <c r="AE236" s="733"/>
      <c r="AF236" s="734"/>
      <c r="AG236" s="735" t="s">
        <v>722</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2">
      <c r="A237" s="679" t="s">
        <v>37</v>
      </c>
      <c r="B237" s="771"/>
      <c r="C237" s="772" t="s">
        <v>298</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691</v>
      </c>
      <c r="AE237" s="665"/>
      <c r="AF237" s="775"/>
      <c r="AG237" s="666" t="s">
        <v>723</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x14ac:dyDescent="0.2">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691</v>
      </c>
      <c r="AE238" s="780"/>
      <c r="AF238" s="780"/>
      <c r="AG238" s="669" t="s">
        <v>722</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2">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691</v>
      </c>
      <c r="AE239" s="655"/>
      <c r="AF239" s="655"/>
      <c r="AG239" s="669" t="s">
        <v>724</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2">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691</v>
      </c>
      <c r="AE240" s="655"/>
      <c r="AF240" s="655"/>
      <c r="AG240" s="753" t="s">
        <v>725</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x14ac:dyDescent="0.2">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713</v>
      </c>
      <c r="AE241" s="691"/>
      <c r="AF241" s="763"/>
      <c r="AG241" s="692" t="s">
        <v>689</v>
      </c>
      <c r="AH241" s="411"/>
      <c r="AI241" s="411"/>
      <c r="AJ241" s="411"/>
      <c r="AK241" s="411"/>
      <c r="AL241" s="411"/>
      <c r="AM241" s="411"/>
      <c r="AN241" s="411"/>
      <c r="AO241" s="411"/>
      <c r="AP241" s="411"/>
      <c r="AQ241" s="411"/>
      <c r="AR241" s="411"/>
      <c r="AS241" s="411"/>
      <c r="AT241" s="411"/>
      <c r="AU241" s="411"/>
      <c r="AV241" s="411"/>
      <c r="AW241" s="411"/>
      <c r="AX241" s="693"/>
    </row>
    <row r="242" spans="1:52" ht="19.649999999999999" customHeight="1" x14ac:dyDescent="0.2">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customHeight="1" x14ac:dyDescent="0.2">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customHeight="1" x14ac:dyDescent="0.2">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customHeight="1" x14ac:dyDescent="0.2">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customHeight="1" x14ac:dyDescent="0.2">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customHeight="1" thickBot="1" x14ac:dyDescent="0.25">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x14ac:dyDescent="0.2">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5">
      <c r="A249" s="801" t="s">
        <v>692</v>
      </c>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2">
      <c r="A250" s="802" t="s">
        <v>313</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2">
      <c r="A251" s="805" t="s">
        <v>355</v>
      </c>
      <c r="B251" s="469"/>
      <c r="C251" s="469"/>
      <c r="D251" s="470"/>
      <c r="E251" s="791" t="s">
        <v>726</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2">
      <c r="A252" s="583" t="s">
        <v>354</v>
      </c>
      <c r="B252" s="583"/>
      <c r="C252" s="583"/>
      <c r="D252" s="583"/>
      <c r="E252" s="791" t="s">
        <v>727</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2">
      <c r="A253" s="583" t="s">
        <v>353</v>
      </c>
      <c r="B253" s="583"/>
      <c r="C253" s="583"/>
      <c r="D253" s="583"/>
      <c r="E253" s="791" t="s">
        <v>728</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2">
      <c r="A254" s="583" t="s">
        <v>352</v>
      </c>
      <c r="B254" s="583"/>
      <c r="C254" s="583"/>
      <c r="D254" s="583"/>
      <c r="E254" s="791" t="s">
        <v>729</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2">
      <c r="A255" s="583" t="s">
        <v>351</v>
      </c>
      <c r="B255" s="583"/>
      <c r="C255" s="583"/>
      <c r="D255" s="583"/>
      <c r="E255" s="791" t="s">
        <v>730</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2">
      <c r="A256" s="583" t="s">
        <v>350</v>
      </c>
      <c r="B256" s="583"/>
      <c r="C256" s="583"/>
      <c r="D256" s="583"/>
      <c r="E256" s="791" t="s">
        <v>730</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2">
      <c r="A257" s="583" t="s">
        <v>349</v>
      </c>
      <c r="B257" s="583"/>
      <c r="C257" s="583"/>
      <c r="D257" s="583"/>
      <c r="E257" s="791" t="s">
        <v>731</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2">
      <c r="A258" s="583" t="s">
        <v>348</v>
      </c>
      <c r="B258" s="583"/>
      <c r="C258" s="583"/>
      <c r="D258" s="583"/>
      <c r="E258" s="791" t="s">
        <v>732</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2">
      <c r="A259" s="583" t="s">
        <v>495</v>
      </c>
      <c r="B259" s="583"/>
      <c r="C259" s="583"/>
      <c r="D259" s="583"/>
      <c r="E259" s="809" t="s">
        <v>685</v>
      </c>
      <c r="F259" s="810"/>
      <c r="G259" s="810"/>
      <c r="H259" s="92" t="str">
        <f>IF(E259="","","-")</f>
        <v>-</v>
      </c>
      <c r="I259" s="810"/>
      <c r="J259" s="810"/>
      <c r="K259" s="92" t="str">
        <f>IF(I259="","","-")</f>
        <v/>
      </c>
      <c r="L259" s="806">
        <v>57</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2">
      <c r="A260" s="583" t="s">
        <v>671</v>
      </c>
      <c r="B260" s="583"/>
      <c r="C260" s="583"/>
      <c r="D260" s="583"/>
      <c r="E260" s="809" t="s">
        <v>685</v>
      </c>
      <c r="F260" s="810"/>
      <c r="G260" s="810"/>
      <c r="H260" s="92"/>
      <c r="I260" s="810"/>
      <c r="J260" s="810"/>
      <c r="K260" s="92"/>
      <c r="L260" s="806">
        <v>56</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2">
      <c r="A261" s="583" t="s">
        <v>463</v>
      </c>
      <c r="B261" s="583"/>
      <c r="C261" s="583"/>
      <c r="D261" s="583"/>
      <c r="E261" s="821">
        <v>2021</v>
      </c>
      <c r="F261" s="822"/>
      <c r="G261" s="810" t="s">
        <v>683</v>
      </c>
      <c r="H261" s="810"/>
      <c r="I261" s="810"/>
      <c r="J261" s="822">
        <v>20</v>
      </c>
      <c r="K261" s="822"/>
      <c r="L261" s="806">
        <v>60</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x14ac:dyDescent="0.2">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6" t="s">
        <v>344</v>
      </c>
      <c r="B301" s="827"/>
      <c r="C301" s="827"/>
      <c r="D301" s="827"/>
      <c r="E301" s="827"/>
      <c r="F301" s="828"/>
      <c r="G301" s="832" t="s">
        <v>733</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734</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x14ac:dyDescent="0.2">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x14ac:dyDescent="0.2">
      <c r="A303" s="829"/>
      <c r="B303" s="830"/>
      <c r="C303" s="830"/>
      <c r="D303" s="830"/>
      <c r="E303" s="830"/>
      <c r="F303" s="831"/>
      <c r="G303" s="844" t="s">
        <v>735</v>
      </c>
      <c r="H303" s="845"/>
      <c r="I303" s="845"/>
      <c r="J303" s="845"/>
      <c r="K303" s="846"/>
      <c r="L303" s="847" t="s">
        <v>736</v>
      </c>
      <c r="M303" s="848"/>
      <c r="N303" s="848"/>
      <c r="O303" s="848"/>
      <c r="P303" s="848"/>
      <c r="Q303" s="848"/>
      <c r="R303" s="848"/>
      <c r="S303" s="848"/>
      <c r="T303" s="848"/>
      <c r="U303" s="848"/>
      <c r="V303" s="848"/>
      <c r="W303" s="848"/>
      <c r="X303" s="849"/>
      <c r="Y303" s="850">
        <v>121</v>
      </c>
      <c r="Z303" s="851"/>
      <c r="AA303" s="851"/>
      <c r="AB303" s="852"/>
      <c r="AC303" s="844" t="s">
        <v>739</v>
      </c>
      <c r="AD303" s="845"/>
      <c r="AE303" s="845"/>
      <c r="AF303" s="845"/>
      <c r="AG303" s="846"/>
      <c r="AH303" s="847" t="s">
        <v>740</v>
      </c>
      <c r="AI303" s="848"/>
      <c r="AJ303" s="848"/>
      <c r="AK303" s="848"/>
      <c r="AL303" s="848"/>
      <c r="AM303" s="848"/>
      <c r="AN303" s="848"/>
      <c r="AO303" s="848"/>
      <c r="AP303" s="848"/>
      <c r="AQ303" s="848"/>
      <c r="AR303" s="848"/>
      <c r="AS303" s="848"/>
      <c r="AT303" s="849"/>
      <c r="AU303" s="850">
        <v>2</v>
      </c>
      <c r="AV303" s="851"/>
      <c r="AW303" s="851"/>
      <c r="AX303" s="853"/>
    </row>
    <row r="304" spans="1:50" ht="24.75" customHeight="1" x14ac:dyDescent="0.2">
      <c r="A304" s="829"/>
      <c r="B304" s="830"/>
      <c r="C304" s="830"/>
      <c r="D304" s="830"/>
      <c r="E304" s="830"/>
      <c r="F304" s="831"/>
      <c r="G304" s="817" t="s">
        <v>737</v>
      </c>
      <c r="H304" s="818"/>
      <c r="I304" s="818"/>
      <c r="J304" s="818"/>
      <c r="K304" s="819"/>
      <c r="L304" s="811" t="s">
        <v>738</v>
      </c>
      <c r="M304" s="812"/>
      <c r="N304" s="812"/>
      <c r="O304" s="812"/>
      <c r="P304" s="812"/>
      <c r="Q304" s="812"/>
      <c r="R304" s="812"/>
      <c r="S304" s="812"/>
      <c r="T304" s="812"/>
      <c r="U304" s="812"/>
      <c r="V304" s="812"/>
      <c r="W304" s="812"/>
      <c r="X304" s="813"/>
      <c r="Y304" s="814">
        <v>40</v>
      </c>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x14ac:dyDescent="0.2">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x14ac:dyDescent="0.2">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x14ac:dyDescent="0.2">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x14ac:dyDescent="0.2">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x14ac:dyDescent="0.2">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x14ac:dyDescent="0.2">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x14ac:dyDescent="0.2">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x14ac:dyDescent="0.2">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thickBot="1" x14ac:dyDescent="0.25">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161</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v>
      </c>
      <c r="AV313" s="860"/>
      <c r="AW313" s="860"/>
      <c r="AX313" s="862"/>
    </row>
    <row r="314" spans="1:51" ht="24.75" customHeight="1" x14ac:dyDescent="0.2">
      <c r="A314" s="829"/>
      <c r="B314" s="830"/>
      <c r="C314" s="830"/>
      <c r="D314" s="830"/>
      <c r="E314" s="830"/>
      <c r="F314" s="831"/>
      <c r="G314" s="832" t="s">
        <v>741</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1</v>
      </c>
    </row>
    <row r="315" spans="1:51" ht="24.75" customHeight="1" x14ac:dyDescent="0.2">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1</v>
      </c>
    </row>
    <row r="316" spans="1:51" ht="24.75" customHeight="1" x14ac:dyDescent="0.2">
      <c r="A316" s="829"/>
      <c r="B316" s="830"/>
      <c r="C316" s="830"/>
      <c r="D316" s="830"/>
      <c r="E316" s="830"/>
      <c r="F316" s="831"/>
      <c r="G316" s="844" t="s">
        <v>742</v>
      </c>
      <c r="H316" s="845"/>
      <c r="I316" s="845"/>
      <c r="J316" s="845"/>
      <c r="K316" s="846"/>
      <c r="L316" s="847" t="s">
        <v>743</v>
      </c>
      <c r="M316" s="848"/>
      <c r="N316" s="848"/>
      <c r="O316" s="848"/>
      <c r="P316" s="848"/>
      <c r="Q316" s="848"/>
      <c r="R316" s="848"/>
      <c r="S316" s="848"/>
      <c r="T316" s="848"/>
      <c r="U316" s="848"/>
      <c r="V316" s="848"/>
      <c r="W316" s="848"/>
      <c r="X316" s="849"/>
      <c r="Y316" s="850">
        <v>0.4</v>
      </c>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1</v>
      </c>
    </row>
    <row r="317" spans="1:51" ht="24.75" hidden="1" customHeight="1" x14ac:dyDescent="0.2">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1</v>
      </c>
    </row>
    <row r="318" spans="1:51" ht="24.75" hidden="1" customHeight="1" x14ac:dyDescent="0.2">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1</v>
      </c>
    </row>
    <row r="319" spans="1:51" ht="24.75" hidden="1" customHeight="1" x14ac:dyDescent="0.2">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1</v>
      </c>
    </row>
    <row r="320" spans="1:51" ht="24.75" hidden="1" customHeight="1" x14ac:dyDescent="0.2">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1</v>
      </c>
    </row>
    <row r="321" spans="1:51" ht="24.75" hidden="1" customHeight="1" x14ac:dyDescent="0.2">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1</v>
      </c>
    </row>
    <row r="322" spans="1:51" ht="24.75" hidden="1" customHeight="1" x14ac:dyDescent="0.2">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1</v>
      </c>
    </row>
    <row r="323" spans="1:51" ht="24.75" hidden="1" customHeight="1" x14ac:dyDescent="0.2">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1</v>
      </c>
    </row>
    <row r="324" spans="1:51" ht="24.75" hidden="1" customHeight="1" x14ac:dyDescent="0.2">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1</v>
      </c>
    </row>
    <row r="325" spans="1:51" ht="24.75" hidden="1" customHeight="1" x14ac:dyDescent="0.2">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1</v>
      </c>
    </row>
    <row r="326" spans="1:51" ht="24.75" customHeight="1" x14ac:dyDescent="0.2">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0.4</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1</v>
      </c>
    </row>
    <row r="327" spans="1:51" ht="24.75" hidden="1" customHeight="1" x14ac:dyDescent="0.2">
      <c r="A327" s="829"/>
      <c r="B327" s="830"/>
      <c r="C327" s="830"/>
      <c r="D327" s="830"/>
      <c r="E327" s="830"/>
      <c r="F327" s="831"/>
      <c r="G327" s="832" t="s">
        <v>292</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293</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x14ac:dyDescent="0.2">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x14ac:dyDescent="0.2">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x14ac:dyDescent="0.2">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x14ac:dyDescent="0.2">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x14ac:dyDescent="0.2">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x14ac:dyDescent="0.2">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x14ac:dyDescent="0.2">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x14ac:dyDescent="0.2">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x14ac:dyDescent="0.2">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x14ac:dyDescent="0.2">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x14ac:dyDescent="0.2">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x14ac:dyDescent="0.25">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x14ac:dyDescent="0.2">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x14ac:dyDescent="0.2">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x14ac:dyDescent="0.2">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x14ac:dyDescent="0.2">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x14ac:dyDescent="0.2">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x14ac:dyDescent="0.2">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x14ac:dyDescent="0.2">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x14ac:dyDescent="0.2">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x14ac:dyDescent="0.2">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x14ac:dyDescent="0.2">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x14ac:dyDescent="0.2">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x14ac:dyDescent="0.2">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x14ac:dyDescent="0.2">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x14ac:dyDescent="0.25">
      <c r="A353" s="880" t="s">
        <v>656</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307</v>
      </c>
      <c r="AM353" s="884"/>
      <c r="AN353" s="884"/>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5"/>
      <c r="B358" s="885"/>
      <c r="C358" s="885" t="s">
        <v>24</v>
      </c>
      <c r="D358" s="885"/>
      <c r="E358" s="885"/>
      <c r="F358" s="885"/>
      <c r="G358" s="885"/>
      <c r="H358" s="885"/>
      <c r="I358" s="885"/>
      <c r="J358" s="886" t="s">
        <v>270</v>
      </c>
      <c r="K358" s="583"/>
      <c r="L358" s="583"/>
      <c r="M358" s="583"/>
      <c r="N358" s="583"/>
      <c r="O358" s="583"/>
      <c r="P358" s="439" t="s">
        <v>25</v>
      </c>
      <c r="Q358" s="439"/>
      <c r="R358" s="439"/>
      <c r="S358" s="439"/>
      <c r="T358" s="439"/>
      <c r="U358" s="439"/>
      <c r="V358" s="439"/>
      <c r="W358" s="439"/>
      <c r="X358" s="439"/>
      <c r="Y358" s="887" t="s">
        <v>269</v>
      </c>
      <c r="Z358" s="888"/>
      <c r="AA358" s="888"/>
      <c r="AB358" s="888"/>
      <c r="AC358" s="886" t="s">
        <v>305</v>
      </c>
      <c r="AD358" s="886"/>
      <c r="AE358" s="886"/>
      <c r="AF358" s="886"/>
      <c r="AG358" s="886"/>
      <c r="AH358" s="887" t="s">
        <v>325</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x14ac:dyDescent="0.2">
      <c r="A359" s="864">
        <v>1</v>
      </c>
      <c r="B359" s="864">
        <v>1</v>
      </c>
      <c r="C359" s="865" t="s">
        <v>744</v>
      </c>
      <c r="D359" s="865"/>
      <c r="E359" s="865"/>
      <c r="F359" s="865"/>
      <c r="G359" s="865"/>
      <c r="H359" s="865"/>
      <c r="I359" s="865"/>
      <c r="J359" s="866">
        <v>8120001036965</v>
      </c>
      <c r="K359" s="867"/>
      <c r="L359" s="867"/>
      <c r="M359" s="867"/>
      <c r="N359" s="867"/>
      <c r="O359" s="867"/>
      <c r="P359" s="868" t="s">
        <v>754</v>
      </c>
      <c r="Q359" s="868"/>
      <c r="R359" s="868"/>
      <c r="S359" s="868"/>
      <c r="T359" s="868"/>
      <c r="U359" s="868"/>
      <c r="V359" s="868"/>
      <c r="W359" s="868"/>
      <c r="X359" s="868"/>
      <c r="Y359" s="869">
        <v>131</v>
      </c>
      <c r="Z359" s="870"/>
      <c r="AA359" s="870"/>
      <c r="AB359" s="871"/>
      <c r="AC359" s="872" t="s">
        <v>337</v>
      </c>
      <c r="AD359" s="873"/>
      <c r="AE359" s="873"/>
      <c r="AF359" s="873"/>
      <c r="AG359" s="873"/>
      <c r="AH359" s="874" t="s">
        <v>689</v>
      </c>
      <c r="AI359" s="875"/>
      <c r="AJ359" s="875"/>
      <c r="AK359" s="875"/>
      <c r="AL359" s="876" t="s">
        <v>689</v>
      </c>
      <c r="AM359" s="877"/>
      <c r="AN359" s="877"/>
      <c r="AO359" s="878"/>
      <c r="AP359" s="879" t="s">
        <v>689</v>
      </c>
      <c r="AQ359" s="879"/>
      <c r="AR359" s="879"/>
      <c r="AS359" s="879"/>
      <c r="AT359" s="879"/>
      <c r="AU359" s="879"/>
      <c r="AV359" s="879"/>
      <c r="AW359" s="879"/>
      <c r="AX359" s="879"/>
    </row>
    <row r="360" spans="1:51" ht="30" customHeight="1" x14ac:dyDescent="0.2">
      <c r="A360" s="864">
        <v>2</v>
      </c>
      <c r="B360" s="864">
        <v>1</v>
      </c>
      <c r="C360" s="865" t="s">
        <v>744</v>
      </c>
      <c r="D360" s="865"/>
      <c r="E360" s="865"/>
      <c r="F360" s="865"/>
      <c r="G360" s="865"/>
      <c r="H360" s="865"/>
      <c r="I360" s="865"/>
      <c r="J360" s="866">
        <v>8120001036965</v>
      </c>
      <c r="K360" s="867"/>
      <c r="L360" s="867"/>
      <c r="M360" s="867"/>
      <c r="N360" s="867"/>
      <c r="O360" s="867"/>
      <c r="P360" s="868" t="s">
        <v>755</v>
      </c>
      <c r="Q360" s="868"/>
      <c r="R360" s="868"/>
      <c r="S360" s="868"/>
      <c r="T360" s="868"/>
      <c r="U360" s="868"/>
      <c r="V360" s="868"/>
      <c r="W360" s="868"/>
      <c r="X360" s="868"/>
      <c r="Y360" s="869">
        <v>30</v>
      </c>
      <c r="Z360" s="870"/>
      <c r="AA360" s="870"/>
      <c r="AB360" s="871"/>
      <c r="AC360" s="872" t="s">
        <v>337</v>
      </c>
      <c r="AD360" s="873"/>
      <c r="AE360" s="873"/>
      <c r="AF360" s="873"/>
      <c r="AG360" s="873"/>
      <c r="AH360" s="874" t="s">
        <v>689</v>
      </c>
      <c r="AI360" s="875"/>
      <c r="AJ360" s="875"/>
      <c r="AK360" s="875"/>
      <c r="AL360" s="876" t="s">
        <v>689</v>
      </c>
      <c r="AM360" s="877"/>
      <c r="AN360" s="877"/>
      <c r="AO360" s="878"/>
      <c r="AP360" s="879" t="s">
        <v>689</v>
      </c>
      <c r="AQ360" s="879"/>
      <c r="AR360" s="879"/>
      <c r="AS360" s="879"/>
      <c r="AT360" s="879"/>
      <c r="AU360" s="879"/>
      <c r="AV360" s="879"/>
      <c r="AW360" s="879"/>
      <c r="AX360" s="879"/>
      <c r="AY360">
        <f>COUNTA($C$360)</f>
        <v>1</v>
      </c>
    </row>
    <row r="361" spans="1:51" ht="30" customHeight="1" x14ac:dyDescent="0.2">
      <c r="A361" s="864">
        <v>3</v>
      </c>
      <c r="B361" s="864">
        <v>1</v>
      </c>
      <c r="C361" s="865" t="s">
        <v>744</v>
      </c>
      <c r="D361" s="865"/>
      <c r="E361" s="865"/>
      <c r="F361" s="865"/>
      <c r="G361" s="865"/>
      <c r="H361" s="865"/>
      <c r="I361" s="865"/>
      <c r="J361" s="866">
        <v>8120001036965</v>
      </c>
      <c r="K361" s="867"/>
      <c r="L361" s="867"/>
      <c r="M361" s="867"/>
      <c r="N361" s="867"/>
      <c r="O361" s="867"/>
      <c r="P361" s="891" t="s">
        <v>756</v>
      </c>
      <c r="Q361" s="868"/>
      <c r="R361" s="868"/>
      <c r="S361" s="868"/>
      <c r="T361" s="868"/>
      <c r="U361" s="868"/>
      <c r="V361" s="868"/>
      <c r="W361" s="868"/>
      <c r="X361" s="868"/>
      <c r="Y361" s="869">
        <v>0.5</v>
      </c>
      <c r="Z361" s="870"/>
      <c r="AA361" s="870"/>
      <c r="AB361" s="871"/>
      <c r="AC361" s="872" t="s">
        <v>336</v>
      </c>
      <c r="AD361" s="873"/>
      <c r="AE361" s="873"/>
      <c r="AF361" s="873"/>
      <c r="AG361" s="873"/>
      <c r="AH361" s="892" t="s">
        <v>689</v>
      </c>
      <c r="AI361" s="893"/>
      <c r="AJ361" s="893"/>
      <c r="AK361" s="893"/>
      <c r="AL361" s="876" t="s">
        <v>689</v>
      </c>
      <c r="AM361" s="877"/>
      <c r="AN361" s="877"/>
      <c r="AO361" s="878"/>
      <c r="AP361" s="879" t="s">
        <v>689</v>
      </c>
      <c r="AQ361" s="879"/>
      <c r="AR361" s="879"/>
      <c r="AS361" s="879"/>
      <c r="AT361" s="879"/>
      <c r="AU361" s="879"/>
      <c r="AV361" s="879"/>
      <c r="AW361" s="879"/>
      <c r="AX361" s="879"/>
      <c r="AY361">
        <f>COUNTA($C$361)</f>
        <v>1</v>
      </c>
    </row>
    <row r="362" spans="1:51" ht="30" customHeight="1" x14ac:dyDescent="0.2">
      <c r="A362" s="864">
        <v>4</v>
      </c>
      <c r="B362" s="864">
        <v>1</v>
      </c>
      <c r="C362" s="890" t="s">
        <v>745</v>
      </c>
      <c r="D362" s="865"/>
      <c r="E362" s="865"/>
      <c r="F362" s="865"/>
      <c r="G362" s="865"/>
      <c r="H362" s="865"/>
      <c r="I362" s="865"/>
      <c r="J362" s="866">
        <v>8010701012863</v>
      </c>
      <c r="K362" s="867"/>
      <c r="L362" s="867"/>
      <c r="M362" s="867"/>
      <c r="N362" s="867"/>
      <c r="O362" s="867"/>
      <c r="P362" s="891" t="s">
        <v>757</v>
      </c>
      <c r="Q362" s="868"/>
      <c r="R362" s="868"/>
      <c r="S362" s="868"/>
      <c r="T362" s="868"/>
      <c r="U362" s="868"/>
      <c r="V362" s="868"/>
      <c r="W362" s="868"/>
      <c r="X362" s="868"/>
      <c r="Y362" s="869">
        <v>65</v>
      </c>
      <c r="Z362" s="870"/>
      <c r="AA362" s="870"/>
      <c r="AB362" s="871"/>
      <c r="AC362" s="872" t="s">
        <v>332</v>
      </c>
      <c r="AD362" s="873"/>
      <c r="AE362" s="873"/>
      <c r="AF362" s="873"/>
      <c r="AG362" s="873"/>
      <c r="AH362" s="892">
        <v>4</v>
      </c>
      <c r="AI362" s="893"/>
      <c r="AJ362" s="893"/>
      <c r="AK362" s="893"/>
      <c r="AL362" s="876" t="s">
        <v>689</v>
      </c>
      <c r="AM362" s="877"/>
      <c r="AN362" s="877"/>
      <c r="AO362" s="878"/>
      <c r="AP362" s="879" t="s">
        <v>689</v>
      </c>
      <c r="AQ362" s="879"/>
      <c r="AR362" s="879"/>
      <c r="AS362" s="879"/>
      <c r="AT362" s="879"/>
      <c r="AU362" s="879"/>
      <c r="AV362" s="879"/>
      <c r="AW362" s="879"/>
      <c r="AX362" s="879"/>
      <c r="AY362">
        <f>COUNTA($C$362)</f>
        <v>1</v>
      </c>
    </row>
    <row r="363" spans="1:51" ht="30" customHeight="1" x14ac:dyDescent="0.2">
      <c r="A363" s="864">
        <v>5</v>
      </c>
      <c r="B363" s="864">
        <v>1</v>
      </c>
      <c r="C363" s="890" t="s">
        <v>745</v>
      </c>
      <c r="D363" s="865"/>
      <c r="E363" s="865"/>
      <c r="F363" s="865"/>
      <c r="G363" s="865"/>
      <c r="H363" s="865"/>
      <c r="I363" s="865"/>
      <c r="J363" s="866">
        <v>8010701012863</v>
      </c>
      <c r="K363" s="867"/>
      <c r="L363" s="867"/>
      <c r="M363" s="867"/>
      <c r="N363" s="867"/>
      <c r="O363" s="867"/>
      <c r="P363" s="868" t="s">
        <v>758</v>
      </c>
      <c r="Q363" s="868"/>
      <c r="R363" s="868"/>
      <c r="S363" s="868"/>
      <c r="T363" s="868"/>
      <c r="U363" s="868"/>
      <c r="V363" s="868"/>
      <c r="W363" s="868"/>
      <c r="X363" s="868"/>
      <c r="Y363" s="869">
        <v>2</v>
      </c>
      <c r="Z363" s="870"/>
      <c r="AA363" s="870"/>
      <c r="AB363" s="871"/>
      <c r="AC363" s="872" t="s">
        <v>332</v>
      </c>
      <c r="AD363" s="873"/>
      <c r="AE363" s="873"/>
      <c r="AF363" s="873"/>
      <c r="AG363" s="873"/>
      <c r="AH363" s="892">
        <v>3</v>
      </c>
      <c r="AI363" s="893"/>
      <c r="AJ363" s="893"/>
      <c r="AK363" s="893"/>
      <c r="AL363" s="876" t="s">
        <v>689</v>
      </c>
      <c r="AM363" s="877"/>
      <c r="AN363" s="877"/>
      <c r="AO363" s="878"/>
      <c r="AP363" s="879" t="s">
        <v>689</v>
      </c>
      <c r="AQ363" s="879"/>
      <c r="AR363" s="879"/>
      <c r="AS363" s="879"/>
      <c r="AT363" s="879"/>
      <c r="AU363" s="879"/>
      <c r="AV363" s="879"/>
      <c r="AW363" s="879"/>
      <c r="AX363" s="879"/>
      <c r="AY363">
        <f>COUNTA($C$363)</f>
        <v>1</v>
      </c>
    </row>
    <row r="364" spans="1:51" ht="30" customHeight="1" x14ac:dyDescent="0.2">
      <c r="A364" s="864">
        <v>6</v>
      </c>
      <c r="B364" s="864">
        <v>1</v>
      </c>
      <c r="C364" s="890" t="s">
        <v>745</v>
      </c>
      <c r="D364" s="865"/>
      <c r="E364" s="865"/>
      <c r="F364" s="865"/>
      <c r="G364" s="865"/>
      <c r="H364" s="865"/>
      <c r="I364" s="865"/>
      <c r="J364" s="866">
        <v>8010701012863</v>
      </c>
      <c r="K364" s="867"/>
      <c r="L364" s="867"/>
      <c r="M364" s="867"/>
      <c r="N364" s="867"/>
      <c r="O364" s="867"/>
      <c r="P364" s="868" t="s">
        <v>759</v>
      </c>
      <c r="Q364" s="868"/>
      <c r="R364" s="868"/>
      <c r="S364" s="868"/>
      <c r="T364" s="868"/>
      <c r="U364" s="868"/>
      <c r="V364" s="868"/>
      <c r="W364" s="868"/>
      <c r="X364" s="868"/>
      <c r="Y364" s="869">
        <v>0.4</v>
      </c>
      <c r="Z364" s="870"/>
      <c r="AA364" s="870"/>
      <c r="AB364" s="871"/>
      <c r="AC364" s="872" t="s">
        <v>336</v>
      </c>
      <c r="AD364" s="873"/>
      <c r="AE364" s="873"/>
      <c r="AF364" s="873"/>
      <c r="AG364" s="873"/>
      <c r="AH364" s="892" t="s">
        <v>689</v>
      </c>
      <c r="AI364" s="893"/>
      <c r="AJ364" s="893"/>
      <c r="AK364" s="893"/>
      <c r="AL364" s="876" t="s">
        <v>689</v>
      </c>
      <c r="AM364" s="877"/>
      <c r="AN364" s="877"/>
      <c r="AO364" s="878"/>
      <c r="AP364" s="879" t="s">
        <v>689</v>
      </c>
      <c r="AQ364" s="879"/>
      <c r="AR364" s="879"/>
      <c r="AS364" s="879"/>
      <c r="AT364" s="879"/>
      <c r="AU364" s="879"/>
      <c r="AV364" s="879"/>
      <c r="AW364" s="879"/>
      <c r="AX364" s="879"/>
      <c r="AY364">
        <f>COUNTA($C$364)</f>
        <v>1</v>
      </c>
    </row>
    <row r="365" spans="1:51" ht="48.6" customHeight="1" x14ac:dyDescent="0.2">
      <c r="A365" s="864">
        <v>7</v>
      </c>
      <c r="B365" s="864">
        <v>1</v>
      </c>
      <c r="C365" s="890" t="s">
        <v>746</v>
      </c>
      <c r="D365" s="865"/>
      <c r="E365" s="865"/>
      <c r="F365" s="865"/>
      <c r="G365" s="865"/>
      <c r="H365" s="865"/>
      <c r="I365" s="865"/>
      <c r="J365" s="866">
        <v>5010001023688</v>
      </c>
      <c r="K365" s="867"/>
      <c r="L365" s="867"/>
      <c r="M365" s="867"/>
      <c r="N365" s="867"/>
      <c r="O365" s="867"/>
      <c r="P365" s="868" t="s">
        <v>760</v>
      </c>
      <c r="Q365" s="868"/>
      <c r="R365" s="868"/>
      <c r="S365" s="868"/>
      <c r="T365" s="868"/>
      <c r="U365" s="868"/>
      <c r="V365" s="868"/>
      <c r="W365" s="868"/>
      <c r="X365" s="868"/>
      <c r="Y365" s="869">
        <v>51</v>
      </c>
      <c r="Z365" s="870"/>
      <c r="AA365" s="870"/>
      <c r="AB365" s="871"/>
      <c r="AC365" s="872" t="s">
        <v>337</v>
      </c>
      <c r="AD365" s="873"/>
      <c r="AE365" s="873"/>
      <c r="AF365" s="873"/>
      <c r="AG365" s="873"/>
      <c r="AH365" s="892" t="s">
        <v>689</v>
      </c>
      <c r="AI365" s="893"/>
      <c r="AJ365" s="893"/>
      <c r="AK365" s="893"/>
      <c r="AL365" s="876" t="s">
        <v>689</v>
      </c>
      <c r="AM365" s="877"/>
      <c r="AN365" s="877"/>
      <c r="AO365" s="878"/>
      <c r="AP365" s="879" t="s">
        <v>689</v>
      </c>
      <c r="AQ365" s="879"/>
      <c r="AR365" s="879"/>
      <c r="AS365" s="879"/>
      <c r="AT365" s="879"/>
      <c r="AU365" s="879"/>
      <c r="AV365" s="879"/>
      <c r="AW365" s="879"/>
      <c r="AX365" s="879"/>
      <c r="AY365">
        <f>COUNTA($C$365)</f>
        <v>1</v>
      </c>
    </row>
    <row r="366" spans="1:51" ht="30" customHeight="1" x14ac:dyDescent="0.2">
      <c r="A366" s="864">
        <v>8</v>
      </c>
      <c r="B366" s="864">
        <v>1</v>
      </c>
      <c r="C366" s="890" t="s">
        <v>746</v>
      </c>
      <c r="D366" s="865"/>
      <c r="E366" s="865"/>
      <c r="F366" s="865"/>
      <c r="G366" s="865"/>
      <c r="H366" s="865"/>
      <c r="I366" s="865"/>
      <c r="J366" s="866">
        <v>5010001023688</v>
      </c>
      <c r="K366" s="867"/>
      <c r="L366" s="867"/>
      <c r="M366" s="867"/>
      <c r="N366" s="867"/>
      <c r="O366" s="867"/>
      <c r="P366" s="868" t="s">
        <v>761</v>
      </c>
      <c r="Q366" s="868"/>
      <c r="R366" s="868"/>
      <c r="S366" s="868"/>
      <c r="T366" s="868"/>
      <c r="U366" s="868"/>
      <c r="V366" s="868"/>
      <c r="W366" s="868"/>
      <c r="X366" s="868"/>
      <c r="Y366" s="869">
        <v>4</v>
      </c>
      <c r="Z366" s="870"/>
      <c r="AA366" s="870"/>
      <c r="AB366" s="871"/>
      <c r="AC366" s="872" t="s">
        <v>330</v>
      </c>
      <c r="AD366" s="873"/>
      <c r="AE366" s="873"/>
      <c r="AF366" s="873"/>
      <c r="AG366" s="873"/>
      <c r="AH366" s="892">
        <v>2</v>
      </c>
      <c r="AI366" s="893"/>
      <c r="AJ366" s="893"/>
      <c r="AK366" s="893"/>
      <c r="AL366" s="876" t="s">
        <v>689</v>
      </c>
      <c r="AM366" s="877"/>
      <c r="AN366" s="877"/>
      <c r="AO366" s="878"/>
      <c r="AP366" s="879" t="s">
        <v>689</v>
      </c>
      <c r="AQ366" s="879"/>
      <c r="AR366" s="879"/>
      <c r="AS366" s="879"/>
      <c r="AT366" s="879"/>
      <c r="AU366" s="879"/>
      <c r="AV366" s="879"/>
      <c r="AW366" s="879"/>
      <c r="AX366" s="879"/>
      <c r="AY366">
        <f>COUNTA($C$366)</f>
        <v>1</v>
      </c>
    </row>
    <row r="367" spans="1:51" ht="48.6" customHeight="1" x14ac:dyDescent="0.2">
      <c r="A367" s="864">
        <v>9</v>
      </c>
      <c r="B367" s="864">
        <v>1</v>
      </c>
      <c r="C367" s="865" t="s">
        <v>747</v>
      </c>
      <c r="D367" s="865"/>
      <c r="E367" s="865"/>
      <c r="F367" s="865"/>
      <c r="G367" s="865"/>
      <c r="H367" s="865"/>
      <c r="I367" s="865"/>
      <c r="J367" s="866">
        <v>3010001199720</v>
      </c>
      <c r="K367" s="867"/>
      <c r="L367" s="867"/>
      <c r="M367" s="867"/>
      <c r="N367" s="867"/>
      <c r="O367" s="867"/>
      <c r="P367" s="868" t="s">
        <v>762</v>
      </c>
      <c r="Q367" s="868"/>
      <c r="R367" s="868"/>
      <c r="S367" s="868"/>
      <c r="T367" s="868"/>
      <c r="U367" s="868"/>
      <c r="V367" s="868"/>
      <c r="W367" s="868"/>
      <c r="X367" s="868"/>
      <c r="Y367" s="869">
        <v>54</v>
      </c>
      <c r="Z367" s="870"/>
      <c r="AA367" s="870"/>
      <c r="AB367" s="871"/>
      <c r="AC367" s="872" t="s">
        <v>330</v>
      </c>
      <c r="AD367" s="873"/>
      <c r="AE367" s="873"/>
      <c r="AF367" s="873"/>
      <c r="AG367" s="873"/>
      <c r="AH367" s="892">
        <v>2</v>
      </c>
      <c r="AI367" s="893"/>
      <c r="AJ367" s="893"/>
      <c r="AK367" s="893"/>
      <c r="AL367" s="876" t="s">
        <v>689</v>
      </c>
      <c r="AM367" s="877"/>
      <c r="AN367" s="877"/>
      <c r="AO367" s="878"/>
      <c r="AP367" s="879" t="s">
        <v>689</v>
      </c>
      <c r="AQ367" s="879"/>
      <c r="AR367" s="879"/>
      <c r="AS367" s="879"/>
      <c r="AT367" s="879"/>
      <c r="AU367" s="879"/>
      <c r="AV367" s="879"/>
      <c r="AW367" s="879"/>
      <c r="AX367" s="879"/>
      <c r="AY367">
        <f>COUNTA($C$367)</f>
        <v>1</v>
      </c>
    </row>
    <row r="368" spans="1:51" ht="30" customHeight="1" x14ac:dyDescent="0.2">
      <c r="A368" s="864">
        <v>10</v>
      </c>
      <c r="B368" s="864">
        <v>1</v>
      </c>
      <c r="C368" s="865" t="s">
        <v>748</v>
      </c>
      <c r="D368" s="865"/>
      <c r="E368" s="865"/>
      <c r="F368" s="865"/>
      <c r="G368" s="865"/>
      <c r="H368" s="865"/>
      <c r="I368" s="865"/>
      <c r="J368" s="866">
        <v>7010001134137</v>
      </c>
      <c r="K368" s="867"/>
      <c r="L368" s="867"/>
      <c r="M368" s="867"/>
      <c r="N368" s="867"/>
      <c r="O368" s="867"/>
      <c r="P368" s="868" t="s">
        <v>763</v>
      </c>
      <c r="Q368" s="868"/>
      <c r="R368" s="868"/>
      <c r="S368" s="868"/>
      <c r="T368" s="868"/>
      <c r="U368" s="868"/>
      <c r="V368" s="868"/>
      <c r="W368" s="868"/>
      <c r="X368" s="868"/>
      <c r="Y368" s="869">
        <v>44</v>
      </c>
      <c r="Z368" s="870"/>
      <c r="AA368" s="870"/>
      <c r="AB368" s="871"/>
      <c r="AC368" s="872" t="s">
        <v>337</v>
      </c>
      <c r="AD368" s="873"/>
      <c r="AE368" s="873"/>
      <c r="AF368" s="873"/>
      <c r="AG368" s="873"/>
      <c r="AH368" s="892" t="s">
        <v>689</v>
      </c>
      <c r="AI368" s="893"/>
      <c r="AJ368" s="893"/>
      <c r="AK368" s="893"/>
      <c r="AL368" s="876" t="s">
        <v>689</v>
      </c>
      <c r="AM368" s="877"/>
      <c r="AN368" s="877"/>
      <c r="AO368" s="878"/>
      <c r="AP368" s="879" t="s">
        <v>689</v>
      </c>
      <c r="AQ368" s="879"/>
      <c r="AR368" s="879"/>
      <c r="AS368" s="879"/>
      <c r="AT368" s="879"/>
      <c r="AU368" s="879"/>
      <c r="AV368" s="879"/>
      <c r="AW368" s="879"/>
      <c r="AX368" s="879"/>
      <c r="AY368">
        <f>COUNTA($C$368)</f>
        <v>1</v>
      </c>
    </row>
    <row r="369" spans="1:51" ht="30" customHeight="1" x14ac:dyDescent="0.2">
      <c r="A369" s="864">
        <v>11</v>
      </c>
      <c r="B369" s="864">
        <v>1</v>
      </c>
      <c r="C369" s="865" t="s">
        <v>749</v>
      </c>
      <c r="D369" s="865"/>
      <c r="E369" s="865"/>
      <c r="F369" s="865"/>
      <c r="G369" s="865"/>
      <c r="H369" s="865"/>
      <c r="I369" s="865"/>
      <c r="J369" s="866">
        <v>8290801002860</v>
      </c>
      <c r="K369" s="867"/>
      <c r="L369" s="867"/>
      <c r="M369" s="867"/>
      <c r="N369" s="867"/>
      <c r="O369" s="867"/>
      <c r="P369" s="868" t="s">
        <v>764</v>
      </c>
      <c r="Q369" s="868"/>
      <c r="R369" s="868"/>
      <c r="S369" s="868"/>
      <c r="T369" s="868"/>
      <c r="U369" s="868"/>
      <c r="V369" s="868"/>
      <c r="W369" s="868"/>
      <c r="X369" s="868"/>
      <c r="Y369" s="869">
        <v>19</v>
      </c>
      <c r="Z369" s="870"/>
      <c r="AA369" s="870"/>
      <c r="AB369" s="871"/>
      <c r="AC369" s="872" t="s">
        <v>330</v>
      </c>
      <c r="AD369" s="873"/>
      <c r="AE369" s="873"/>
      <c r="AF369" s="873"/>
      <c r="AG369" s="873"/>
      <c r="AH369" s="892">
        <v>1</v>
      </c>
      <c r="AI369" s="893"/>
      <c r="AJ369" s="893"/>
      <c r="AK369" s="893"/>
      <c r="AL369" s="876" t="s">
        <v>689</v>
      </c>
      <c r="AM369" s="877"/>
      <c r="AN369" s="877"/>
      <c r="AO369" s="878"/>
      <c r="AP369" s="879" t="s">
        <v>689</v>
      </c>
      <c r="AQ369" s="879"/>
      <c r="AR369" s="879"/>
      <c r="AS369" s="879"/>
      <c r="AT369" s="879"/>
      <c r="AU369" s="879"/>
      <c r="AV369" s="879"/>
      <c r="AW369" s="879"/>
      <c r="AX369" s="879"/>
      <c r="AY369">
        <f>COUNTA($C$369)</f>
        <v>1</v>
      </c>
    </row>
    <row r="370" spans="1:51" ht="48.6" customHeight="1" x14ac:dyDescent="0.2">
      <c r="A370" s="864">
        <v>12</v>
      </c>
      <c r="B370" s="864">
        <v>1</v>
      </c>
      <c r="C370" s="865" t="s">
        <v>750</v>
      </c>
      <c r="D370" s="865"/>
      <c r="E370" s="865"/>
      <c r="F370" s="865"/>
      <c r="G370" s="865"/>
      <c r="H370" s="865"/>
      <c r="I370" s="865"/>
      <c r="J370" s="866">
        <v>5010001045971</v>
      </c>
      <c r="K370" s="867"/>
      <c r="L370" s="867"/>
      <c r="M370" s="867"/>
      <c r="N370" s="867"/>
      <c r="O370" s="867"/>
      <c r="P370" s="868" t="s">
        <v>765</v>
      </c>
      <c r="Q370" s="868"/>
      <c r="R370" s="868"/>
      <c r="S370" s="868"/>
      <c r="T370" s="868"/>
      <c r="U370" s="868"/>
      <c r="V370" s="868"/>
      <c r="W370" s="868"/>
      <c r="X370" s="868"/>
      <c r="Y370" s="869">
        <v>12</v>
      </c>
      <c r="Z370" s="870"/>
      <c r="AA370" s="870"/>
      <c r="AB370" s="871"/>
      <c r="AC370" s="872" t="s">
        <v>330</v>
      </c>
      <c r="AD370" s="873"/>
      <c r="AE370" s="873"/>
      <c r="AF370" s="873"/>
      <c r="AG370" s="873"/>
      <c r="AH370" s="892">
        <v>2</v>
      </c>
      <c r="AI370" s="893"/>
      <c r="AJ370" s="893"/>
      <c r="AK370" s="893"/>
      <c r="AL370" s="876" t="s">
        <v>689</v>
      </c>
      <c r="AM370" s="877"/>
      <c r="AN370" s="877"/>
      <c r="AO370" s="878"/>
      <c r="AP370" s="879" t="s">
        <v>689</v>
      </c>
      <c r="AQ370" s="879"/>
      <c r="AR370" s="879"/>
      <c r="AS370" s="879"/>
      <c r="AT370" s="879"/>
      <c r="AU370" s="879"/>
      <c r="AV370" s="879"/>
      <c r="AW370" s="879"/>
      <c r="AX370" s="879"/>
      <c r="AY370">
        <f>COUNTA($C$370)</f>
        <v>1</v>
      </c>
    </row>
    <row r="371" spans="1:51" ht="30" customHeight="1" x14ac:dyDescent="0.2">
      <c r="A371" s="864">
        <v>13</v>
      </c>
      <c r="B371" s="864">
        <v>1</v>
      </c>
      <c r="C371" s="865" t="s">
        <v>751</v>
      </c>
      <c r="D371" s="865"/>
      <c r="E371" s="865"/>
      <c r="F371" s="865"/>
      <c r="G371" s="865"/>
      <c r="H371" s="865"/>
      <c r="I371" s="865"/>
      <c r="J371" s="866">
        <v>3010701001805</v>
      </c>
      <c r="K371" s="867"/>
      <c r="L371" s="867"/>
      <c r="M371" s="867"/>
      <c r="N371" s="867"/>
      <c r="O371" s="867"/>
      <c r="P371" s="868" t="s">
        <v>766</v>
      </c>
      <c r="Q371" s="868"/>
      <c r="R371" s="868"/>
      <c r="S371" s="868"/>
      <c r="T371" s="868"/>
      <c r="U371" s="868"/>
      <c r="V371" s="868"/>
      <c r="W371" s="868"/>
      <c r="X371" s="868"/>
      <c r="Y371" s="869">
        <v>11</v>
      </c>
      <c r="Z371" s="870"/>
      <c r="AA371" s="870"/>
      <c r="AB371" s="871"/>
      <c r="AC371" s="872" t="s">
        <v>330</v>
      </c>
      <c r="AD371" s="873"/>
      <c r="AE371" s="873"/>
      <c r="AF371" s="873"/>
      <c r="AG371" s="873"/>
      <c r="AH371" s="892">
        <v>1</v>
      </c>
      <c r="AI371" s="893"/>
      <c r="AJ371" s="893"/>
      <c r="AK371" s="893"/>
      <c r="AL371" s="876" t="s">
        <v>689</v>
      </c>
      <c r="AM371" s="877"/>
      <c r="AN371" s="877"/>
      <c r="AO371" s="878"/>
      <c r="AP371" s="879" t="s">
        <v>689</v>
      </c>
      <c r="AQ371" s="879"/>
      <c r="AR371" s="879"/>
      <c r="AS371" s="879"/>
      <c r="AT371" s="879"/>
      <c r="AU371" s="879"/>
      <c r="AV371" s="879"/>
      <c r="AW371" s="879"/>
      <c r="AX371" s="879"/>
      <c r="AY371">
        <f>COUNTA($C$371)</f>
        <v>1</v>
      </c>
    </row>
    <row r="372" spans="1:51" ht="48.6" customHeight="1" x14ac:dyDescent="0.2">
      <c r="A372" s="864">
        <v>14</v>
      </c>
      <c r="B372" s="864">
        <v>1</v>
      </c>
      <c r="C372" s="865" t="s">
        <v>752</v>
      </c>
      <c r="D372" s="865"/>
      <c r="E372" s="865"/>
      <c r="F372" s="865"/>
      <c r="G372" s="865"/>
      <c r="H372" s="865"/>
      <c r="I372" s="865"/>
      <c r="J372" s="866">
        <v>8010605002498</v>
      </c>
      <c r="K372" s="867"/>
      <c r="L372" s="867"/>
      <c r="M372" s="867"/>
      <c r="N372" s="867"/>
      <c r="O372" s="867"/>
      <c r="P372" s="868" t="s">
        <v>767</v>
      </c>
      <c r="Q372" s="868"/>
      <c r="R372" s="868"/>
      <c r="S372" s="868"/>
      <c r="T372" s="868"/>
      <c r="U372" s="868"/>
      <c r="V372" s="868"/>
      <c r="W372" s="868"/>
      <c r="X372" s="868"/>
      <c r="Y372" s="869">
        <v>10</v>
      </c>
      <c r="Z372" s="870"/>
      <c r="AA372" s="870"/>
      <c r="AB372" s="871"/>
      <c r="AC372" s="872" t="s">
        <v>330</v>
      </c>
      <c r="AD372" s="873"/>
      <c r="AE372" s="873"/>
      <c r="AF372" s="873"/>
      <c r="AG372" s="873"/>
      <c r="AH372" s="892">
        <v>1</v>
      </c>
      <c r="AI372" s="893"/>
      <c r="AJ372" s="893"/>
      <c r="AK372" s="893"/>
      <c r="AL372" s="876" t="s">
        <v>689</v>
      </c>
      <c r="AM372" s="877"/>
      <c r="AN372" s="877"/>
      <c r="AO372" s="878"/>
      <c r="AP372" s="879" t="s">
        <v>689</v>
      </c>
      <c r="AQ372" s="879"/>
      <c r="AR372" s="879"/>
      <c r="AS372" s="879"/>
      <c r="AT372" s="879"/>
      <c r="AU372" s="879"/>
      <c r="AV372" s="879"/>
      <c r="AW372" s="879"/>
      <c r="AX372" s="879"/>
      <c r="AY372">
        <f>COUNTA($C$372)</f>
        <v>1</v>
      </c>
    </row>
    <row r="373" spans="1:51" ht="30" customHeight="1" x14ac:dyDescent="0.2">
      <c r="A373" s="864">
        <v>15</v>
      </c>
      <c r="B373" s="864">
        <v>1</v>
      </c>
      <c r="C373" s="865" t="s">
        <v>753</v>
      </c>
      <c r="D373" s="865"/>
      <c r="E373" s="865"/>
      <c r="F373" s="865"/>
      <c r="G373" s="865"/>
      <c r="H373" s="865"/>
      <c r="I373" s="865"/>
      <c r="J373" s="866" t="s">
        <v>689</v>
      </c>
      <c r="K373" s="867"/>
      <c r="L373" s="867"/>
      <c r="M373" s="867"/>
      <c r="N373" s="867"/>
      <c r="O373" s="867"/>
      <c r="P373" s="868" t="s">
        <v>768</v>
      </c>
      <c r="Q373" s="868"/>
      <c r="R373" s="868"/>
      <c r="S373" s="868"/>
      <c r="T373" s="868"/>
      <c r="U373" s="868"/>
      <c r="V373" s="868"/>
      <c r="W373" s="868"/>
      <c r="X373" s="868"/>
      <c r="Y373" s="869">
        <v>10</v>
      </c>
      <c r="Z373" s="870"/>
      <c r="AA373" s="870"/>
      <c r="AB373" s="871"/>
      <c r="AC373" s="872" t="s">
        <v>337</v>
      </c>
      <c r="AD373" s="873"/>
      <c r="AE373" s="873"/>
      <c r="AF373" s="873"/>
      <c r="AG373" s="873"/>
      <c r="AH373" s="892" t="s">
        <v>689</v>
      </c>
      <c r="AI373" s="893"/>
      <c r="AJ373" s="893"/>
      <c r="AK373" s="893"/>
      <c r="AL373" s="876" t="s">
        <v>689</v>
      </c>
      <c r="AM373" s="877"/>
      <c r="AN373" s="877"/>
      <c r="AO373" s="878"/>
      <c r="AP373" s="879" t="s">
        <v>689</v>
      </c>
      <c r="AQ373" s="879"/>
      <c r="AR373" s="879"/>
      <c r="AS373" s="879"/>
      <c r="AT373" s="879"/>
      <c r="AU373" s="879"/>
      <c r="AV373" s="879"/>
      <c r="AW373" s="879"/>
      <c r="AX373" s="879"/>
      <c r="AY373">
        <f>COUNTA($C$373)</f>
        <v>1</v>
      </c>
    </row>
    <row r="374" spans="1:51" ht="30" hidden="1" customHeight="1" x14ac:dyDescent="0.2">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x14ac:dyDescent="0.2">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x14ac:dyDescent="0.2">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5"/>
      <c r="B391" s="885"/>
      <c r="C391" s="885" t="s">
        <v>24</v>
      </c>
      <c r="D391" s="885"/>
      <c r="E391" s="885"/>
      <c r="F391" s="885"/>
      <c r="G391" s="885"/>
      <c r="H391" s="885"/>
      <c r="I391" s="885"/>
      <c r="J391" s="886" t="s">
        <v>270</v>
      </c>
      <c r="K391" s="583"/>
      <c r="L391" s="583"/>
      <c r="M391" s="583"/>
      <c r="N391" s="583"/>
      <c r="O391" s="583"/>
      <c r="P391" s="439" t="s">
        <v>25</v>
      </c>
      <c r="Q391" s="439"/>
      <c r="R391" s="439"/>
      <c r="S391" s="439"/>
      <c r="T391" s="439"/>
      <c r="U391" s="439"/>
      <c r="V391" s="439"/>
      <c r="W391" s="439"/>
      <c r="X391" s="439"/>
      <c r="Y391" s="887" t="s">
        <v>269</v>
      </c>
      <c r="Z391" s="888"/>
      <c r="AA391" s="888"/>
      <c r="AB391" s="888"/>
      <c r="AC391" s="886" t="s">
        <v>305</v>
      </c>
      <c r="AD391" s="886"/>
      <c r="AE391" s="886"/>
      <c r="AF391" s="886"/>
      <c r="AG391" s="886"/>
      <c r="AH391" s="887" t="s">
        <v>325</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30" customHeight="1" x14ac:dyDescent="0.2">
      <c r="A392" s="864">
        <v>1</v>
      </c>
      <c r="B392" s="864">
        <v>1</v>
      </c>
      <c r="C392" s="865" t="s">
        <v>769</v>
      </c>
      <c r="D392" s="865"/>
      <c r="E392" s="865"/>
      <c r="F392" s="865"/>
      <c r="G392" s="865"/>
      <c r="H392" s="865"/>
      <c r="I392" s="865"/>
      <c r="J392" s="866">
        <v>8000012130001</v>
      </c>
      <c r="K392" s="867"/>
      <c r="L392" s="867"/>
      <c r="M392" s="867"/>
      <c r="N392" s="867"/>
      <c r="O392" s="867"/>
      <c r="P392" s="868" t="s">
        <v>739</v>
      </c>
      <c r="Q392" s="868"/>
      <c r="R392" s="868"/>
      <c r="S392" s="868"/>
      <c r="T392" s="868"/>
      <c r="U392" s="868"/>
      <c r="V392" s="868"/>
      <c r="W392" s="868"/>
      <c r="X392" s="868"/>
      <c r="Y392" s="869">
        <v>2</v>
      </c>
      <c r="Z392" s="870"/>
      <c r="AA392" s="870"/>
      <c r="AB392" s="871"/>
      <c r="AC392" s="872" t="s">
        <v>779</v>
      </c>
      <c r="AD392" s="873"/>
      <c r="AE392" s="873"/>
      <c r="AF392" s="873"/>
      <c r="AG392" s="873"/>
      <c r="AH392" s="874" t="s">
        <v>689</v>
      </c>
      <c r="AI392" s="875"/>
      <c r="AJ392" s="875"/>
      <c r="AK392" s="875"/>
      <c r="AL392" s="876" t="s">
        <v>689</v>
      </c>
      <c r="AM392" s="877"/>
      <c r="AN392" s="877"/>
      <c r="AO392" s="878"/>
      <c r="AP392" s="879" t="s">
        <v>689</v>
      </c>
      <c r="AQ392" s="879"/>
      <c r="AR392" s="879"/>
      <c r="AS392" s="879"/>
      <c r="AT392" s="879"/>
      <c r="AU392" s="879"/>
      <c r="AV392" s="879"/>
      <c r="AW392" s="879"/>
      <c r="AX392" s="879"/>
      <c r="AY392">
        <f>$AY$389</f>
        <v>1</v>
      </c>
    </row>
    <row r="393" spans="1:51" ht="30" customHeight="1" x14ac:dyDescent="0.2">
      <c r="A393" s="864">
        <v>2</v>
      </c>
      <c r="B393" s="864">
        <v>1</v>
      </c>
      <c r="C393" s="890" t="s">
        <v>770</v>
      </c>
      <c r="D393" s="865"/>
      <c r="E393" s="865"/>
      <c r="F393" s="865"/>
      <c r="G393" s="865"/>
      <c r="H393" s="865"/>
      <c r="I393" s="865"/>
      <c r="J393" s="866">
        <v>8000012130001</v>
      </c>
      <c r="K393" s="867"/>
      <c r="L393" s="867"/>
      <c r="M393" s="867"/>
      <c r="N393" s="867"/>
      <c r="O393" s="867"/>
      <c r="P393" s="868" t="s">
        <v>739</v>
      </c>
      <c r="Q393" s="868"/>
      <c r="R393" s="868"/>
      <c r="S393" s="868"/>
      <c r="T393" s="868"/>
      <c r="U393" s="868"/>
      <c r="V393" s="868"/>
      <c r="W393" s="868"/>
      <c r="X393" s="868"/>
      <c r="Y393" s="869">
        <v>2</v>
      </c>
      <c r="Z393" s="870"/>
      <c r="AA393" s="870"/>
      <c r="AB393" s="871"/>
      <c r="AC393" s="872" t="s">
        <v>779</v>
      </c>
      <c r="AD393" s="873"/>
      <c r="AE393" s="873"/>
      <c r="AF393" s="873"/>
      <c r="AG393" s="873"/>
      <c r="AH393" s="874" t="s">
        <v>689</v>
      </c>
      <c r="AI393" s="875"/>
      <c r="AJ393" s="875"/>
      <c r="AK393" s="875"/>
      <c r="AL393" s="876" t="s">
        <v>689</v>
      </c>
      <c r="AM393" s="877"/>
      <c r="AN393" s="877"/>
      <c r="AO393" s="878"/>
      <c r="AP393" s="879" t="s">
        <v>689</v>
      </c>
      <c r="AQ393" s="879"/>
      <c r="AR393" s="879"/>
      <c r="AS393" s="879"/>
      <c r="AT393" s="879"/>
      <c r="AU393" s="879"/>
      <c r="AV393" s="879"/>
      <c r="AW393" s="879"/>
      <c r="AX393" s="879"/>
      <c r="AY393">
        <f>COUNTA($C$393)</f>
        <v>1</v>
      </c>
    </row>
    <row r="394" spans="1:51" ht="30" customHeight="1" x14ac:dyDescent="0.2">
      <c r="A394" s="864">
        <v>3</v>
      </c>
      <c r="B394" s="864">
        <v>1</v>
      </c>
      <c r="C394" s="890" t="s">
        <v>771</v>
      </c>
      <c r="D394" s="865"/>
      <c r="E394" s="865"/>
      <c r="F394" s="865"/>
      <c r="G394" s="865"/>
      <c r="H394" s="865"/>
      <c r="I394" s="865"/>
      <c r="J394" s="866">
        <v>8000012130001</v>
      </c>
      <c r="K394" s="867"/>
      <c r="L394" s="867"/>
      <c r="M394" s="867"/>
      <c r="N394" s="867"/>
      <c r="O394" s="867"/>
      <c r="P394" s="891" t="s">
        <v>739</v>
      </c>
      <c r="Q394" s="868"/>
      <c r="R394" s="868"/>
      <c r="S394" s="868"/>
      <c r="T394" s="868"/>
      <c r="U394" s="868"/>
      <c r="V394" s="868"/>
      <c r="W394" s="868"/>
      <c r="X394" s="868"/>
      <c r="Y394" s="869">
        <v>2</v>
      </c>
      <c r="Z394" s="870"/>
      <c r="AA394" s="870"/>
      <c r="AB394" s="871"/>
      <c r="AC394" s="872" t="s">
        <v>779</v>
      </c>
      <c r="AD394" s="873"/>
      <c r="AE394" s="873"/>
      <c r="AF394" s="873"/>
      <c r="AG394" s="873"/>
      <c r="AH394" s="892" t="s">
        <v>689</v>
      </c>
      <c r="AI394" s="893"/>
      <c r="AJ394" s="893"/>
      <c r="AK394" s="893"/>
      <c r="AL394" s="876" t="s">
        <v>689</v>
      </c>
      <c r="AM394" s="877"/>
      <c r="AN394" s="877"/>
      <c r="AO394" s="878"/>
      <c r="AP394" s="879" t="s">
        <v>689</v>
      </c>
      <c r="AQ394" s="879"/>
      <c r="AR394" s="879"/>
      <c r="AS394" s="879"/>
      <c r="AT394" s="879"/>
      <c r="AU394" s="879"/>
      <c r="AV394" s="879"/>
      <c r="AW394" s="879"/>
      <c r="AX394" s="879"/>
      <c r="AY394">
        <f>COUNTA($C$394)</f>
        <v>1</v>
      </c>
    </row>
    <row r="395" spans="1:51" ht="30" customHeight="1" x14ac:dyDescent="0.2">
      <c r="A395" s="864">
        <v>4</v>
      </c>
      <c r="B395" s="864">
        <v>1</v>
      </c>
      <c r="C395" s="890" t="s">
        <v>772</v>
      </c>
      <c r="D395" s="865"/>
      <c r="E395" s="865"/>
      <c r="F395" s="865"/>
      <c r="G395" s="865"/>
      <c r="H395" s="865"/>
      <c r="I395" s="865"/>
      <c r="J395" s="866">
        <v>8000012130001</v>
      </c>
      <c r="K395" s="867"/>
      <c r="L395" s="867"/>
      <c r="M395" s="867"/>
      <c r="N395" s="867"/>
      <c r="O395" s="867"/>
      <c r="P395" s="891" t="s">
        <v>739</v>
      </c>
      <c r="Q395" s="868"/>
      <c r="R395" s="868"/>
      <c r="S395" s="868"/>
      <c r="T395" s="868"/>
      <c r="U395" s="868"/>
      <c r="V395" s="868"/>
      <c r="W395" s="868"/>
      <c r="X395" s="868"/>
      <c r="Y395" s="869">
        <v>0.6</v>
      </c>
      <c r="Z395" s="870"/>
      <c r="AA395" s="870"/>
      <c r="AB395" s="871"/>
      <c r="AC395" s="872" t="s">
        <v>779</v>
      </c>
      <c r="AD395" s="873"/>
      <c r="AE395" s="873"/>
      <c r="AF395" s="873"/>
      <c r="AG395" s="873"/>
      <c r="AH395" s="892" t="s">
        <v>689</v>
      </c>
      <c r="AI395" s="893"/>
      <c r="AJ395" s="893"/>
      <c r="AK395" s="893"/>
      <c r="AL395" s="876" t="s">
        <v>689</v>
      </c>
      <c r="AM395" s="877"/>
      <c r="AN395" s="877"/>
      <c r="AO395" s="878"/>
      <c r="AP395" s="879" t="s">
        <v>689</v>
      </c>
      <c r="AQ395" s="879"/>
      <c r="AR395" s="879"/>
      <c r="AS395" s="879"/>
      <c r="AT395" s="879"/>
      <c r="AU395" s="879"/>
      <c r="AV395" s="879"/>
      <c r="AW395" s="879"/>
      <c r="AX395" s="879"/>
      <c r="AY395">
        <f>COUNTA($C$395)</f>
        <v>1</v>
      </c>
    </row>
    <row r="396" spans="1:51" ht="30" customHeight="1" x14ac:dyDescent="0.2">
      <c r="A396" s="864">
        <v>5</v>
      </c>
      <c r="B396" s="864">
        <v>1</v>
      </c>
      <c r="C396" s="865" t="s">
        <v>773</v>
      </c>
      <c r="D396" s="865"/>
      <c r="E396" s="865"/>
      <c r="F396" s="865"/>
      <c r="G396" s="865"/>
      <c r="H396" s="865"/>
      <c r="I396" s="865"/>
      <c r="J396" s="866">
        <v>7000020010006</v>
      </c>
      <c r="K396" s="867"/>
      <c r="L396" s="867"/>
      <c r="M396" s="867"/>
      <c r="N396" s="867"/>
      <c r="O396" s="867"/>
      <c r="P396" s="868" t="s">
        <v>739</v>
      </c>
      <c r="Q396" s="868"/>
      <c r="R396" s="868"/>
      <c r="S396" s="868"/>
      <c r="T396" s="868"/>
      <c r="U396" s="868"/>
      <c r="V396" s="868"/>
      <c r="W396" s="868"/>
      <c r="X396" s="868"/>
      <c r="Y396" s="869">
        <v>0.3</v>
      </c>
      <c r="Z396" s="870"/>
      <c r="AA396" s="870"/>
      <c r="AB396" s="871"/>
      <c r="AC396" s="872" t="s">
        <v>779</v>
      </c>
      <c r="AD396" s="873"/>
      <c r="AE396" s="873"/>
      <c r="AF396" s="873"/>
      <c r="AG396" s="873"/>
      <c r="AH396" s="892" t="s">
        <v>689</v>
      </c>
      <c r="AI396" s="893"/>
      <c r="AJ396" s="893"/>
      <c r="AK396" s="893"/>
      <c r="AL396" s="876" t="s">
        <v>689</v>
      </c>
      <c r="AM396" s="877"/>
      <c r="AN396" s="877"/>
      <c r="AO396" s="878"/>
      <c r="AP396" s="879" t="s">
        <v>689</v>
      </c>
      <c r="AQ396" s="879"/>
      <c r="AR396" s="879"/>
      <c r="AS396" s="879"/>
      <c r="AT396" s="879"/>
      <c r="AU396" s="879"/>
      <c r="AV396" s="879"/>
      <c r="AW396" s="879"/>
      <c r="AX396" s="879"/>
      <c r="AY396">
        <f>COUNTA($C$396)</f>
        <v>1</v>
      </c>
    </row>
    <row r="397" spans="1:51" ht="30" customHeight="1" x14ac:dyDescent="0.2">
      <c r="A397" s="864">
        <v>6</v>
      </c>
      <c r="B397" s="864">
        <v>1</v>
      </c>
      <c r="C397" s="865" t="s">
        <v>774</v>
      </c>
      <c r="D397" s="865"/>
      <c r="E397" s="865"/>
      <c r="F397" s="865"/>
      <c r="G397" s="865"/>
      <c r="H397" s="865"/>
      <c r="I397" s="865"/>
      <c r="J397" s="866">
        <v>8000012130001</v>
      </c>
      <c r="K397" s="867"/>
      <c r="L397" s="867"/>
      <c r="M397" s="867"/>
      <c r="N397" s="867"/>
      <c r="O397" s="867"/>
      <c r="P397" s="868" t="s">
        <v>739</v>
      </c>
      <c r="Q397" s="868"/>
      <c r="R397" s="868"/>
      <c r="S397" s="868"/>
      <c r="T397" s="868"/>
      <c r="U397" s="868"/>
      <c r="V397" s="868"/>
      <c r="W397" s="868"/>
      <c r="X397" s="868"/>
      <c r="Y397" s="869">
        <v>0.3</v>
      </c>
      <c r="Z397" s="870"/>
      <c r="AA397" s="870"/>
      <c r="AB397" s="871"/>
      <c r="AC397" s="872" t="s">
        <v>779</v>
      </c>
      <c r="AD397" s="873"/>
      <c r="AE397" s="873"/>
      <c r="AF397" s="873"/>
      <c r="AG397" s="873"/>
      <c r="AH397" s="892" t="s">
        <v>689</v>
      </c>
      <c r="AI397" s="893"/>
      <c r="AJ397" s="893"/>
      <c r="AK397" s="893"/>
      <c r="AL397" s="876" t="s">
        <v>689</v>
      </c>
      <c r="AM397" s="877"/>
      <c r="AN397" s="877"/>
      <c r="AO397" s="878"/>
      <c r="AP397" s="879" t="s">
        <v>689</v>
      </c>
      <c r="AQ397" s="879"/>
      <c r="AR397" s="879"/>
      <c r="AS397" s="879"/>
      <c r="AT397" s="879"/>
      <c r="AU397" s="879"/>
      <c r="AV397" s="879"/>
      <c r="AW397" s="879"/>
      <c r="AX397" s="879"/>
      <c r="AY397">
        <f>COUNTA($C$397)</f>
        <v>1</v>
      </c>
    </row>
    <row r="398" spans="1:51" ht="30" customHeight="1" x14ac:dyDescent="0.2">
      <c r="A398" s="864">
        <v>7</v>
      </c>
      <c r="B398" s="864">
        <v>1</v>
      </c>
      <c r="C398" s="865" t="s">
        <v>775</v>
      </c>
      <c r="D398" s="865"/>
      <c r="E398" s="865"/>
      <c r="F398" s="865"/>
      <c r="G398" s="865"/>
      <c r="H398" s="865"/>
      <c r="I398" s="865"/>
      <c r="J398" s="866">
        <v>8000012130001</v>
      </c>
      <c r="K398" s="867"/>
      <c r="L398" s="867"/>
      <c r="M398" s="867"/>
      <c r="N398" s="867"/>
      <c r="O398" s="867"/>
      <c r="P398" s="868" t="s">
        <v>739</v>
      </c>
      <c r="Q398" s="868"/>
      <c r="R398" s="868"/>
      <c r="S398" s="868"/>
      <c r="T398" s="868"/>
      <c r="U398" s="868"/>
      <c r="V398" s="868"/>
      <c r="W398" s="868"/>
      <c r="X398" s="868"/>
      <c r="Y398" s="869">
        <v>0.2</v>
      </c>
      <c r="Z398" s="870"/>
      <c r="AA398" s="870"/>
      <c r="AB398" s="871"/>
      <c r="AC398" s="872" t="s">
        <v>779</v>
      </c>
      <c r="AD398" s="873"/>
      <c r="AE398" s="873"/>
      <c r="AF398" s="873"/>
      <c r="AG398" s="873"/>
      <c r="AH398" s="892" t="s">
        <v>689</v>
      </c>
      <c r="AI398" s="893"/>
      <c r="AJ398" s="893"/>
      <c r="AK398" s="893"/>
      <c r="AL398" s="876" t="s">
        <v>689</v>
      </c>
      <c r="AM398" s="877"/>
      <c r="AN398" s="877"/>
      <c r="AO398" s="878"/>
      <c r="AP398" s="879" t="s">
        <v>689</v>
      </c>
      <c r="AQ398" s="879"/>
      <c r="AR398" s="879"/>
      <c r="AS398" s="879"/>
      <c r="AT398" s="879"/>
      <c r="AU398" s="879"/>
      <c r="AV398" s="879"/>
      <c r="AW398" s="879"/>
      <c r="AX398" s="879"/>
      <c r="AY398">
        <f>COUNTA($C$398)</f>
        <v>1</v>
      </c>
    </row>
    <row r="399" spans="1:51" ht="30" customHeight="1" x14ac:dyDescent="0.2">
      <c r="A399" s="864">
        <v>8</v>
      </c>
      <c r="B399" s="864">
        <v>1</v>
      </c>
      <c r="C399" s="865" t="s">
        <v>776</v>
      </c>
      <c r="D399" s="865"/>
      <c r="E399" s="865"/>
      <c r="F399" s="865"/>
      <c r="G399" s="865"/>
      <c r="H399" s="865"/>
      <c r="I399" s="865"/>
      <c r="J399" s="866">
        <v>8000012130001</v>
      </c>
      <c r="K399" s="867"/>
      <c r="L399" s="867"/>
      <c r="M399" s="867"/>
      <c r="N399" s="867"/>
      <c r="O399" s="867"/>
      <c r="P399" s="868" t="s">
        <v>739</v>
      </c>
      <c r="Q399" s="868"/>
      <c r="R399" s="868"/>
      <c r="S399" s="868"/>
      <c r="T399" s="868"/>
      <c r="U399" s="868"/>
      <c r="V399" s="868"/>
      <c r="W399" s="868"/>
      <c r="X399" s="868"/>
      <c r="Y399" s="869">
        <v>0.2</v>
      </c>
      <c r="Z399" s="870"/>
      <c r="AA399" s="870"/>
      <c r="AB399" s="871"/>
      <c r="AC399" s="872" t="s">
        <v>779</v>
      </c>
      <c r="AD399" s="873"/>
      <c r="AE399" s="873"/>
      <c r="AF399" s="873"/>
      <c r="AG399" s="873"/>
      <c r="AH399" s="892" t="s">
        <v>689</v>
      </c>
      <c r="AI399" s="893"/>
      <c r="AJ399" s="893"/>
      <c r="AK399" s="893"/>
      <c r="AL399" s="876" t="s">
        <v>689</v>
      </c>
      <c r="AM399" s="877"/>
      <c r="AN399" s="877"/>
      <c r="AO399" s="878"/>
      <c r="AP399" s="879" t="s">
        <v>689</v>
      </c>
      <c r="AQ399" s="879"/>
      <c r="AR399" s="879"/>
      <c r="AS399" s="879"/>
      <c r="AT399" s="879"/>
      <c r="AU399" s="879"/>
      <c r="AV399" s="879"/>
      <c r="AW399" s="879"/>
      <c r="AX399" s="879"/>
      <c r="AY399">
        <f>COUNTA($C$399)</f>
        <v>1</v>
      </c>
    </row>
    <row r="400" spans="1:51" ht="30" customHeight="1" x14ac:dyDescent="0.2">
      <c r="A400" s="864">
        <v>9</v>
      </c>
      <c r="B400" s="864">
        <v>1</v>
      </c>
      <c r="C400" s="865" t="s">
        <v>777</v>
      </c>
      <c r="D400" s="865"/>
      <c r="E400" s="865"/>
      <c r="F400" s="865"/>
      <c r="G400" s="865"/>
      <c r="H400" s="865"/>
      <c r="I400" s="865"/>
      <c r="J400" s="866">
        <v>8000012130001</v>
      </c>
      <c r="K400" s="867"/>
      <c r="L400" s="867"/>
      <c r="M400" s="867"/>
      <c r="N400" s="867"/>
      <c r="O400" s="867"/>
      <c r="P400" s="868" t="s">
        <v>739</v>
      </c>
      <c r="Q400" s="868"/>
      <c r="R400" s="868"/>
      <c r="S400" s="868"/>
      <c r="T400" s="868"/>
      <c r="U400" s="868"/>
      <c r="V400" s="868"/>
      <c r="W400" s="868"/>
      <c r="X400" s="868"/>
      <c r="Y400" s="869">
        <v>0.1</v>
      </c>
      <c r="Z400" s="870"/>
      <c r="AA400" s="870"/>
      <c r="AB400" s="871"/>
      <c r="AC400" s="872" t="s">
        <v>779</v>
      </c>
      <c r="AD400" s="873"/>
      <c r="AE400" s="873"/>
      <c r="AF400" s="873"/>
      <c r="AG400" s="873"/>
      <c r="AH400" s="892" t="s">
        <v>689</v>
      </c>
      <c r="AI400" s="893"/>
      <c r="AJ400" s="893"/>
      <c r="AK400" s="893"/>
      <c r="AL400" s="876" t="s">
        <v>689</v>
      </c>
      <c r="AM400" s="877"/>
      <c r="AN400" s="877"/>
      <c r="AO400" s="878"/>
      <c r="AP400" s="879" t="s">
        <v>689</v>
      </c>
      <c r="AQ400" s="879"/>
      <c r="AR400" s="879"/>
      <c r="AS400" s="879"/>
      <c r="AT400" s="879"/>
      <c r="AU400" s="879"/>
      <c r="AV400" s="879"/>
      <c r="AW400" s="879"/>
      <c r="AX400" s="879"/>
      <c r="AY400">
        <f>COUNTA($C$400)</f>
        <v>1</v>
      </c>
    </row>
    <row r="401" spans="1:51" ht="30" customHeight="1" x14ac:dyDescent="0.2">
      <c r="A401" s="864">
        <v>10</v>
      </c>
      <c r="B401" s="864">
        <v>1</v>
      </c>
      <c r="C401" s="865" t="s">
        <v>778</v>
      </c>
      <c r="D401" s="865"/>
      <c r="E401" s="865"/>
      <c r="F401" s="865"/>
      <c r="G401" s="865"/>
      <c r="H401" s="865"/>
      <c r="I401" s="865"/>
      <c r="J401" s="866">
        <v>8000012130001</v>
      </c>
      <c r="K401" s="867"/>
      <c r="L401" s="867"/>
      <c r="M401" s="867"/>
      <c r="N401" s="867"/>
      <c r="O401" s="867"/>
      <c r="P401" s="868" t="s">
        <v>739</v>
      </c>
      <c r="Q401" s="868"/>
      <c r="R401" s="868"/>
      <c r="S401" s="868"/>
      <c r="T401" s="868"/>
      <c r="U401" s="868"/>
      <c r="V401" s="868"/>
      <c r="W401" s="868"/>
      <c r="X401" s="868"/>
      <c r="Y401" s="869">
        <v>0.1</v>
      </c>
      <c r="Z401" s="870"/>
      <c r="AA401" s="870"/>
      <c r="AB401" s="871"/>
      <c r="AC401" s="872" t="s">
        <v>779</v>
      </c>
      <c r="AD401" s="873"/>
      <c r="AE401" s="873"/>
      <c r="AF401" s="873"/>
      <c r="AG401" s="873"/>
      <c r="AH401" s="892" t="s">
        <v>689</v>
      </c>
      <c r="AI401" s="893"/>
      <c r="AJ401" s="893"/>
      <c r="AK401" s="893"/>
      <c r="AL401" s="876" t="s">
        <v>689</v>
      </c>
      <c r="AM401" s="877"/>
      <c r="AN401" s="877"/>
      <c r="AO401" s="878"/>
      <c r="AP401" s="879" t="s">
        <v>689</v>
      </c>
      <c r="AQ401" s="879"/>
      <c r="AR401" s="879"/>
      <c r="AS401" s="879"/>
      <c r="AT401" s="879"/>
      <c r="AU401" s="879"/>
      <c r="AV401" s="879"/>
      <c r="AW401" s="879"/>
      <c r="AX401" s="879"/>
      <c r="AY401">
        <f>COUNTA($C$401)</f>
        <v>1</v>
      </c>
    </row>
    <row r="402" spans="1:51" ht="30" hidden="1" customHeight="1" x14ac:dyDescent="0.2">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x14ac:dyDescent="0.2">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x14ac:dyDescent="0.2">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5"/>
      <c r="B424" s="885"/>
      <c r="C424" s="885" t="s">
        <v>24</v>
      </c>
      <c r="D424" s="885"/>
      <c r="E424" s="885"/>
      <c r="F424" s="885"/>
      <c r="G424" s="885"/>
      <c r="H424" s="885"/>
      <c r="I424" s="885"/>
      <c r="J424" s="886" t="s">
        <v>270</v>
      </c>
      <c r="K424" s="583"/>
      <c r="L424" s="583"/>
      <c r="M424" s="583"/>
      <c r="N424" s="583"/>
      <c r="O424" s="583"/>
      <c r="P424" s="439" t="s">
        <v>25</v>
      </c>
      <c r="Q424" s="439"/>
      <c r="R424" s="439"/>
      <c r="S424" s="439"/>
      <c r="T424" s="439"/>
      <c r="U424" s="439"/>
      <c r="V424" s="439"/>
      <c r="W424" s="439"/>
      <c r="X424" s="439"/>
      <c r="Y424" s="887" t="s">
        <v>269</v>
      </c>
      <c r="Z424" s="888"/>
      <c r="AA424" s="888"/>
      <c r="AB424" s="888"/>
      <c r="AC424" s="886" t="s">
        <v>305</v>
      </c>
      <c r="AD424" s="886"/>
      <c r="AE424" s="886"/>
      <c r="AF424" s="886"/>
      <c r="AG424" s="886"/>
      <c r="AH424" s="887" t="s">
        <v>325</v>
      </c>
      <c r="AI424" s="885"/>
      <c r="AJ424" s="885"/>
      <c r="AK424" s="885"/>
      <c r="AL424" s="885" t="s">
        <v>19</v>
      </c>
      <c r="AM424" s="885"/>
      <c r="AN424" s="885"/>
      <c r="AO424" s="889"/>
      <c r="AP424" s="863" t="s">
        <v>271</v>
      </c>
      <c r="AQ424" s="863"/>
      <c r="AR424" s="863"/>
      <c r="AS424" s="863"/>
      <c r="AT424" s="863"/>
      <c r="AU424" s="863"/>
      <c r="AV424" s="863"/>
      <c r="AW424" s="863"/>
      <c r="AX424" s="863"/>
      <c r="AY424">
        <f>$AY$422</f>
        <v>1</v>
      </c>
    </row>
    <row r="425" spans="1:51" ht="30" customHeight="1" x14ac:dyDescent="0.2">
      <c r="A425" s="864">
        <v>1</v>
      </c>
      <c r="B425" s="864">
        <v>1</v>
      </c>
      <c r="C425" s="865" t="s">
        <v>780</v>
      </c>
      <c r="D425" s="865"/>
      <c r="E425" s="865"/>
      <c r="F425" s="865"/>
      <c r="G425" s="865"/>
      <c r="H425" s="865"/>
      <c r="I425" s="865"/>
      <c r="J425" s="866">
        <v>4290001007004</v>
      </c>
      <c r="K425" s="867"/>
      <c r="L425" s="867"/>
      <c r="M425" s="867"/>
      <c r="N425" s="867"/>
      <c r="O425" s="867"/>
      <c r="P425" s="868" t="s">
        <v>743</v>
      </c>
      <c r="Q425" s="868"/>
      <c r="R425" s="868"/>
      <c r="S425" s="868"/>
      <c r="T425" s="868"/>
      <c r="U425" s="868"/>
      <c r="V425" s="868"/>
      <c r="W425" s="868"/>
      <c r="X425" s="868"/>
      <c r="Y425" s="869">
        <v>0.4</v>
      </c>
      <c r="Z425" s="870"/>
      <c r="AA425" s="870"/>
      <c r="AB425" s="871"/>
      <c r="AC425" s="872" t="s">
        <v>336</v>
      </c>
      <c r="AD425" s="873"/>
      <c r="AE425" s="873"/>
      <c r="AF425" s="873"/>
      <c r="AG425" s="873"/>
      <c r="AH425" s="874" t="s">
        <v>689</v>
      </c>
      <c r="AI425" s="875"/>
      <c r="AJ425" s="875"/>
      <c r="AK425" s="875"/>
      <c r="AL425" s="876" t="s">
        <v>689</v>
      </c>
      <c r="AM425" s="877"/>
      <c r="AN425" s="877"/>
      <c r="AO425" s="878"/>
      <c r="AP425" s="879" t="s">
        <v>689</v>
      </c>
      <c r="AQ425" s="879"/>
      <c r="AR425" s="879"/>
      <c r="AS425" s="879"/>
      <c r="AT425" s="879"/>
      <c r="AU425" s="879"/>
      <c r="AV425" s="879"/>
      <c r="AW425" s="879"/>
      <c r="AX425" s="879"/>
      <c r="AY425">
        <f>$AY$422</f>
        <v>1</v>
      </c>
    </row>
    <row r="426" spans="1:51" ht="30" customHeight="1" x14ac:dyDescent="0.2">
      <c r="A426" s="864">
        <v>2</v>
      </c>
      <c r="B426" s="864">
        <v>1</v>
      </c>
      <c r="C426" s="865" t="s">
        <v>781</v>
      </c>
      <c r="D426" s="865"/>
      <c r="E426" s="865"/>
      <c r="F426" s="865"/>
      <c r="G426" s="865"/>
      <c r="H426" s="865"/>
      <c r="I426" s="865"/>
      <c r="J426" s="866">
        <v>6290002033146</v>
      </c>
      <c r="K426" s="867"/>
      <c r="L426" s="867"/>
      <c r="M426" s="867"/>
      <c r="N426" s="867"/>
      <c r="O426" s="867"/>
      <c r="P426" s="868" t="s">
        <v>791</v>
      </c>
      <c r="Q426" s="868"/>
      <c r="R426" s="868"/>
      <c r="S426" s="868"/>
      <c r="T426" s="868"/>
      <c r="U426" s="868"/>
      <c r="V426" s="868"/>
      <c r="W426" s="868"/>
      <c r="X426" s="868"/>
      <c r="Y426" s="869">
        <v>0.3</v>
      </c>
      <c r="Z426" s="870"/>
      <c r="AA426" s="870"/>
      <c r="AB426" s="871"/>
      <c r="AC426" s="872" t="s">
        <v>336</v>
      </c>
      <c r="AD426" s="873"/>
      <c r="AE426" s="873"/>
      <c r="AF426" s="873"/>
      <c r="AG426" s="873"/>
      <c r="AH426" s="874" t="s">
        <v>689</v>
      </c>
      <c r="AI426" s="875"/>
      <c r="AJ426" s="875"/>
      <c r="AK426" s="875"/>
      <c r="AL426" s="876" t="s">
        <v>689</v>
      </c>
      <c r="AM426" s="877"/>
      <c r="AN426" s="877"/>
      <c r="AO426" s="878"/>
      <c r="AP426" s="879" t="s">
        <v>689</v>
      </c>
      <c r="AQ426" s="879"/>
      <c r="AR426" s="879"/>
      <c r="AS426" s="879"/>
      <c r="AT426" s="879"/>
      <c r="AU426" s="879"/>
      <c r="AV426" s="879"/>
      <c r="AW426" s="879"/>
      <c r="AX426" s="879"/>
      <c r="AY426">
        <f>COUNTA($C$426)</f>
        <v>1</v>
      </c>
    </row>
    <row r="427" spans="1:51" ht="30" customHeight="1" x14ac:dyDescent="0.2">
      <c r="A427" s="864">
        <v>3</v>
      </c>
      <c r="B427" s="864">
        <v>1</v>
      </c>
      <c r="C427" s="890" t="s">
        <v>782</v>
      </c>
      <c r="D427" s="865"/>
      <c r="E427" s="865"/>
      <c r="F427" s="865"/>
      <c r="G427" s="865"/>
      <c r="H427" s="865"/>
      <c r="I427" s="865"/>
      <c r="J427" s="866">
        <v>6290002033146</v>
      </c>
      <c r="K427" s="867"/>
      <c r="L427" s="867"/>
      <c r="M427" s="867"/>
      <c r="N427" s="867"/>
      <c r="O427" s="867"/>
      <c r="P427" s="891" t="s">
        <v>792</v>
      </c>
      <c r="Q427" s="868"/>
      <c r="R427" s="868"/>
      <c r="S427" s="868"/>
      <c r="T427" s="868"/>
      <c r="U427" s="868"/>
      <c r="V427" s="868"/>
      <c r="W427" s="868"/>
      <c r="X427" s="868"/>
      <c r="Y427" s="869">
        <v>0</v>
      </c>
      <c r="Z427" s="870"/>
      <c r="AA427" s="870"/>
      <c r="AB427" s="871"/>
      <c r="AC427" s="872" t="s">
        <v>336</v>
      </c>
      <c r="AD427" s="873"/>
      <c r="AE427" s="873"/>
      <c r="AF427" s="873"/>
      <c r="AG427" s="873"/>
      <c r="AH427" s="892" t="s">
        <v>689</v>
      </c>
      <c r="AI427" s="893"/>
      <c r="AJ427" s="893"/>
      <c r="AK427" s="893"/>
      <c r="AL427" s="876" t="s">
        <v>689</v>
      </c>
      <c r="AM427" s="877"/>
      <c r="AN427" s="877"/>
      <c r="AO427" s="878"/>
      <c r="AP427" s="879" t="s">
        <v>689</v>
      </c>
      <c r="AQ427" s="879"/>
      <c r="AR427" s="879"/>
      <c r="AS427" s="879"/>
      <c r="AT427" s="879"/>
      <c r="AU427" s="879"/>
      <c r="AV427" s="879"/>
      <c r="AW427" s="879"/>
      <c r="AX427" s="879"/>
      <c r="AY427">
        <f>COUNTA($C$427)</f>
        <v>1</v>
      </c>
    </row>
    <row r="428" spans="1:51" ht="30" customHeight="1" x14ac:dyDescent="0.2">
      <c r="A428" s="864">
        <v>4</v>
      </c>
      <c r="B428" s="864">
        <v>1</v>
      </c>
      <c r="C428" s="890" t="s">
        <v>783</v>
      </c>
      <c r="D428" s="865"/>
      <c r="E428" s="865"/>
      <c r="F428" s="865"/>
      <c r="G428" s="865"/>
      <c r="H428" s="865"/>
      <c r="I428" s="865"/>
      <c r="J428" s="866">
        <v>3120001112341</v>
      </c>
      <c r="K428" s="867"/>
      <c r="L428" s="867"/>
      <c r="M428" s="867"/>
      <c r="N428" s="867"/>
      <c r="O428" s="867"/>
      <c r="P428" s="891" t="s">
        <v>793</v>
      </c>
      <c r="Q428" s="868"/>
      <c r="R428" s="868"/>
      <c r="S428" s="868"/>
      <c r="T428" s="868"/>
      <c r="U428" s="868"/>
      <c r="V428" s="868"/>
      <c r="W428" s="868"/>
      <c r="X428" s="868"/>
      <c r="Y428" s="869">
        <v>0.1</v>
      </c>
      <c r="Z428" s="870"/>
      <c r="AA428" s="870"/>
      <c r="AB428" s="871"/>
      <c r="AC428" s="872" t="s">
        <v>336</v>
      </c>
      <c r="AD428" s="873"/>
      <c r="AE428" s="873"/>
      <c r="AF428" s="873"/>
      <c r="AG428" s="873"/>
      <c r="AH428" s="892" t="s">
        <v>689</v>
      </c>
      <c r="AI428" s="893"/>
      <c r="AJ428" s="893"/>
      <c r="AK428" s="893"/>
      <c r="AL428" s="876" t="s">
        <v>689</v>
      </c>
      <c r="AM428" s="877"/>
      <c r="AN428" s="877"/>
      <c r="AO428" s="878"/>
      <c r="AP428" s="879" t="s">
        <v>689</v>
      </c>
      <c r="AQ428" s="879"/>
      <c r="AR428" s="879"/>
      <c r="AS428" s="879"/>
      <c r="AT428" s="879"/>
      <c r="AU428" s="879"/>
      <c r="AV428" s="879"/>
      <c r="AW428" s="879"/>
      <c r="AX428" s="879"/>
      <c r="AY428">
        <f>COUNTA($C$428)</f>
        <v>1</v>
      </c>
    </row>
    <row r="429" spans="1:51" ht="30" customHeight="1" x14ac:dyDescent="0.2">
      <c r="A429" s="864">
        <v>5</v>
      </c>
      <c r="B429" s="864">
        <v>1</v>
      </c>
      <c r="C429" s="865" t="s">
        <v>784</v>
      </c>
      <c r="D429" s="865"/>
      <c r="E429" s="865"/>
      <c r="F429" s="865"/>
      <c r="G429" s="865"/>
      <c r="H429" s="865"/>
      <c r="I429" s="865"/>
      <c r="J429" s="866" t="s">
        <v>689</v>
      </c>
      <c r="K429" s="867"/>
      <c r="L429" s="867"/>
      <c r="M429" s="867"/>
      <c r="N429" s="867"/>
      <c r="O429" s="867"/>
      <c r="P429" s="868" t="s">
        <v>794</v>
      </c>
      <c r="Q429" s="868"/>
      <c r="R429" s="868"/>
      <c r="S429" s="868"/>
      <c r="T429" s="868"/>
      <c r="U429" s="868"/>
      <c r="V429" s="868"/>
      <c r="W429" s="868"/>
      <c r="X429" s="868"/>
      <c r="Y429" s="869">
        <v>0.1</v>
      </c>
      <c r="Z429" s="870"/>
      <c r="AA429" s="870"/>
      <c r="AB429" s="871"/>
      <c r="AC429" s="872" t="s">
        <v>336</v>
      </c>
      <c r="AD429" s="873"/>
      <c r="AE429" s="873"/>
      <c r="AF429" s="873"/>
      <c r="AG429" s="873"/>
      <c r="AH429" s="892" t="s">
        <v>689</v>
      </c>
      <c r="AI429" s="893"/>
      <c r="AJ429" s="893"/>
      <c r="AK429" s="893"/>
      <c r="AL429" s="876" t="s">
        <v>689</v>
      </c>
      <c r="AM429" s="877"/>
      <c r="AN429" s="877"/>
      <c r="AO429" s="878"/>
      <c r="AP429" s="879" t="s">
        <v>689</v>
      </c>
      <c r="AQ429" s="879"/>
      <c r="AR429" s="879"/>
      <c r="AS429" s="879"/>
      <c r="AT429" s="879"/>
      <c r="AU429" s="879"/>
      <c r="AV429" s="879"/>
      <c r="AW429" s="879"/>
      <c r="AX429" s="879"/>
      <c r="AY429">
        <f>COUNTA($C$429)</f>
        <v>1</v>
      </c>
    </row>
    <row r="430" spans="1:51" ht="30" customHeight="1" x14ac:dyDescent="0.2">
      <c r="A430" s="864">
        <v>6</v>
      </c>
      <c r="B430" s="864">
        <v>1</v>
      </c>
      <c r="C430" s="865" t="s">
        <v>785</v>
      </c>
      <c r="D430" s="865"/>
      <c r="E430" s="865"/>
      <c r="F430" s="865"/>
      <c r="G430" s="865"/>
      <c r="H430" s="865"/>
      <c r="I430" s="865"/>
      <c r="J430" s="866">
        <v>9300001009175</v>
      </c>
      <c r="K430" s="867"/>
      <c r="L430" s="867"/>
      <c r="M430" s="867"/>
      <c r="N430" s="867"/>
      <c r="O430" s="867"/>
      <c r="P430" s="868" t="s">
        <v>791</v>
      </c>
      <c r="Q430" s="868"/>
      <c r="R430" s="868"/>
      <c r="S430" s="868"/>
      <c r="T430" s="868"/>
      <c r="U430" s="868"/>
      <c r="V430" s="868"/>
      <c r="W430" s="868"/>
      <c r="X430" s="868"/>
      <c r="Y430" s="869">
        <v>0.1</v>
      </c>
      <c r="Z430" s="870"/>
      <c r="AA430" s="870"/>
      <c r="AB430" s="871"/>
      <c r="AC430" s="872" t="s">
        <v>336</v>
      </c>
      <c r="AD430" s="873"/>
      <c r="AE430" s="873"/>
      <c r="AF430" s="873"/>
      <c r="AG430" s="873"/>
      <c r="AH430" s="892" t="s">
        <v>689</v>
      </c>
      <c r="AI430" s="893"/>
      <c r="AJ430" s="893"/>
      <c r="AK430" s="893"/>
      <c r="AL430" s="876" t="s">
        <v>689</v>
      </c>
      <c r="AM430" s="877"/>
      <c r="AN430" s="877"/>
      <c r="AO430" s="878"/>
      <c r="AP430" s="879" t="s">
        <v>689</v>
      </c>
      <c r="AQ430" s="879"/>
      <c r="AR430" s="879"/>
      <c r="AS430" s="879"/>
      <c r="AT430" s="879"/>
      <c r="AU430" s="879"/>
      <c r="AV430" s="879"/>
      <c r="AW430" s="879"/>
      <c r="AX430" s="879"/>
      <c r="AY430">
        <f>COUNTA($C$430)</f>
        <v>1</v>
      </c>
    </row>
    <row r="431" spans="1:51" ht="30" customHeight="1" x14ac:dyDescent="0.2">
      <c r="A431" s="864">
        <v>7</v>
      </c>
      <c r="B431" s="864">
        <v>1</v>
      </c>
      <c r="C431" s="865" t="s">
        <v>786</v>
      </c>
      <c r="D431" s="865"/>
      <c r="E431" s="865"/>
      <c r="F431" s="865"/>
      <c r="G431" s="865"/>
      <c r="H431" s="865"/>
      <c r="I431" s="865"/>
      <c r="J431" s="866" t="s">
        <v>689</v>
      </c>
      <c r="K431" s="867"/>
      <c r="L431" s="867"/>
      <c r="M431" s="867"/>
      <c r="N431" s="867"/>
      <c r="O431" s="867"/>
      <c r="P431" s="868" t="s">
        <v>795</v>
      </c>
      <c r="Q431" s="868"/>
      <c r="R431" s="868"/>
      <c r="S431" s="868"/>
      <c r="T431" s="868"/>
      <c r="U431" s="868"/>
      <c r="V431" s="868"/>
      <c r="W431" s="868"/>
      <c r="X431" s="868"/>
      <c r="Y431" s="869">
        <v>0.1</v>
      </c>
      <c r="Z431" s="870"/>
      <c r="AA431" s="870"/>
      <c r="AB431" s="871"/>
      <c r="AC431" s="872" t="s">
        <v>336</v>
      </c>
      <c r="AD431" s="873"/>
      <c r="AE431" s="873"/>
      <c r="AF431" s="873"/>
      <c r="AG431" s="873"/>
      <c r="AH431" s="892" t="s">
        <v>689</v>
      </c>
      <c r="AI431" s="893"/>
      <c r="AJ431" s="893"/>
      <c r="AK431" s="893"/>
      <c r="AL431" s="876" t="s">
        <v>689</v>
      </c>
      <c r="AM431" s="877"/>
      <c r="AN431" s="877"/>
      <c r="AO431" s="878"/>
      <c r="AP431" s="879" t="s">
        <v>689</v>
      </c>
      <c r="AQ431" s="879"/>
      <c r="AR431" s="879"/>
      <c r="AS431" s="879"/>
      <c r="AT431" s="879"/>
      <c r="AU431" s="879"/>
      <c r="AV431" s="879"/>
      <c r="AW431" s="879"/>
      <c r="AX431" s="879"/>
      <c r="AY431">
        <f>COUNTA($C$431)</f>
        <v>1</v>
      </c>
    </row>
    <row r="432" spans="1:51" ht="30" customHeight="1" x14ac:dyDescent="0.2">
      <c r="A432" s="864">
        <v>8</v>
      </c>
      <c r="B432" s="864">
        <v>1</v>
      </c>
      <c r="C432" s="865" t="s">
        <v>787</v>
      </c>
      <c r="D432" s="865"/>
      <c r="E432" s="865"/>
      <c r="F432" s="865"/>
      <c r="G432" s="865"/>
      <c r="H432" s="865"/>
      <c r="I432" s="865"/>
      <c r="J432" s="866" t="s">
        <v>689</v>
      </c>
      <c r="K432" s="867"/>
      <c r="L432" s="867"/>
      <c r="M432" s="867"/>
      <c r="N432" s="867"/>
      <c r="O432" s="867"/>
      <c r="P432" s="868" t="s">
        <v>794</v>
      </c>
      <c r="Q432" s="868"/>
      <c r="R432" s="868"/>
      <c r="S432" s="868"/>
      <c r="T432" s="868"/>
      <c r="U432" s="868"/>
      <c r="V432" s="868"/>
      <c r="W432" s="868"/>
      <c r="X432" s="868"/>
      <c r="Y432" s="869">
        <v>0.1</v>
      </c>
      <c r="Z432" s="870"/>
      <c r="AA432" s="870"/>
      <c r="AB432" s="871"/>
      <c r="AC432" s="872" t="s">
        <v>336</v>
      </c>
      <c r="AD432" s="873"/>
      <c r="AE432" s="873"/>
      <c r="AF432" s="873"/>
      <c r="AG432" s="873"/>
      <c r="AH432" s="892" t="s">
        <v>689</v>
      </c>
      <c r="AI432" s="893"/>
      <c r="AJ432" s="893"/>
      <c r="AK432" s="893"/>
      <c r="AL432" s="876" t="s">
        <v>689</v>
      </c>
      <c r="AM432" s="877"/>
      <c r="AN432" s="877"/>
      <c r="AO432" s="878"/>
      <c r="AP432" s="879" t="s">
        <v>689</v>
      </c>
      <c r="AQ432" s="879"/>
      <c r="AR432" s="879"/>
      <c r="AS432" s="879"/>
      <c r="AT432" s="879"/>
      <c r="AU432" s="879"/>
      <c r="AV432" s="879"/>
      <c r="AW432" s="879"/>
      <c r="AX432" s="879"/>
      <c r="AY432">
        <f>COUNTA($C$432)</f>
        <v>1</v>
      </c>
    </row>
    <row r="433" spans="1:51" ht="30" customHeight="1" x14ac:dyDescent="0.2">
      <c r="A433" s="864">
        <v>9</v>
      </c>
      <c r="B433" s="864">
        <v>1</v>
      </c>
      <c r="C433" s="865" t="s">
        <v>788</v>
      </c>
      <c r="D433" s="865"/>
      <c r="E433" s="865"/>
      <c r="F433" s="865"/>
      <c r="G433" s="865"/>
      <c r="H433" s="865"/>
      <c r="I433" s="865"/>
      <c r="J433" s="866" t="s">
        <v>689</v>
      </c>
      <c r="K433" s="867"/>
      <c r="L433" s="867"/>
      <c r="M433" s="867"/>
      <c r="N433" s="867"/>
      <c r="O433" s="867"/>
      <c r="P433" s="868" t="s">
        <v>796</v>
      </c>
      <c r="Q433" s="868"/>
      <c r="R433" s="868"/>
      <c r="S433" s="868"/>
      <c r="T433" s="868"/>
      <c r="U433" s="868"/>
      <c r="V433" s="868"/>
      <c r="W433" s="868"/>
      <c r="X433" s="868"/>
      <c r="Y433" s="869">
        <v>0.1</v>
      </c>
      <c r="Z433" s="870"/>
      <c r="AA433" s="870"/>
      <c r="AB433" s="871"/>
      <c r="AC433" s="872" t="s">
        <v>336</v>
      </c>
      <c r="AD433" s="873"/>
      <c r="AE433" s="873"/>
      <c r="AF433" s="873"/>
      <c r="AG433" s="873"/>
      <c r="AH433" s="892" t="s">
        <v>689</v>
      </c>
      <c r="AI433" s="893"/>
      <c r="AJ433" s="893"/>
      <c r="AK433" s="893"/>
      <c r="AL433" s="876" t="s">
        <v>689</v>
      </c>
      <c r="AM433" s="877"/>
      <c r="AN433" s="877"/>
      <c r="AO433" s="878"/>
      <c r="AP433" s="879" t="s">
        <v>689</v>
      </c>
      <c r="AQ433" s="879"/>
      <c r="AR433" s="879"/>
      <c r="AS433" s="879"/>
      <c r="AT433" s="879"/>
      <c r="AU433" s="879"/>
      <c r="AV433" s="879"/>
      <c r="AW433" s="879"/>
      <c r="AX433" s="879"/>
      <c r="AY433">
        <f>COUNTA($C$433)</f>
        <v>1</v>
      </c>
    </row>
    <row r="434" spans="1:51" ht="30" customHeight="1" x14ac:dyDescent="0.2">
      <c r="A434" s="864">
        <v>10</v>
      </c>
      <c r="B434" s="864">
        <v>1</v>
      </c>
      <c r="C434" s="865" t="s">
        <v>789</v>
      </c>
      <c r="D434" s="865"/>
      <c r="E434" s="865"/>
      <c r="F434" s="865"/>
      <c r="G434" s="865"/>
      <c r="H434" s="865"/>
      <c r="I434" s="865"/>
      <c r="J434" s="866" t="s">
        <v>689</v>
      </c>
      <c r="K434" s="867"/>
      <c r="L434" s="867"/>
      <c r="M434" s="867"/>
      <c r="N434" s="867"/>
      <c r="O434" s="867"/>
      <c r="P434" s="868" t="s">
        <v>797</v>
      </c>
      <c r="Q434" s="868"/>
      <c r="R434" s="868"/>
      <c r="S434" s="868"/>
      <c r="T434" s="868"/>
      <c r="U434" s="868"/>
      <c r="V434" s="868"/>
      <c r="W434" s="868"/>
      <c r="X434" s="868"/>
      <c r="Y434" s="869">
        <v>0.1</v>
      </c>
      <c r="Z434" s="870"/>
      <c r="AA434" s="870"/>
      <c r="AB434" s="871"/>
      <c r="AC434" s="872" t="s">
        <v>336</v>
      </c>
      <c r="AD434" s="873"/>
      <c r="AE434" s="873"/>
      <c r="AF434" s="873"/>
      <c r="AG434" s="873"/>
      <c r="AH434" s="892" t="s">
        <v>689</v>
      </c>
      <c r="AI434" s="893"/>
      <c r="AJ434" s="893"/>
      <c r="AK434" s="893"/>
      <c r="AL434" s="876" t="s">
        <v>689</v>
      </c>
      <c r="AM434" s="877"/>
      <c r="AN434" s="877"/>
      <c r="AO434" s="878"/>
      <c r="AP434" s="879" t="s">
        <v>689</v>
      </c>
      <c r="AQ434" s="879"/>
      <c r="AR434" s="879"/>
      <c r="AS434" s="879"/>
      <c r="AT434" s="879"/>
      <c r="AU434" s="879"/>
      <c r="AV434" s="879"/>
      <c r="AW434" s="879"/>
      <c r="AX434" s="879"/>
      <c r="AY434">
        <f>COUNTA($C$434)</f>
        <v>1</v>
      </c>
    </row>
    <row r="435" spans="1:51" ht="30" customHeight="1" x14ac:dyDescent="0.2">
      <c r="A435" s="864">
        <v>11</v>
      </c>
      <c r="B435" s="864">
        <v>1</v>
      </c>
      <c r="C435" s="865" t="s">
        <v>790</v>
      </c>
      <c r="D435" s="865"/>
      <c r="E435" s="865"/>
      <c r="F435" s="865"/>
      <c r="G435" s="865"/>
      <c r="H435" s="865"/>
      <c r="I435" s="865"/>
      <c r="J435" s="866" t="s">
        <v>689</v>
      </c>
      <c r="K435" s="867"/>
      <c r="L435" s="867"/>
      <c r="M435" s="867"/>
      <c r="N435" s="867"/>
      <c r="O435" s="867"/>
      <c r="P435" s="868" t="s">
        <v>797</v>
      </c>
      <c r="Q435" s="868"/>
      <c r="R435" s="868"/>
      <c r="S435" s="868"/>
      <c r="T435" s="868"/>
      <c r="U435" s="868"/>
      <c r="V435" s="868"/>
      <c r="W435" s="868"/>
      <c r="X435" s="868"/>
      <c r="Y435" s="869">
        <v>0.1</v>
      </c>
      <c r="Z435" s="870"/>
      <c r="AA435" s="870"/>
      <c r="AB435" s="871"/>
      <c r="AC435" s="872" t="s">
        <v>336</v>
      </c>
      <c r="AD435" s="873"/>
      <c r="AE435" s="873"/>
      <c r="AF435" s="873"/>
      <c r="AG435" s="873"/>
      <c r="AH435" s="892" t="s">
        <v>689</v>
      </c>
      <c r="AI435" s="893"/>
      <c r="AJ435" s="893"/>
      <c r="AK435" s="893"/>
      <c r="AL435" s="876" t="s">
        <v>689</v>
      </c>
      <c r="AM435" s="877"/>
      <c r="AN435" s="877"/>
      <c r="AO435" s="878"/>
      <c r="AP435" s="879" t="s">
        <v>689</v>
      </c>
      <c r="AQ435" s="879"/>
      <c r="AR435" s="879"/>
      <c r="AS435" s="879"/>
      <c r="AT435" s="879"/>
      <c r="AU435" s="879"/>
      <c r="AV435" s="879"/>
      <c r="AW435" s="879"/>
      <c r="AX435" s="879"/>
      <c r="AY435">
        <f>COUNTA($C$435)</f>
        <v>1</v>
      </c>
    </row>
    <row r="436" spans="1:51" ht="30" hidden="1" customHeight="1" x14ac:dyDescent="0.2">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x14ac:dyDescent="0.2">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x14ac:dyDescent="0.2">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85"/>
      <c r="B457" s="885"/>
      <c r="C457" s="885" t="s">
        <v>24</v>
      </c>
      <c r="D457" s="885"/>
      <c r="E457" s="885"/>
      <c r="F457" s="885"/>
      <c r="G457" s="885"/>
      <c r="H457" s="885"/>
      <c r="I457" s="885"/>
      <c r="J457" s="886" t="s">
        <v>270</v>
      </c>
      <c r="K457" s="583"/>
      <c r="L457" s="583"/>
      <c r="M457" s="583"/>
      <c r="N457" s="583"/>
      <c r="O457" s="583"/>
      <c r="P457" s="439" t="s">
        <v>25</v>
      </c>
      <c r="Q457" s="439"/>
      <c r="R457" s="439"/>
      <c r="S457" s="439"/>
      <c r="T457" s="439"/>
      <c r="U457" s="439"/>
      <c r="V457" s="439"/>
      <c r="W457" s="439"/>
      <c r="X457" s="439"/>
      <c r="Y457" s="887" t="s">
        <v>269</v>
      </c>
      <c r="Z457" s="888"/>
      <c r="AA457" s="888"/>
      <c r="AB457" s="888"/>
      <c r="AC457" s="886" t="s">
        <v>305</v>
      </c>
      <c r="AD457" s="886"/>
      <c r="AE457" s="886"/>
      <c r="AF457" s="886"/>
      <c r="AG457" s="886"/>
      <c r="AH457" s="887" t="s">
        <v>325</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x14ac:dyDescent="0.2">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x14ac:dyDescent="0.2">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x14ac:dyDescent="0.2">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x14ac:dyDescent="0.2">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x14ac:dyDescent="0.2">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x14ac:dyDescent="0.2">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x14ac:dyDescent="0.2">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x14ac:dyDescent="0.2">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x14ac:dyDescent="0.2">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85"/>
      <c r="B490" s="885"/>
      <c r="C490" s="885" t="s">
        <v>24</v>
      </c>
      <c r="D490" s="885"/>
      <c r="E490" s="885"/>
      <c r="F490" s="885"/>
      <c r="G490" s="885"/>
      <c r="H490" s="885"/>
      <c r="I490" s="885"/>
      <c r="J490" s="886" t="s">
        <v>270</v>
      </c>
      <c r="K490" s="583"/>
      <c r="L490" s="583"/>
      <c r="M490" s="583"/>
      <c r="N490" s="583"/>
      <c r="O490" s="583"/>
      <c r="P490" s="439" t="s">
        <v>25</v>
      </c>
      <c r="Q490" s="439"/>
      <c r="R490" s="439"/>
      <c r="S490" s="439"/>
      <c r="T490" s="439"/>
      <c r="U490" s="439"/>
      <c r="V490" s="439"/>
      <c r="W490" s="439"/>
      <c r="X490" s="439"/>
      <c r="Y490" s="887" t="s">
        <v>269</v>
      </c>
      <c r="Z490" s="888"/>
      <c r="AA490" s="888"/>
      <c r="AB490" s="888"/>
      <c r="AC490" s="886" t="s">
        <v>305</v>
      </c>
      <c r="AD490" s="886"/>
      <c r="AE490" s="886"/>
      <c r="AF490" s="886"/>
      <c r="AG490" s="886"/>
      <c r="AH490" s="887" t="s">
        <v>325</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x14ac:dyDescent="0.2">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x14ac:dyDescent="0.2">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x14ac:dyDescent="0.2">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x14ac:dyDescent="0.2">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x14ac:dyDescent="0.2">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x14ac:dyDescent="0.2">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x14ac:dyDescent="0.2">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x14ac:dyDescent="0.2">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x14ac:dyDescent="0.2">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85"/>
      <c r="B523" s="885"/>
      <c r="C523" s="885" t="s">
        <v>24</v>
      </c>
      <c r="D523" s="885"/>
      <c r="E523" s="885"/>
      <c r="F523" s="885"/>
      <c r="G523" s="885"/>
      <c r="H523" s="885"/>
      <c r="I523" s="885"/>
      <c r="J523" s="886" t="s">
        <v>270</v>
      </c>
      <c r="K523" s="583"/>
      <c r="L523" s="583"/>
      <c r="M523" s="583"/>
      <c r="N523" s="583"/>
      <c r="O523" s="583"/>
      <c r="P523" s="439" t="s">
        <v>25</v>
      </c>
      <c r="Q523" s="439"/>
      <c r="R523" s="439"/>
      <c r="S523" s="439"/>
      <c r="T523" s="439"/>
      <c r="U523" s="439"/>
      <c r="V523" s="439"/>
      <c r="W523" s="439"/>
      <c r="X523" s="439"/>
      <c r="Y523" s="887" t="s">
        <v>269</v>
      </c>
      <c r="Z523" s="888"/>
      <c r="AA523" s="888"/>
      <c r="AB523" s="888"/>
      <c r="AC523" s="886" t="s">
        <v>305</v>
      </c>
      <c r="AD523" s="886"/>
      <c r="AE523" s="886"/>
      <c r="AF523" s="886"/>
      <c r="AG523" s="886"/>
      <c r="AH523" s="887" t="s">
        <v>325</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x14ac:dyDescent="0.2">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x14ac:dyDescent="0.2">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x14ac:dyDescent="0.2">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x14ac:dyDescent="0.2">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x14ac:dyDescent="0.2">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x14ac:dyDescent="0.2">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x14ac:dyDescent="0.2">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x14ac:dyDescent="0.2">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x14ac:dyDescent="0.2">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85"/>
      <c r="B556" s="885"/>
      <c r="C556" s="885" t="s">
        <v>24</v>
      </c>
      <c r="D556" s="885"/>
      <c r="E556" s="885"/>
      <c r="F556" s="885"/>
      <c r="G556" s="885"/>
      <c r="H556" s="885"/>
      <c r="I556" s="885"/>
      <c r="J556" s="886" t="s">
        <v>270</v>
      </c>
      <c r="K556" s="583"/>
      <c r="L556" s="583"/>
      <c r="M556" s="583"/>
      <c r="N556" s="583"/>
      <c r="O556" s="583"/>
      <c r="P556" s="439" t="s">
        <v>25</v>
      </c>
      <c r="Q556" s="439"/>
      <c r="R556" s="439"/>
      <c r="S556" s="439"/>
      <c r="T556" s="439"/>
      <c r="U556" s="439"/>
      <c r="V556" s="439"/>
      <c r="W556" s="439"/>
      <c r="X556" s="439"/>
      <c r="Y556" s="887" t="s">
        <v>269</v>
      </c>
      <c r="Z556" s="888"/>
      <c r="AA556" s="888"/>
      <c r="AB556" s="888"/>
      <c r="AC556" s="886" t="s">
        <v>305</v>
      </c>
      <c r="AD556" s="886"/>
      <c r="AE556" s="886"/>
      <c r="AF556" s="886"/>
      <c r="AG556" s="886"/>
      <c r="AH556" s="887" t="s">
        <v>325</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x14ac:dyDescent="0.2">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x14ac:dyDescent="0.2">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x14ac:dyDescent="0.2">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x14ac:dyDescent="0.2">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x14ac:dyDescent="0.2">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x14ac:dyDescent="0.2">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x14ac:dyDescent="0.2">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x14ac:dyDescent="0.2">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x14ac:dyDescent="0.2">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85"/>
      <c r="B589" s="885"/>
      <c r="C589" s="885" t="s">
        <v>24</v>
      </c>
      <c r="D589" s="885"/>
      <c r="E589" s="885"/>
      <c r="F589" s="885"/>
      <c r="G589" s="885"/>
      <c r="H589" s="885"/>
      <c r="I589" s="885"/>
      <c r="J589" s="886" t="s">
        <v>270</v>
      </c>
      <c r="K589" s="583"/>
      <c r="L589" s="583"/>
      <c r="M589" s="583"/>
      <c r="N589" s="583"/>
      <c r="O589" s="583"/>
      <c r="P589" s="439" t="s">
        <v>25</v>
      </c>
      <c r="Q589" s="439"/>
      <c r="R589" s="439"/>
      <c r="S589" s="439"/>
      <c r="T589" s="439"/>
      <c r="U589" s="439"/>
      <c r="V589" s="439"/>
      <c r="W589" s="439"/>
      <c r="X589" s="439"/>
      <c r="Y589" s="887" t="s">
        <v>269</v>
      </c>
      <c r="Z589" s="888"/>
      <c r="AA589" s="888"/>
      <c r="AB589" s="888"/>
      <c r="AC589" s="886" t="s">
        <v>305</v>
      </c>
      <c r="AD589" s="886"/>
      <c r="AE589" s="886"/>
      <c r="AF589" s="886"/>
      <c r="AG589" s="886"/>
      <c r="AH589" s="887" t="s">
        <v>325</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x14ac:dyDescent="0.2">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x14ac:dyDescent="0.2">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x14ac:dyDescent="0.2">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x14ac:dyDescent="0.2">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x14ac:dyDescent="0.2">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x14ac:dyDescent="0.2">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x14ac:dyDescent="0.2">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x14ac:dyDescent="0.2">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x14ac:dyDescent="0.2">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x14ac:dyDescent="0.2">
      <c r="A620" s="898" t="s">
        <v>657</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307</v>
      </c>
      <c r="AM620" s="902"/>
      <c r="AN620" s="902"/>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301</v>
      </c>
      <c r="AQ623" s="863"/>
      <c r="AR623" s="863"/>
      <c r="AS623" s="863"/>
      <c r="AT623" s="863"/>
      <c r="AU623" s="863"/>
      <c r="AV623" s="863"/>
      <c r="AW623" s="863"/>
      <c r="AX623" s="863"/>
    </row>
    <row r="624" spans="1:51" ht="30" hidden="1" customHeight="1" x14ac:dyDescent="0.2">
      <c r="A624" s="864">
        <v>1</v>
      </c>
      <c r="B624" s="864">
        <v>1</v>
      </c>
      <c r="C624" s="896"/>
      <c r="D624" s="896"/>
      <c r="E624" s="897"/>
      <c r="F624" s="897"/>
      <c r="G624" s="897"/>
      <c r="H624" s="897"/>
      <c r="I624" s="897"/>
      <c r="J624" s="866"/>
      <c r="K624" s="867"/>
      <c r="L624" s="867"/>
      <c r="M624" s="867"/>
      <c r="N624" s="867"/>
      <c r="O624" s="867"/>
      <c r="P624" s="868"/>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x14ac:dyDescent="0.2">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x14ac:dyDescent="0.2">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x14ac:dyDescent="0.2">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x14ac:dyDescent="0.2">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x14ac:dyDescent="0.2">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x14ac:dyDescent="0.2">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x14ac:dyDescent="0.2">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x14ac:dyDescent="0.2">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8" max="16383" man="1"/>
    <brk id="261" max="16383" man="1"/>
    <brk id="355"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t="s">
        <v>691</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t="s">
        <v>691</v>
      </c>
      <c r="C3" s="13" t="str">
        <f t="shared" ref="C3:C11" si="0">IF(B3="","",A3)</f>
        <v>宇宙開発利用</v>
      </c>
      <c r="D3" s="13" t="str">
        <f>IF(C3="",D2,IF(D2&lt;&gt;"",CONCATENATE(D2,"、",C3),C3))</f>
        <v>宇宙開発利用</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691</v>
      </c>
      <c r="R3" s="13" t="str">
        <f t="shared" ref="R3:R8" si="3">IF(Q3="","",P3)</f>
        <v>委託・請負</v>
      </c>
      <c r="S3" s="13" t="str">
        <f t="shared" ref="S3:S8" si="4">IF(R3="",S2,IF(S2&lt;&gt;"",CONCATENATE(S2,"、",R3),R3))</f>
        <v>直接実施、委託・請負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宇宙開発利用</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宇宙開発利用</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宇宙開発利用</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宇宙開発利用</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c r="C8" s="13" t="str">
        <f t="shared" si="0"/>
        <v/>
      </c>
      <c r="D8" s="13" t="str">
        <f t="shared" si="8"/>
        <v>宇宙開発利用</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宇宙開発利用</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宇宙開発利用</v>
      </c>
      <c r="F10" s="18" t="s">
        <v>108</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宇宙開発利用</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宇宙開発利用</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宇宙開発利用</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宇宙開発利用</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宇宙開発利用</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宇宙開発利用</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宇宙開発利用</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宇宙開発利用</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宇宙開発利用</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宇宙開発利用</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宇宙開発利用</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宇宙開発利用</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宇宙開発利用</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tr">
        <f>IF(D23="", "-", D23)</f>
        <v>宇宙開発利用</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311</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0"/>
      <c r="Z2" s="857"/>
      <c r="AA2" s="858"/>
      <c r="AB2" s="914" t="s">
        <v>11</v>
      </c>
      <c r="AC2" s="915"/>
      <c r="AD2" s="916"/>
      <c r="AE2" s="903" t="s">
        <v>366</v>
      </c>
      <c r="AF2" s="903"/>
      <c r="AG2" s="903"/>
      <c r="AH2" s="436"/>
      <c r="AI2" s="903" t="s">
        <v>462</v>
      </c>
      <c r="AJ2" s="903"/>
      <c r="AK2" s="903"/>
      <c r="AL2" s="436"/>
      <c r="AM2" s="903" t="s">
        <v>463</v>
      </c>
      <c r="AN2" s="903"/>
      <c r="AO2" s="903"/>
      <c r="AP2" s="436"/>
      <c r="AQ2" s="424" t="s">
        <v>219</v>
      </c>
      <c r="AR2" s="425"/>
      <c r="AS2" s="425"/>
      <c r="AT2" s="426"/>
      <c r="AU2" s="427" t="s">
        <v>125</v>
      </c>
      <c r="AV2" s="427"/>
      <c r="AW2" s="427"/>
      <c r="AX2" s="428"/>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1"/>
      <c r="I4" s="921"/>
      <c r="J4" s="921"/>
      <c r="K4" s="921"/>
      <c r="L4" s="921"/>
      <c r="M4" s="921"/>
      <c r="N4" s="921"/>
      <c r="O4" s="922"/>
      <c r="P4" s="411"/>
      <c r="Q4" s="319"/>
      <c r="R4" s="319"/>
      <c r="S4" s="319"/>
      <c r="T4" s="319"/>
      <c r="U4" s="319"/>
      <c r="V4" s="319"/>
      <c r="W4" s="319"/>
      <c r="X4" s="320"/>
      <c r="Y4" s="907" t="s">
        <v>12</v>
      </c>
      <c r="Z4" s="908"/>
      <c r="AA4" s="909"/>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2">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3"/>
      <c r="AC5" s="906"/>
      <c r="AD5" s="906"/>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2">
      <c r="A6" s="383"/>
      <c r="B6" s="384"/>
      <c r="C6" s="384"/>
      <c r="D6" s="384"/>
      <c r="E6" s="384"/>
      <c r="F6" s="385"/>
      <c r="G6" s="926"/>
      <c r="H6" s="927"/>
      <c r="I6" s="927"/>
      <c r="J6" s="927"/>
      <c r="K6" s="927"/>
      <c r="L6" s="927"/>
      <c r="M6" s="927"/>
      <c r="N6" s="927"/>
      <c r="O6" s="928"/>
      <c r="P6" s="322"/>
      <c r="Q6" s="322"/>
      <c r="R6" s="322"/>
      <c r="S6" s="322"/>
      <c r="T6" s="322"/>
      <c r="U6" s="322"/>
      <c r="V6" s="322"/>
      <c r="W6" s="322"/>
      <c r="X6" s="323"/>
      <c r="Y6" s="931" t="s">
        <v>13</v>
      </c>
      <c r="Z6" s="904"/>
      <c r="AA6" s="905"/>
      <c r="AB6" s="483" t="s">
        <v>167</v>
      </c>
      <c r="AC6" s="932"/>
      <c r="AD6" s="932"/>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2">
      <c r="A7" s="933" t="s">
        <v>338</v>
      </c>
      <c r="B7" s="934"/>
      <c r="C7" s="934"/>
      <c r="D7" s="934"/>
      <c r="E7" s="934"/>
      <c r="F7" s="935"/>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36"/>
      <c r="B8" s="937"/>
      <c r="C8" s="937"/>
      <c r="D8" s="937"/>
      <c r="E8" s="937"/>
      <c r="F8" s="938"/>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9" t="s">
        <v>311</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0"/>
      <c r="Z9" s="857"/>
      <c r="AA9" s="858"/>
      <c r="AB9" s="914" t="s">
        <v>11</v>
      </c>
      <c r="AC9" s="915"/>
      <c r="AD9" s="916"/>
      <c r="AE9" s="903" t="s">
        <v>366</v>
      </c>
      <c r="AF9" s="903"/>
      <c r="AG9" s="903"/>
      <c r="AH9" s="436"/>
      <c r="AI9" s="903" t="s">
        <v>462</v>
      </c>
      <c r="AJ9" s="903"/>
      <c r="AK9" s="903"/>
      <c r="AL9" s="436"/>
      <c r="AM9" s="903" t="s">
        <v>463</v>
      </c>
      <c r="AN9" s="903"/>
      <c r="AO9" s="903"/>
      <c r="AP9" s="436"/>
      <c r="AQ9" s="424" t="s">
        <v>219</v>
      </c>
      <c r="AR9" s="425"/>
      <c r="AS9" s="425"/>
      <c r="AT9" s="426"/>
      <c r="AU9" s="427" t="s">
        <v>125</v>
      </c>
      <c r="AV9" s="427"/>
      <c r="AW9" s="427"/>
      <c r="AX9" s="428"/>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1"/>
      <c r="I11" s="921"/>
      <c r="J11" s="921"/>
      <c r="K11" s="921"/>
      <c r="L11" s="921"/>
      <c r="M11" s="921"/>
      <c r="N11" s="921"/>
      <c r="O11" s="922"/>
      <c r="P11" s="411"/>
      <c r="Q11" s="319"/>
      <c r="R11" s="319"/>
      <c r="S11" s="319"/>
      <c r="T11" s="319"/>
      <c r="U11" s="319"/>
      <c r="V11" s="319"/>
      <c r="W11" s="319"/>
      <c r="X11" s="320"/>
      <c r="Y11" s="907" t="s">
        <v>12</v>
      </c>
      <c r="Z11" s="908"/>
      <c r="AA11" s="909"/>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2">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3"/>
      <c r="AC12" s="906"/>
      <c r="AD12" s="906"/>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2">
      <c r="A13" s="918"/>
      <c r="B13" s="919"/>
      <c r="C13" s="919"/>
      <c r="D13" s="919"/>
      <c r="E13" s="919"/>
      <c r="F13" s="920"/>
      <c r="G13" s="926"/>
      <c r="H13" s="927"/>
      <c r="I13" s="927"/>
      <c r="J13" s="927"/>
      <c r="K13" s="927"/>
      <c r="L13" s="927"/>
      <c r="M13" s="927"/>
      <c r="N13" s="927"/>
      <c r="O13" s="928"/>
      <c r="P13" s="322"/>
      <c r="Q13" s="322"/>
      <c r="R13" s="322"/>
      <c r="S13" s="322"/>
      <c r="T13" s="322"/>
      <c r="U13" s="322"/>
      <c r="V13" s="322"/>
      <c r="W13" s="322"/>
      <c r="X13" s="323"/>
      <c r="Y13" s="931" t="s">
        <v>13</v>
      </c>
      <c r="Z13" s="904"/>
      <c r="AA13" s="905"/>
      <c r="AB13" s="483" t="s">
        <v>167</v>
      </c>
      <c r="AC13" s="932"/>
      <c r="AD13" s="932"/>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2">
      <c r="A14" s="933" t="s">
        <v>338</v>
      </c>
      <c r="B14" s="934"/>
      <c r="C14" s="934"/>
      <c r="D14" s="934"/>
      <c r="E14" s="934"/>
      <c r="F14" s="935"/>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36"/>
      <c r="B15" s="937"/>
      <c r="C15" s="937"/>
      <c r="D15" s="937"/>
      <c r="E15" s="937"/>
      <c r="F15" s="938"/>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9" t="s">
        <v>311</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0"/>
      <c r="Z16" s="857"/>
      <c r="AA16" s="858"/>
      <c r="AB16" s="914" t="s">
        <v>11</v>
      </c>
      <c r="AC16" s="915"/>
      <c r="AD16" s="916"/>
      <c r="AE16" s="903" t="s">
        <v>366</v>
      </c>
      <c r="AF16" s="903"/>
      <c r="AG16" s="903"/>
      <c r="AH16" s="436"/>
      <c r="AI16" s="903" t="s">
        <v>462</v>
      </c>
      <c r="AJ16" s="903"/>
      <c r="AK16" s="903"/>
      <c r="AL16" s="436"/>
      <c r="AM16" s="903" t="s">
        <v>463</v>
      </c>
      <c r="AN16" s="903"/>
      <c r="AO16" s="903"/>
      <c r="AP16" s="436"/>
      <c r="AQ16" s="424" t="s">
        <v>219</v>
      </c>
      <c r="AR16" s="425"/>
      <c r="AS16" s="425"/>
      <c r="AT16" s="426"/>
      <c r="AU16" s="427" t="s">
        <v>125</v>
      </c>
      <c r="AV16" s="427"/>
      <c r="AW16" s="427"/>
      <c r="AX16" s="428"/>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1"/>
      <c r="I18" s="921"/>
      <c r="J18" s="921"/>
      <c r="K18" s="921"/>
      <c r="L18" s="921"/>
      <c r="M18" s="921"/>
      <c r="N18" s="921"/>
      <c r="O18" s="922"/>
      <c r="P18" s="411"/>
      <c r="Q18" s="319"/>
      <c r="R18" s="319"/>
      <c r="S18" s="319"/>
      <c r="T18" s="319"/>
      <c r="U18" s="319"/>
      <c r="V18" s="319"/>
      <c r="W18" s="319"/>
      <c r="X18" s="320"/>
      <c r="Y18" s="907" t="s">
        <v>12</v>
      </c>
      <c r="Z18" s="908"/>
      <c r="AA18" s="909"/>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2">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3"/>
      <c r="AC19" s="906"/>
      <c r="AD19" s="906"/>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2">
      <c r="A20" s="918"/>
      <c r="B20" s="919"/>
      <c r="C20" s="919"/>
      <c r="D20" s="919"/>
      <c r="E20" s="919"/>
      <c r="F20" s="920"/>
      <c r="G20" s="926"/>
      <c r="H20" s="927"/>
      <c r="I20" s="927"/>
      <c r="J20" s="927"/>
      <c r="K20" s="927"/>
      <c r="L20" s="927"/>
      <c r="M20" s="927"/>
      <c r="N20" s="927"/>
      <c r="O20" s="928"/>
      <c r="P20" s="322"/>
      <c r="Q20" s="322"/>
      <c r="R20" s="322"/>
      <c r="S20" s="322"/>
      <c r="T20" s="322"/>
      <c r="U20" s="322"/>
      <c r="V20" s="322"/>
      <c r="W20" s="322"/>
      <c r="X20" s="323"/>
      <c r="Y20" s="931" t="s">
        <v>13</v>
      </c>
      <c r="Z20" s="904"/>
      <c r="AA20" s="905"/>
      <c r="AB20" s="483" t="s">
        <v>167</v>
      </c>
      <c r="AC20" s="932"/>
      <c r="AD20" s="932"/>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2">
      <c r="A21" s="933" t="s">
        <v>338</v>
      </c>
      <c r="B21" s="934"/>
      <c r="C21" s="934"/>
      <c r="D21" s="934"/>
      <c r="E21" s="934"/>
      <c r="F21" s="935"/>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36"/>
      <c r="B22" s="937"/>
      <c r="C22" s="937"/>
      <c r="D22" s="937"/>
      <c r="E22" s="937"/>
      <c r="F22" s="938"/>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9" t="s">
        <v>311</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0"/>
      <c r="Z23" s="857"/>
      <c r="AA23" s="858"/>
      <c r="AB23" s="914" t="s">
        <v>11</v>
      </c>
      <c r="AC23" s="915"/>
      <c r="AD23" s="916"/>
      <c r="AE23" s="903" t="s">
        <v>366</v>
      </c>
      <c r="AF23" s="903"/>
      <c r="AG23" s="903"/>
      <c r="AH23" s="436"/>
      <c r="AI23" s="903" t="s">
        <v>462</v>
      </c>
      <c r="AJ23" s="903"/>
      <c r="AK23" s="903"/>
      <c r="AL23" s="436"/>
      <c r="AM23" s="903" t="s">
        <v>463</v>
      </c>
      <c r="AN23" s="903"/>
      <c r="AO23" s="903"/>
      <c r="AP23" s="436"/>
      <c r="AQ23" s="424" t="s">
        <v>219</v>
      </c>
      <c r="AR23" s="425"/>
      <c r="AS23" s="425"/>
      <c r="AT23" s="426"/>
      <c r="AU23" s="427" t="s">
        <v>125</v>
      </c>
      <c r="AV23" s="427"/>
      <c r="AW23" s="427"/>
      <c r="AX23" s="428"/>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1"/>
      <c r="I25" s="921"/>
      <c r="J25" s="921"/>
      <c r="K25" s="921"/>
      <c r="L25" s="921"/>
      <c r="M25" s="921"/>
      <c r="N25" s="921"/>
      <c r="O25" s="922"/>
      <c r="P25" s="411"/>
      <c r="Q25" s="319"/>
      <c r="R25" s="319"/>
      <c r="S25" s="319"/>
      <c r="T25" s="319"/>
      <c r="U25" s="319"/>
      <c r="V25" s="319"/>
      <c r="W25" s="319"/>
      <c r="X25" s="320"/>
      <c r="Y25" s="907" t="s">
        <v>12</v>
      </c>
      <c r="Z25" s="908"/>
      <c r="AA25" s="909"/>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2">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3"/>
      <c r="AC26" s="906"/>
      <c r="AD26" s="906"/>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2">
      <c r="A27" s="918"/>
      <c r="B27" s="919"/>
      <c r="C27" s="919"/>
      <c r="D27" s="919"/>
      <c r="E27" s="919"/>
      <c r="F27" s="920"/>
      <c r="G27" s="926"/>
      <c r="H27" s="927"/>
      <c r="I27" s="927"/>
      <c r="J27" s="927"/>
      <c r="K27" s="927"/>
      <c r="L27" s="927"/>
      <c r="M27" s="927"/>
      <c r="N27" s="927"/>
      <c r="O27" s="928"/>
      <c r="P27" s="322"/>
      <c r="Q27" s="322"/>
      <c r="R27" s="322"/>
      <c r="S27" s="322"/>
      <c r="T27" s="322"/>
      <c r="U27" s="322"/>
      <c r="V27" s="322"/>
      <c r="W27" s="322"/>
      <c r="X27" s="323"/>
      <c r="Y27" s="931" t="s">
        <v>13</v>
      </c>
      <c r="Z27" s="904"/>
      <c r="AA27" s="905"/>
      <c r="AB27" s="483" t="s">
        <v>167</v>
      </c>
      <c r="AC27" s="932"/>
      <c r="AD27" s="932"/>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2">
      <c r="A28" s="933" t="s">
        <v>338</v>
      </c>
      <c r="B28" s="934"/>
      <c r="C28" s="934"/>
      <c r="D28" s="934"/>
      <c r="E28" s="934"/>
      <c r="F28" s="935"/>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36"/>
      <c r="B29" s="937"/>
      <c r="C29" s="937"/>
      <c r="D29" s="937"/>
      <c r="E29" s="937"/>
      <c r="F29" s="938"/>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9" t="s">
        <v>311</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0"/>
      <c r="Z30" s="857"/>
      <c r="AA30" s="858"/>
      <c r="AB30" s="914" t="s">
        <v>11</v>
      </c>
      <c r="AC30" s="915"/>
      <c r="AD30" s="916"/>
      <c r="AE30" s="903" t="s">
        <v>366</v>
      </c>
      <c r="AF30" s="903"/>
      <c r="AG30" s="903"/>
      <c r="AH30" s="436"/>
      <c r="AI30" s="903" t="s">
        <v>462</v>
      </c>
      <c r="AJ30" s="903"/>
      <c r="AK30" s="903"/>
      <c r="AL30" s="436"/>
      <c r="AM30" s="903" t="s">
        <v>463</v>
      </c>
      <c r="AN30" s="903"/>
      <c r="AO30" s="903"/>
      <c r="AP30" s="436"/>
      <c r="AQ30" s="424" t="s">
        <v>219</v>
      </c>
      <c r="AR30" s="425"/>
      <c r="AS30" s="425"/>
      <c r="AT30" s="426"/>
      <c r="AU30" s="427" t="s">
        <v>125</v>
      </c>
      <c r="AV30" s="427"/>
      <c r="AW30" s="427"/>
      <c r="AX30" s="428"/>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1"/>
      <c r="I32" s="921"/>
      <c r="J32" s="921"/>
      <c r="K32" s="921"/>
      <c r="L32" s="921"/>
      <c r="M32" s="921"/>
      <c r="N32" s="921"/>
      <c r="O32" s="922"/>
      <c r="P32" s="411"/>
      <c r="Q32" s="319"/>
      <c r="R32" s="319"/>
      <c r="S32" s="319"/>
      <c r="T32" s="319"/>
      <c r="U32" s="319"/>
      <c r="V32" s="319"/>
      <c r="W32" s="319"/>
      <c r="X32" s="320"/>
      <c r="Y32" s="907" t="s">
        <v>12</v>
      </c>
      <c r="Z32" s="908"/>
      <c r="AA32" s="909"/>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2">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3"/>
      <c r="AC33" s="906"/>
      <c r="AD33" s="906"/>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2">
      <c r="A34" s="918"/>
      <c r="B34" s="919"/>
      <c r="C34" s="919"/>
      <c r="D34" s="919"/>
      <c r="E34" s="919"/>
      <c r="F34" s="920"/>
      <c r="G34" s="926"/>
      <c r="H34" s="927"/>
      <c r="I34" s="927"/>
      <c r="J34" s="927"/>
      <c r="K34" s="927"/>
      <c r="L34" s="927"/>
      <c r="M34" s="927"/>
      <c r="N34" s="927"/>
      <c r="O34" s="928"/>
      <c r="P34" s="322"/>
      <c r="Q34" s="322"/>
      <c r="R34" s="322"/>
      <c r="S34" s="322"/>
      <c r="T34" s="322"/>
      <c r="U34" s="322"/>
      <c r="V34" s="322"/>
      <c r="W34" s="322"/>
      <c r="X34" s="323"/>
      <c r="Y34" s="931" t="s">
        <v>13</v>
      </c>
      <c r="Z34" s="904"/>
      <c r="AA34" s="905"/>
      <c r="AB34" s="483" t="s">
        <v>167</v>
      </c>
      <c r="AC34" s="932"/>
      <c r="AD34" s="932"/>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2">
      <c r="A35" s="933" t="s">
        <v>338</v>
      </c>
      <c r="B35" s="934"/>
      <c r="C35" s="934"/>
      <c r="D35" s="934"/>
      <c r="E35" s="934"/>
      <c r="F35" s="935"/>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36"/>
      <c r="B36" s="937"/>
      <c r="C36" s="937"/>
      <c r="D36" s="937"/>
      <c r="E36" s="937"/>
      <c r="F36" s="938"/>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9" t="s">
        <v>311</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0"/>
      <c r="Z37" s="857"/>
      <c r="AA37" s="858"/>
      <c r="AB37" s="914" t="s">
        <v>11</v>
      </c>
      <c r="AC37" s="915"/>
      <c r="AD37" s="916"/>
      <c r="AE37" s="903" t="s">
        <v>366</v>
      </c>
      <c r="AF37" s="903"/>
      <c r="AG37" s="903"/>
      <c r="AH37" s="436"/>
      <c r="AI37" s="903" t="s">
        <v>462</v>
      </c>
      <c r="AJ37" s="903"/>
      <c r="AK37" s="903"/>
      <c r="AL37" s="436"/>
      <c r="AM37" s="903" t="s">
        <v>463</v>
      </c>
      <c r="AN37" s="903"/>
      <c r="AO37" s="903"/>
      <c r="AP37" s="436"/>
      <c r="AQ37" s="424" t="s">
        <v>219</v>
      </c>
      <c r="AR37" s="425"/>
      <c r="AS37" s="425"/>
      <c r="AT37" s="426"/>
      <c r="AU37" s="427" t="s">
        <v>125</v>
      </c>
      <c r="AV37" s="427"/>
      <c r="AW37" s="427"/>
      <c r="AX37" s="428"/>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1"/>
      <c r="I39" s="921"/>
      <c r="J39" s="921"/>
      <c r="K39" s="921"/>
      <c r="L39" s="921"/>
      <c r="M39" s="921"/>
      <c r="N39" s="921"/>
      <c r="O39" s="922"/>
      <c r="P39" s="411"/>
      <c r="Q39" s="319"/>
      <c r="R39" s="319"/>
      <c r="S39" s="319"/>
      <c r="T39" s="319"/>
      <c r="U39" s="319"/>
      <c r="V39" s="319"/>
      <c r="W39" s="319"/>
      <c r="X39" s="320"/>
      <c r="Y39" s="907" t="s">
        <v>12</v>
      </c>
      <c r="Z39" s="908"/>
      <c r="AA39" s="909"/>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2">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3"/>
      <c r="AC40" s="906"/>
      <c r="AD40" s="906"/>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2">
      <c r="A41" s="918"/>
      <c r="B41" s="919"/>
      <c r="C41" s="919"/>
      <c r="D41" s="919"/>
      <c r="E41" s="919"/>
      <c r="F41" s="920"/>
      <c r="G41" s="926"/>
      <c r="H41" s="927"/>
      <c r="I41" s="927"/>
      <c r="J41" s="927"/>
      <c r="K41" s="927"/>
      <c r="L41" s="927"/>
      <c r="M41" s="927"/>
      <c r="N41" s="927"/>
      <c r="O41" s="928"/>
      <c r="P41" s="322"/>
      <c r="Q41" s="322"/>
      <c r="R41" s="322"/>
      <c r="S41" s="322"/>
      <c r="T41" s="322"/>
      <c r="U41" s="322"/>
      <c r="V41" s="322"/>
      <c r="W41" s="322"/>
      <c r="X41" s="323"/>
      <c r="Y41" s="931" t="s">
        <v>13</v>
      </c>
      <c r="Z41" s="904"/>
      <c r="AA41" s="905"/>
      <c r="AB41" s="483" t="s">
        <v>167</v>
      </c>
      <c r="AC41" s="932"/>
      <c r="AD41" s="932"/>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2">
      <c r="A42" s="933" t="s">
        <v>338</v>
      </c>
      <c r="B42" s="934"/>
      <c r="C42" s="934"/>
      <c r="D42" s="934"/>
      <c r="E42" s="934"/>
      <c r="F42" s="935"/>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36"/>
      <c r="B43" s="937"/>
      <c r="C43" s="937"/>
      <c r="D43" s="937"/>
      <c r="E43" s="937"/>
      <c r="F43" s="938"/>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9" t="s">
        <v>311</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0"/>
      <c r="Z44" s="857"/>
      <c r="AA44" s="858"/>
      <c r="AB44" s="914" t="s">
        <v>11</v>
      </c>
      <c r="AC44" s="915"/>
      <c r="AD44" s="916"/>
      <c r="AE44" s="903" t="s">
        <v>366</v>
      </c>
      <c r="AF44" s="903"/>
      <c r="AG44" s="903"/>
      <c r="AH44" s="436"/>
      <c r="AI44" s="903" t="s">
        <v>462</v>
      </c>
      <c r="AJ44" s="903"/>
      <c r="AK44" s="903"/>
      <c r="AL44" s="436"/>
      <c r="AM44" s="903" t="s">
        <v>463</v>
      </c>
      <c r="AN44" s="903"/>
      <c r="AO44" s="903"/>
      <c r="AP44" s="436"/>
      <c r="AQ44" s="424" t="s">
        <v>219</v>
      </c>
      <c r="AR44" s="425"/>
      <c r="AS44" s="425"/>
      <c r="AT44" s="426"/>
      <c r="AU44" s="427" t="s">
        <v>125</v>
      </c>
      <c r="AV44" s="427"/>
      <c r="AW44" s="427"/>
      <c r="AX44" s="428"/>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1"/>
      <c r="I46" s="921"/>
      <c r="J46" s="921"/>
      <c r="K46" s="921"/>
      <c r="L46" s="921"/>
      <c r="M46" s="921"/>
      <c r="N46" s="921"/>
      <c r="O46" s="922"/>
      <c r="P46" s="411"/>
      <c r="Q46" s="319"/>
      <c r="R46" s="319"/>
      <c r="S46" s="319"/>
      <c r="T46" s="319"/>
      <c r="U46" s="319"/>
      <c r="V46" s="319"/>
      <c r="W46" s="319"/>
      <c r="X46" s="320"/>
      <c r="Y46" s="907" t="s">
        <v>12</v>
      </c>
      <c r="Z46" s="908"/>
      <c r="AA46" s="909"/>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2">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3"/>
      <c r="AC47" s="906"/>
      <c r="AD47" s="906"/>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2">
      <c r="A48" s="918"/>
      <c r="B48" s="919"/>
      <c r="C48" s="919"/>
      <c r="D48" s="919"/>
      <c r="E48" s="919"/>
      <c r="F48" s="920"/>
      <c r="G48" s="926"/>
      <c r="H48" s="927"/>
      <c r="I48" s="927"/>
      <c r="J48" s="927"/>
      <c r="K48" s="927"/>
      <c r="L48" s="927"/>
      <c r="M48" s="927"/>
      <c r="N48" s="927"/>
      <c r="O48" s="928"/>
      <c r="P48" s="322"/>
      <c r="Q48" s="322"/>
      <c r="R48" s="322"/>
      <c r="S48" s="322"/>
      <c r="T48" s="322"/>
      <c r="U48" s="322"/>
      <c r="V48" s="322"/>
      <c r="W48" s="322"/>
      <c r="X48" s="323"/>
      <c r="Y48" s="931" t="s">
        <v>13</v>
      </c>
      <c r="Z48" s="904"/>
      <c r="AA48" s="905"/>
      <c r="AB48" s="483" t="s">
        <v>167</v>
      </c>
      <c r="AC48" s="932"/>
      <c r="AD48" s="932"/>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2">
      <c r="A49" s="933" t="s">
        <v>338</v>
      </c>
      <c r="B49" s="934"/>
      <c r="C49" s="934"/>
      <c r="D49" s="934"/>
      <c r="E49" s="934"/>
      <c r="F49" s="935"/>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36"/>
      <c r="B50" s="937"/>
      <c r="C50" s="937"/>
      <c r="D50" s="937"/>
      <c r="E50" s="937"/>
      <c r="F50" s="938"/>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9" t="s">
        <v>311</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0"/>
      <c r="Z51" s="857"/>
      <c r="AA51" s="858"/>
      <c r="AB51" s="436" t="s">
        <v>11</v>
      </c>
      <c r="AC51" s="915"/>
      <c r="AD51" s="916"/>
      <c r="AE51" s="903" t="s">
        <v>366</v>
      </c>
      <c r="AF51" s="903"/>
      <c r="AG51" s="903"/>
      <c r="AH51" s="436"/>
      <c r="AI51" s="903" t="s">
        <v>462</v>
      </c>
      <c r="AJ51" s="903"/>
      <c r="AK51" s="903"/>
      <c r="AL51" s="436"/>
      <c r="AM51" s="903" t="s">
        <v>463</v>
      </c>
      <c r="AN51" s="903"/>
      <c r="AO51" s="903"/>
      <c r="AP51" s="436"/>
      <c r="AQ51" s="424" t="s">
        <v>219</v>
      </c>
      <c r="AR51" s="425"/>
      <c r="AS51" s="425"/>
      <c r="AT51" s="426"/>
      <c r="AU51" s="427" t="s">
        <v>125</v>
      </c>
      <c r="AV51" s="427"/>
      <c r="AW51" s="427"/>
      <c r="AX51" s="428"/>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1"/>
      <c r="I53" s="921"/>
      <c r="J53" s="921"/>
      <c r="K53" s="921"/>
      <c r="L53" s="921"/>
      <c r="M53" s="921"/>
      <c r="N53" s="921"/>
      <c r="O53" s="922"/>
      <c r="P53" s="411"/>
      <c r="Q53" s="319"/>
      <c r="R53" s="319"/>
      <c r="S53" s="319"/>
      <c r="T53" s="319"/>
      <c r="U53" s="319"/>
      <c r="V53" s="319"/>
      <c r="W53" s="319"/>
      <c r="X53" s="320"/>
      <c r="Y53" s="907" t="s">
        <v>12</v>
      </c>
      <c r="Z53" s="908"/>
      <c r="AA53" s="909"/>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2">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3"/>
      <c r="AC54" s="906"/>
      <c r="AD54" s="906"/>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2">
      <c r="A55" s="918"/>
      <c r="B55" s="919"/>
      <c r="C55" s="919"/>
      <c r="D55" s="919"/>
      <c r="E55" s="919"/>
      <c r="F55" s="920"/>
      <c r="G55" s="926"/>
      <c r="H55" s="927"/>
      <c r="I55" s="927"/>
      <c r="J55" s="927"/>
      <c r="K55" s="927"/>
      <c r="L55" s="927"/>
      <c r="M55" s="927"/>
      <c r="N55" s="927"/>
      <c r="O55" s="928"/>
      <c r="P55" s="322"/>
      <c r="Q55" s="322"/>
      <c r="R55" s="322"/>
      <c r="S55" s="322"/>
      <c r="T55" s="322"/>
      <c r="U55" s="322"/>
      <c r="V55" s="322"/>
      <c r="W55" s="322"/>
      <c r="X55" s="323"/>
      <c r="Y55" s="931" t="s">
        <v>13</v>
      </c>
      <c r="Z55" s="904"/>
      <c r="AA55" s="905"/>
      <c r="AB55" s="483" t="s">
        <v>167</v>
      </c>
      <c r="AC55" s="932"/>
      <c r="AD55" s="932"/>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2">
      <c r="A56" s="933" t="s">
        <v>338</v>
      </c>
      <c r="B56" s="934"/>
      <c r="C56" s="934"/>
      <c r="D56" s="934"/>
      <c r="E56" s="934"/>
      <c r="F56" s="935"/>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36"/>
      <c r="B57" s="937"/>
      <c r="C57" s="937"/>
      <c r="D57" s="937"/>
      <c r="E57" s="937"/>
      <c r="F57" s="938"/>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9" t="s">
        <v>311</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0"/>
      <c r="Z58" s="857"/>
      <c r="AA58" s="858"/>
      <c r="AB58" s="914" t="s">
        <v>11</v>
      </c>
      <c r="AC58" s="915"/>
      <c r="AD58" s="916"/>
      <c r="AE58" s="903" t="s">
        <v>366</v>
      </c>
      <c r="AF58" s="903"/>
      <c r="AG58" s="903"/>
      <c r="AH58" s="436"/>
      <c r="AI58" s="903" t="s">
        <v>462</v>
      </c>
      <c r="AJ58" s="903"/>
      <c r="AK58" s="903"/>
      <c r="AL58" s="436"/>
      <c r="AM58" s="903" t="s">
        <v>463</v>
      </c>
      <c r="AN58" s="903"/>
      <c r="AO58" s="903"/>
      <c r="AP58" s="436"/>
      <c r="AQ58" s="424" t="s">
        <v>219</v>
      </c>
      <c r="AR58" s="425"/>
      <c r="AS58" s="425"/>
      <c r="AT58" s="426"/>
      <c r="AU58" s="427" t="s">
        <v>125</v>
      </c>
      <c r="AV58" s="427"/>
      <c r="AW58" s="427"/>
      <c r="AX58" s="428"/>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1"/>
      <c r="I60" s="921"/>
      <c r="J60" s="921"/>
      <c r="K60" s="921"/>
      <c r="L60" s="921"/>
      <c r="M60" s="921"/>
      <c r="N60" s="921"/>
      <c r="O60" s="922"/>
      <c r="P60" s="411"/>
      <c r="Q60" s="319"/>
      <c r="R60" s="319"/>
      <c r="S60" s="319"/>
      <c r="T60" s="319"/>
      <c r="U60" s="319"/>
      <c r="V60" s="319"/>
      <c r="W60" s="319"/>
      <c r="X60" s="320"/>
      <c r="Y60" s="907" t="s">
        <v>12</v>
      </c>
      <c r="Z60" s="908"/>
      <c r="AA60" s="909"/>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2">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3"/>
      <c r="AC61" s="906"/>
      <c r="AD61" s="906"/>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2">
      <c r="A62" s="918"/>
      <c r="B62" s="919"/>
      <c r="C62" s="919"/>
      <c r="D62" s="919"/>
      <c r="E62" s="919"/>
      <c r="F62" s="920"/>
      <c r="G62" s="926"/>
      <c r="H62" s="927"/>
      <c r="I62" s="927"/>
      <c r="J62" s="927"/>
      <c r="K62" s="927"/>
      <c r="L62" s="927"/>
      <c r="M62" s="927"/>
      <c r="N62" s="927"/>
      <c r="O62" s="928"/>
      <c r="P62" s="322"/>
      <c r="Q62" s="322"/>
      <c r="R62" s="322"/>
      <c r="S62" s="322"/>
      <c r="T62" s="322"/>
      <c r="U62" s="322"/>
      <c r="V62" s="322"/>
      <c r="W62" s="322"/>
      <c r="X62" s="323"/>
      <c r="Y62" s="931" t="s">
        <v>13</v>
      </c>
      <c r="Z62" s="904"/>
      <c r="AA62" s="905"/>
      <c r="AB62" s="483" t="s">
        <v>167</v>
      </c>
      <c r="AC62" s="932"/>
      <c r="AD62" s="932"/>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2">
      <c r="A63" s="933" t="s">
        <v>338</v>
      </c>
      <c r="B63" s="934"/>
      <c r="C63" s="934"/>
      <c r="D63" s="934"/>
      <c r="E63" s="934"/>
      <c r="F63" s="935"/>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36"/>
      <c r="B64" s="937"/>
      <c r="C64" s="937"/>
      <c r="D64" s="937"/>
      <c r="E64" s="937"/>
      <c r="F64" s="938"/>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9" t="s">
        <v>311</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0"/>
      <c r="Z65" s="857"/>
      <c r="AA65" s="858"/>
      <c r="AB65" s="914" t="s">
        <v>11</v>
      </c>
      <c r="AC65" s="915"/>
      <c r="AD65" s="916"/>
      <c r="AE65" s="903" t="s">
        <v>366</v>
      </c>
      <c r="AF65" s="903"/>
      <c r="AG65" s="903"/>
      <c r="AH65" s="436"/>
      <c r="AI65" s="903" t="s">
        <v>462</v>
      </c>
      <c r="AJ65" s="903"/>
      <c r="AK65" s="903"/>
      <c r="AL65" s="436"/>
      <c r="AM65" s="903" t="s">
        <v>463</v>
      </c>
      <c r="AN65" s="903"/>
      <c r="AO65" s="903"/>
      <c r="AP65" s="436"/>
      <c r="AQ65" s="424" t="s">
        <v>219</v>
      </c>
      <c r="AR65" s="425"/>
      <c r="AS65" s="425"/>
      <c r="AT65" s="426"/>
      <c r="AU65" s="427" t="s">
        <v>125</v>
      </c>
      <c r="AV65" s="427"/>
      <c r="AW65" s="427"/>
      <c r="AX65" s="428"/>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1"/>
      <c r="I67" s="921"/>
      <c r="J67" s="921"/>
      <c r="K67" s="921"/>
      <c r="L67" s="921"/>
      <c r="M67" s="921"/>
      <c r="N67" s="921"/>
      <c r="O67" s="922"/>
      <c r="P67" s="411"/>
      <c r="Q67" s="319"/>
      <c r="R67" s="319"/>
      <c r="S67" s="319"/>
      <c r="T67" s="319"/>
      <c r="U67" s="319"/>
      <c r="V67" s="319"/>
      <c r="W67" s="319"/>
      <c r="X67" s="320"/>
      <c r="Y67" s="907" t="s">
        <v>12</v>
      </c>
      <c r="Z67" s="908"/>
      <c r="AA67" s="909"/>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2">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3"/>
      <c r="AC68" s="906"/>
      <c r="AD68" s="906"/>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2">
      <c r="A69" s="918"/>
      <c r="B69" s="919"/>
      <c r="C69" s="919"/>
      <c r="D69" s="919"/>
      <c r="E69" s="919"/>
      <c r="F69" s="920"/>
      <c r="G69" s="926"/>
      <c r="H69" s="927"/>
      <c r="I69" s="927"/>
      <c r="J69" s="927"/>
      <c r="K69" s="927"/>
      <c r="L69" s="927"/>
      <c r="M69" s="927"/>
      <c r="N69" s="927"/>
      <c r="O69" s="928"/>
      <c r="P69" s="322"/>
      <c r="Q69" s="322"/>
      <c r="R69" s="322"/>
      <c r="S69" s="322"/>
      <c r="T69" s="322"/>
      <c r="U69" s="322"/>
      <c r="V69" s="322"/>
      <c r="W69" s="322"/>
      <c r="X69" s="323"/>
      <c r="Y69" s="150" t="s">
        <v>13</v>
      </c>
      <c r="Z69" s="904"/>
      <c r="AA69" s="905"/>
      <c r="AB69" s="422" t="s">
        <v>167</v>
      </c>
      <c r="AC69" s="889"/>
      <c r="AD69" s="889"/>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2">
      <c r="A70" s="933" t="s">
        <v>338</v>
      </c>
      <c r="B70" s="934"/>
      <c r="C70" s="934"/>
      <c r="D70" s="934"/>
      <c r="E70" s="934"/>
      <c r="F70" s="935"/>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2" t="s">
        <v>26</v>
      </c>
      <c r="B2" s="943"/>
      <c r="C2" s="943"/>
      <c r="D2" s="943"/>
      <c r="E2" s="943"/>
      <c r="F2" s="944"/>
      <c r="G2" s="832" t="s">
        <v>324</v>
      </c>
      <c r="H2" s="833"/>
      <c r="I2" s="833"/>
      <c r="J2" s="833"/>
      <c r="K2" s="833"/>
      <c r="L2" s="833"/>
      <c r="M2" s="833"/>
      <c r="N2" s="833"/>
      <c r="O2" s="833"/>
      <c r="P2" s="833"/>
      <c r="Q2" s="833"/>
      <c r="R2" s="833"/>
      <c r="S2" s="833"/>
      <c r="T2" s="833"/>
      <c r="U2" s="833"/>
      <c r="V2" s="833"/>
      <c r="W2" s="833"/>
      <c r="X2" s="833"/>
      <c r="Y2" s="833"/>
      <c r="Z2" s="833"/>
      <c r="AA2" s="833"/>
      <c r="AB2" s="834"/>
      <c r="AC2" s="832" t="s">
        <v>326</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x14ac:dyDescent="0.2">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x14ac:dyDescent="0.2">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x14ac:dyDescent="0.2">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x14ac:dyDescent="0.2">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x14ac:dyDescent="0.2">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x14ac:dyDescent="0.2">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x14ac:dyDescent="0.2">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x14ac:dyDescent="0.2">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x14ac:dyDescent="0.2">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x14ac:dyDescent="0.2">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x14ac:dyDescent="0.25">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x14ac:dyDescent="0.2">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x14ac:dyDescent="0.2">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x14ac:dyDescent="0.2">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x14ac:dyDescent="0.2">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x14ac:dyDescent="0.2">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x14ac:dyDescent="0.2">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x14ac:dyDescent="0.2">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x14ac:dyDescent="0.2">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x14ac:dyDescent="0.2">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x14ac:dyDescent="0.25">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x14ac:dyDescent="0.2">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x14ac:dyDescent="0.2">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x14ac:dyDescent="0.2">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x14ac:dyDescent="0.2">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x14ac:dyDescent="0.2">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x14ac:dyDescent="0.2">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x14ac:dyDescent="0.2">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x14ac:dyDescent="0.2">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x14ac:dyDescent="0.2">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x14ac:dyDescent="0.25">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x14ac:dyDescent="0.2">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x14ac:dyDescent="0.2">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x14ac:dyDescent="0.2">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x14ac:dyDescent="0.2">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x14ac:dyDescent="0.2">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x14ac:dyDescent="0.2">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x14ac:dyDescent="0.2">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x14ac:dyDescent="0.2">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x14ac:dyDescent="0.2">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x14ac:dyDescent="0.25">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x14ac:dyDescent="0.25"/>
    <row r="55" spans="1:51" ht="30" customHeight="1" x14ac:dyDescent="0.2">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x14ac:dyDescent="0.2">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x14ac:dyDescent="0.2">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x14ac:dyDescent="0.2">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x14ac:dyDescent="0.2">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x14ac:dyDescent="0.2">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x14ac:dyDescent="0.2">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x14ac:dyDescent="0.2">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x14ac:dyDescent="0.2">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x14ac:dyDescent="0.2">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x14ac:dyDescent="0.25">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x14ac:dyDescent="0.2">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x14ac:dyDescent="0.2">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x14ac:dyDescent="0.2">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x14ac:dyDescent="0.2">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x14ac:dyDescent="0.2">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x14ac:dyDescent="0.2">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x14ac:dyDescent="0.2">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x14ac:dyDescent="0.2">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x14ac:dyDescent="0.2">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x14ac:dyDescent="0.25">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x14ac:dyDescent="0.2">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x14ac:dyDescent="0.2">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x14ac:dyDescent="0.2">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x14ac:dyDescent="0.2">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x14ac:dyDescent="0.2">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x14ac:dyDescent="0.2">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x14ac:dyDescent="0.2">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x14ac:dyDescent="0.2">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x14ac:dyDescent="0.2">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x14ac:dyDescent="0.25">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x14ac:dyDescent="0.2">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x14ac:dyDescent="0.2">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x14ac:dyDescent="0.2">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x14ac:dyDescent="0.2">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x14ac:dyDescent="0.2">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x14ac:dyDescent="0.2">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x14ac:dyDescent="0.2">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x14ac:dyDescent="0.2">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x14ac:dyDescent="0.2">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x14ac:dyDescent="0.25">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x14ac:dyDescent="0.25"/>
    <row r="108" spans="1:51" ht="30" customHeight="1" x14ac:dyDescent="0.2">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x14ac:dyDescent="0.2">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x14ac:dyDescent="0.2">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x14ac:dyDescent="0.2">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x14ac:dyDescent="0.2">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x14ac:dyDescent="0.2">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x14ac:dyDescent="0.2">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x14ac:dyDescent="0.2">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x14ac:dyDescent="0.2">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x14ac:dyDescent="0.2">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x14ac:dyDescent="0.25">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x14ac:dyDescent="0.2">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x14ac:dyDescent="0.2">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x14ac:dyDescent="0.2">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x14ac:dyDescent="0.2">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x14ac:dyDescent="0.2">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x14ac:dyDescent="0.2">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x14ac:dyDescent="0.2">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x14ac:dyDescent="0.2">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x14ac:dyDescent="0.2">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x14ac:dyDescent="0.25">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x14ac:dyDescent="0.2">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x14ac:dyDescent="0.2">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x14ac:dyDescent="0.2">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x14ac:dyDescent="0.2">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x14ac:dyDescent="0.2">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x14ac:dyDescent="0.2">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x14ac:dyDescent="0.2">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x14ac:dyDescent="0.2">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x14ac:dyDescent="0.2">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x14ac:dyDescent="0.25">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x14ac:dyDescent="0.2">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x14ac:dyDescent="0.2">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x14ac:dyDescent="0.2">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x14ac:dyDescent="0.2">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x14ac:dyDescent="0.2">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x14ac:dyDescent="0.2">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x14ac:dyDescent="0.2">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x14ac:dyDescent="0.2">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x14ac:dyDescent="0.2">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x14ac:dyDescent="0.25">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x14ac:dyDescent="0.25"/>
    <row r="161" spans="1:51" ht="30" customHeight="1" x14ac:dyDescent="0.2">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x14ac:dyDescent="0.2">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x14ac:dyDescent="0.2">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x14ac:dyDescent="0.2">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x14ac:dyDescent="0.2">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x14ac:dyDescent="0.2">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x14ac:dyDescent="0.2">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x14ac:dyDescent="0.2">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x14ac:dyDescent="0.2">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x14ac:dyDescent="0.2">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x14ac:dyDescent="0.25">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x14ac:dyDescent="0.2">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x14ac:dyDescent="0.2">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x14ac:dyDescent="0.2">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x14ac:dyDescent="0.2">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x14ac:dyDescent="0.2">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x14ac:dyDescent="0.2">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x14ac:dyDescent="0.2">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x14ac:dyDescent="0.2">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x14ac:dyDescent="0.2">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x14ac:dyDescent="0.25">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x14ac:dyDescent="0.2">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x14ac:dyDescent="0.2">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x14ac:dyDescent="0.2">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x14ac:dyDescent="0.2">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x14ac:dyDescent="0.2">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x14ac:dyDescent="0.2">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x14ac:dyDescent="0.2">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x14ac:dyDescent="0.2">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x14ac:dyDescent="0.2">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x14ac:dyDescent="0.25">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x14ac:dyDescent="0.2">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x14ac:dyDescent="0.2">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x14ac:dyDescent="0.2">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x14ac:dyDescent="0.2">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x14ac:dyDescent="0.2">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x14ac:dyDescent="0.2">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x14ac:dyDescent="0.2">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x14ac:dyDescent="0.2">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x14ac:dyDescent="0.2">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x14ac:dyDescent="0.25">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x14ac:dyDescent="0.25"/>
    <row r="214" spans="1:51" ht="30" customHeight="1" x14ac:dyDescent="0.2">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x14ac:dyDescent="0.2">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x14ac:dyDescent="0.2">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x14ac:dyDescent="0.2">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x14ac:dyDescent="0.2">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x14ac:dyDescent="0.2">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x14ac:dyDescent="0.2">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x14ac:dyDescent="0.2">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x14ac:dyDescent="0.2">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x14ac:dyDescent="0.2">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x14ac:dyDescent="0.25">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x14ac:dyDescent="0.2">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x14ac:dyDescent="0.2">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x14ac:dyDescent="0.2">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x14ac:dyDescent="0.2">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x14ac:dyDescent="0.2">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x14ac:dyDescent="0.2">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x14ac:dyDescent="0.2">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x14ac:dyDescent="0.2">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x14ac:dyDescent="0.2">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x14ac:dyDescent="0.25">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x14ac:dyDescent="0.2">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x14ac:dyDescent="0.2">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x14ac:dyDescent="0.2">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x14ac:dyDescent="0.2">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x14ac:dyDescent="0.2">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x14ac:dyDescent="0.2">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x14ac:dyDescent="0.2">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x14ac:dyDescent="0.2">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x14ac:dyDescent="0.2">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x14ac:dyDescent="0.25">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x14ac:dyDescent="0.2">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x14ac:dyDescent="0.2">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x14ac:dyDescent="0.2">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x14ac:dyDescent="0.2">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x14ac:dyDescent="0.2">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x14ac:dyDescent="0.2">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x14ac:dyDescent="0.2">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x14ac:dyDescent="0.2">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x14ac:dyDescent="0.2">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x14ac:dyDescent="0.25">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5"/>
      <c r="B3" s="885"/>
      <c r="C3" s="885" t="s">
        <v>24</v>
      </c>
      <c r="D3" s="885"/>
      <c r="E3" s="885"/>
      <c r="F3" s="885"/>
      <c r="G3" s="885"/>
      <c r="H3" s="885"/>
      <c r="I3" s="885"/>
      <c r="J3" s="967" t="s">
        <v>270</v>
      </c>
      <c r="K3" s="968"/>
      <c r="L3" s="968"/>
      <c r="M3" s="968"/>
      <c r="N3" s="968"/>
      <c r="O3" s="968"/>
      <c r="P3" s="439" t="s">
        <v>25</v>
      </c>
      <c r="Q3" s="439"/>
      <c r="R3" s="439"/>
      <c r="S3" s="439"/>
      <c r="T3" s="439"/>
      <c r="U3" s="439"/>
      <c r="V3" s="439"/>
      <c r="W3" s="439"/>
      <c r="X3" s="439"/>
      <c r="Y3" s="887" t="s">
        <v>314</v>
      </c>
      <c r="Z3" s="888"/>
      <c r="AA3" s="888"/>
      <c r="AB3" s="888"/>
      <c r="AC3" s="967" t="s">
        <v>305</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x14ac:dyDescent="0.2">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2">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2">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2">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2">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2">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2">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2">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2">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2">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2">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2">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2">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2">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2">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2">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2">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2">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2">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2">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2">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2">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2">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2">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2">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2">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2">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2">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2">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2">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5"/>
      <c r="B36" s="885"/>
      <c r="C36" s="885" t="s">
        <v>24</v>
      </c>
      <c r="D36" s="885"/>
      <c r="E36" s="885"/>
      <c r="F36" s="885"/>
      <c r="G36" s="885"/>
      <c r="H36" s="885"/>
      <c r="I36" s="885"/>
      <c r="J36" s="967" t="s">
        <v>270</v>
      </c>
      <c r="K36" s="968"/>
      <c r="L36" s="968"/>
      <c r="M36" s="968"/>
      <c r="N36" s="968"/>
      <c r="O36" s="968"/>
      <c r="P36" s="439" t="s">
        <v>25</v>
      </c>
      <c r="Q36" s="439"/>
      <c r="R36" s="439"/>
      <c r="S36" s="439"/>
      <c r="T36" s="439"/>
      <c r="U36" s="439"/>
      <c r="V36" s="439"/>
      <c r="W36" s="439"/>
      <c r="X36" s="439"/>
      <c r="Y36" s="887" t="s">
        <v>314</v>
      </c>
      <c r="Z36" s="888"/>
      <c r="AA36" s="888"/>
      <c r="AB36" s="888"/>
      <c r="AC36" s="967" t="s">
        <v>305</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x14ac:dyDescent="0.2">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2">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2">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2">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2">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2">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2">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2">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2">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2">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2">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2">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2">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2">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2">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2">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2">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2">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2">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2">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2">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2">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2">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2">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2">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2">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2">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2">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2">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2">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5"/>
      <c r="B69" s="885"/>
      <c r="C69" s="885" t="s">
        <v>24</v>
      </c>
      <c r="D69" s="885"/>
      <c r="E69" s="885"/>
      <c r="F69" s="885"/>
      <c r="G69" s="885"/>
      <c r="H69" s="885"/>
      <c r="I69" s="885"/>
      <c r="J69" s="967" t="s">
        <v>270</v>
      </c>
      <c r="K69" s="968"/>
      <c r="L69" s="968"/>
      <c r="M69" s="968"/>
      <c r="N69" s="968"/>
      <c r="O69" s="968"/>
      <c r="P69" s="439" t="s">
        <v>25</v>
      </c>
      <c r="Q69" s="439"/>
      <c r="R69" s="439"/>
      <c r="S69" s="439"/>
      <c r="T69" s="439"/>
      <c r="U69" s="439"/>
      <c r="V69" s="439"/>
      <c r="W69" s="439"/>
      <c r="X69" s="439"/>
      <c r="Y69" s="887" t="s">
        <v>314</v>
      </c>
      <c r="Z69" s="888"/>
      <c r="AA69" s="888"/>
      <c r="AB69" s="888"/>
      <c r="AC69" s="967" t="s">
        <v>305</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x14ac:dyDescent="0.2">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2">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2">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2">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2">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2">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2">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2">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2">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2">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2">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2">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2">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2">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2">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2">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2">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2">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2">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2">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2">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2">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2">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2">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2">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2">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2">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2">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2">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2">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5"/>
      <c r="B102" s="885"/>
      <c r="C102" s="885" t="s">
        <v>24</v>
      </c>
      <c r="D102" s="885"/>
      <c r="E102" s="885"/>
      <c r="F102" s="885"/>
      <c r="G102" s="885"/>
      <c r="H102" s="885"/>
      <c r="I102" s="885"/>
      <c r="J102" s="967" t="s">
        <v>270</v>
      </c>
      <c r="K102" s="968"/>
      <c r="L102" s="968"/>
      <c r="M102" s="968"/>
      <c r="N102" s="968"/>
      <c r="O102" s="968"/>
      <c r="P102" s="439" t="s">
        <v>25</v>
      </c>
      <c r="Q102" s="439"/>
      <c r="R102" s="439"/>
      <c r="S102" s="439"/>
      <c r="T102" s="439"/>
      <c r="U102" s="439"/>
      <c r="V102" s="439"/>
      <c r="W102" s="439"/>
      <c r="X102" s="439"/>
      <c r="Y102" s="887" t="s">
        <v>314</v>
      </c>
      <c r="Z102" s="888"/>
      <c r="AA102" s="888"/>
      <c r="AB102" s="888"/>
      <c r="AC102" s="967" t="s">
        <v>305</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x14ac:dyDescent="0.2">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2">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2">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2">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2">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2">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2">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2">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2">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2">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2">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2">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2">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2">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2">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2">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2">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2">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2">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2">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2">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2">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2">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2">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2">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2">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2">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2">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2">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2">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5"/>
      <c r="B135" s="885"/>
      <c r="C135" s="885" t="s">
        <v>24</v>
      </c>
      <c r="D135" s="885"/>
      <c r="E135" s="885"/>
      <c r="F135" s="885"/>
      <c r="G135" s="885"/>
      <c r="H135" s="885"/>
      <c r="I135" s="885"/>
      <c r="J135" s="967" t="s">
        <v>270</v>
      </c>
      <c r="K135" s="968"/>
      <c r="L135" s="968"/>
      <c r="M135" s="968"/>
      <c r="N135" s="968"/>
      <c r="O135" s="968"/>
      <c r="P135" s="439" t="s">
        <v>25</v>
      </c>
      <c r="Q135" s="439"/>
      <c r="R135" s="439"/>
      <c r="S135" s="439"/>
      <c r="T135" s="439"/>
      <c r="U135" s="439"/>
      <c r="V135" s="439"/>
      <c r="W135" s="439"/>
      <c r="X135" s="439"/>
      <c r="Y135" s="887" t="s">
        <v>314</v>
      </c>
      <c r="Z135" s="888"/>
      <c r="AA135" s="888"/>
      <c r="AB135" s="888"/>
      <c r="AC135" s="967" t="s">
        <v>305</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x14ac:dyDescent="0.2">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2">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2">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2">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2">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2">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2">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2">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2">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2">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2">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2">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2">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2">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2">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2">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2">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2">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2">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2">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2">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2">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2">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2">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2">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2">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2">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2">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2">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2">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5"/>
      <c r="B168" s="885"/>
      <c r="C168" s="885" t="s">
        <v>24</v>
      </c>
      <c r="D168" s="885"/>
      <c r="E168" s="885"/>
      <c r="F168" s="885"/>
      <c r="G168" s="885"/>
      <c r="H168" s="885"/>
      <c r="I168" s="885"/>
      <c r="J168" s="967" t="s">
        <v>270</v>
      </c>
      <c r="K168" s="968"/>
      <c r="L168" s="968"/>
      <c r="M168" s="968"/>
      <c r="N168" s="968"/>
      <c r="O168" s="968"/>
      <c r="P168" s="439" t="s">
        <v>25</v>
      </c>
      <c r="Q168" s="439"/>
      <c r="R168" s="439"/>
      <c r="S168" s="439"/>
      <c r="T168" s="439"/>
      <c r="U168" s="439"/>
      <c r="V168" s="439"/>
      <c r="W168" s="439"/>
      <c r="X168" s="439"/>
      <c r="Y168" s="887" t="s">
        <v>314</v>
      </c>
      <c r="Z168" s="888"/>
      <c r="AA168" s="888"/>
      <c r="AB168" s="888"/>
      <c r="AC168" s="967" t="s">
        <v>305</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x14ac:dyDescent="0.2">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2">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2">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2">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2">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2">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2">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2">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2">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2">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2">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2">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2">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2">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2">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2">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2">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2">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2">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2">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2">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2">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2">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2">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2">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2">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2">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2">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2">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2">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5"/>
      <c r="B201" s="885"/>
      <c r="C201" s="885" t="s">
        <v>24</v>
      </c>
      <c r="D201" s="885"/>
      <c r="E201" s="885"/>
      <c r="F201" s="885"/>
      <c r="G201" s="885"/>
      <c r="H201" s="885"/>
      <c r="I201" s="885"/>
      <c r="J201" s="967" t="s">
        <v>270</v>
      </c>
      <c r="K201" s="968"/>
      <c r="L201" s="968"/>
      <c r="M201" s="968"/>
      <c r="N201" s="968"/>
      <c r="O201" s="968"/>
      <c r="P201" s="439" t="s">
        <v>25</v>
      </c>
      <c r="Q201" s="439"/>
      <c r="R201" s="439"/>
      <c r="S201" s="439"/>
      <c r="T201" s="439"/>
      <c r="U201" s="439"/>
      <c r="V201" s="439"/>
      <c r="W201" s="439"/>
      <c r="X201" s="439"/>
      <c r="Y201" s="887" t="s">
        <v>314</v>
      </c>
      <c r="Z201" s="888"/>
      <c r="AA201" s="888"/>
      <c r="AB201" s="888"/>
      <c r="AC201" s="967" t="s">
        <v>305</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x14ac:dyDescent="0.2">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2">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2">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2">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2">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2">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2">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2">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2">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2">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2">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2">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2">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2">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2">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2">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2">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2">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2">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2">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2">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2">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2">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2">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2">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2">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2">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2">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2">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2">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5"/>
      <c r="B234" s="885"/>
      <c r="C234" s="885" t="s">
        <v>24</v>
      </c>
      <c r="D234" s="885"/>
      <c r="E234" s="885"/>
      <c r="F234" s="885"/>
      <c r="G234" s="885"/>
      <c r="H234" s="885"/>
      <c r="I234" s="885"/>
      <c r="J234" s="967" t="s">
        <v>270</v>
      </c>
      <c r="K234" s="968"/>
      <c r="L234" s="968"/>
      <c r="M234" s="968"/>
      <c r="N234" s="968"/>
      <c r="O234" s="968"/>
      <c r="P234" s="439" t="s">
        <v>25</v>
      </c>
      <c r="Q234" s="439"/>
      <c r="R234" s="439"/>
      <c r="S234" s="439"/>
      <c r="T234" s="439"/>
      <c r="U234" s="439"/>
      <c r="V234" s="439"/>
      <c r="W234" s="439"/>
      <c r="X234" s="439"/>
      <c r="Y234" s="887" t="s">
        <v>314</v>
      </c>
      <c r="Z234" s="888"/>
      <c r="AA234" s="888"/>
      <c r="AB234" s="888"/>
      <c r="AC234" s="967" t="s">
        <v>305</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x14ac:dyDescent="0.2">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2">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2">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2">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2">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2">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2">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2">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2">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2">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2">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2">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2">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2">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2">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2">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2">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2">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2">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2">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2">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2">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2">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2">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2">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2">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2">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2">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2">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2">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5"/>
      <c r="B267" s="885"/>
      <c r="C267" s="885" t="s">
        <v>24</v>
      </c>
      <c r="D267" s="885"/>
      <c r="E267" s="885"/>
      <c r="F267" s="885"/>
      <c r="G267" s="885"/>
      <c r="H267" s="885"/>
      <c r="I267" s="885"/>
      <c r="J267" s="967" t="s">
        <v>270</v>
      </c>
      <c r="K267" s="968"/>
      <c r="L267" s="968"/>
      <c r="M267" s="968"/>
      <c r="N267" s="968"/>
      <c r="O267" s="968"/>
      <c r="P267" s="439" t="s">
        <v>25</v>
      </c>
      <c r="Q267" s="439"/>
      <c r="R267" s="439"/>
      <c r="S267" s="439"/>
      <c r="T267" s="439"/>
      <c r="U267" s="439"/>
      <c r="V267" s="439"/>
      <c r="W267" s="439"/>
      <c r="X267" s="439"/>
      <c r="Y267" s="887" t="s">
        <v>314</v>
      </c>
      <c r="Z267" s="888"/>
      <c r="AA267" s="888"/>
      <c r="AB267" s="888"/>
      <c r="AC267" s="967" t="s">
        <v>305</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x14ac:dyDescent="0.2">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2">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2">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2">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2">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2">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2">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2">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2">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2">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2">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2">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2">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2">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2">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2">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2">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2">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2">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2">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2">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2">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2">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2">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2">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2">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2">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2">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2">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2">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5"/>
      <c r="B300" s="885"/>
      <c r="C300" s="885" t="s">
        <v>24</v>
      </c>
      <c r="D300" s="885"/>
      <c r="E300" s="885"/>
      <c r="F300" s="885"/>
      <c r="G300" s="885"/>
      <c r="H300" s="885"/>
      <c r="I300" s="885"/>
      <c r="J300" s="967" t="s">
        <v>270</v>
      </c>
      <c r="K300" s="968"/>
      <c r="L300" s="968"/>
      <c r="M300" s="968"/>
      <c r="N300" s="968"/>
      <c r="O300" s="968"/>
      <c r="P300" s="439" t="s">
        <v>25</v>
      </c>
      <c r="Q300" s="439"/>
      <c r="R300" s="439"/>
      <c r="S300" s="439"/>
      <c r="T300" s="439"/>
      <c r="U300" s="439"/>
      <c r="V300" s="439"/>
      <c r="W300" s="439"/>
      <c r="X300" s="439"/>
      <c r="Y300" s="887" t="s">
        <v>314</v>
      </c>
      <c r="Z300" s="888"/>
      <c r="AA300" s="888"/>
      <c r="AB300" s="888"/>
      <c r="AC300" s="967" t="s">
        <v>305</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x14ac:dyDescent="0.2">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2">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2">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2">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2">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2">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2">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2">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2">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2">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2">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2">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2">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2">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2">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2">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2">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2">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2">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2">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2">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2">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2">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2">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2">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2">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2">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2">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2">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2">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5"/>
      <c r="B333" s="885"/>
      <c r="C333" s="885" t="s">
        <v>24</v>
      </c>
      <c r="D333" s="885"/>
      <c r="E333" s="885"/>
      <c r="F333" s="885"/>
      <c r="G333" s="885"/>
      <c r="H333" s="885"/>
      <c r="I333" s="885"/>
      <c r="J333" s="967" t="s">
        <v>270</v>
      </c>
      <c r="K333" s="968"/>
      <c r="L333" s="968"/>
      <c r="M333" s="968"/>
      <c r="N333" s="968"/>
      <c r="O333" s="968"/>
      <c r="P333" s="439" t="s">
        <v>25</v>
      </c>
      <c r="Q333" s="439"/>
      <c r="R333" s="439"/>
      <c r="S333" s="439"/>
      <c r="T333" s="439"/>
      <c r="U333" s="439"/>
      <c r="V333" s="439"/>
      <c r="W333" s="439"/>
      <c r="X333" s="439"/>
      <c r="Y333" s="887" t="s">
        <v>314</v>
      </c>
      <c r="Z333" s="888"/>
      <c r="AA333" s="888"/>
      <c r="AB333" s="888"/>
      <c r="AC333" s="967" t="s">
        <v>305</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x14ac:dyDescent="0.2">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2">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2">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2">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2">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2">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2">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2">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2">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2">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2">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2">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2">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2">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2">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2">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2">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2">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2">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2">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2">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2">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2">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2">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2">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2">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2">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2">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2">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2">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5"/>
      <c r="B366" s="885"/>
      <c r="C366" s="885" t="s">
        <v>24</v>
      </c>
      <c r="D366" s="885"/>
      <c r="E366" s="885"/>
      <c r="F366" s="885"/>
      <c r="G366" s="885"/>
      <c r="H366" s="885"/>
      <c r="I366" s="885"/>
      <c r="J366" s="967" t="s">
        <v>270</v>
      </c>
      <c r="K366" s="968"/>
      <c r="L366" s="968"/>
      <c r="M366" s="968"/>
      <c r="N366" s="968"/>
      <c r="O366" s="968"/>
      <c r="P366" s="439" t="s">
        <v>25</v>
      </c>
      <c r="Q366" s="439"/>
      <c r="R366" s="439"/>
      <c r="S366" s="439"/>
      <c r="T366" s="439"/>
      <c r="U366" s="439"/>
      <c r="V366" s="439"/>
      <c r="W366" s="439"/>
      <c r="X366" s="439"/>
      <c r="Y366" s="887" t="s">
        <v>314</v>
      </c>
      <c r="Z366" s="888"/>
      <c r="AA366" s="888"/>
      <c r="AB366" s="888"/>
      <c r="AC366" s="967" t="s">
        <v>305</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x14ac:dyDescent="0.2">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2">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2">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2">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2">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2">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2">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2">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2">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2">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2">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2">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2">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2">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2">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2">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2">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2">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2">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2">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2">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2">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2">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2">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2">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2">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2">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2">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2">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2">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5"/>
      <c r="B399" s="885"/>
      <c r="C399" s="885" t="s">
        <v>24</v>
      </c>
      <c r="D399" s="885"/>
      <c r="E399" s="885"/>
      <c r="F399" s="885"/>
      <c r="G399" s="885"/>
      <c r="H399" s="885"/>
      <c r="I399" s="885"/>
      <c r="J399" s="967" t="s">
        <v>270</v>
      </c>
      <c r="K399" s="968"/>
      <c r="L399" s="968"/>
      <c r="M399" s="968"/>
      <c r="N399" s="968"/>
      <c r="O399" s="968"/>
      <c r="P399" s="439" t="s">
        <v>25</v>
      </c>
      <c r="Q399" s="439"/>
      <c r="R399" s="439"/>
      <c r="S399" s="439"/>
      <c r="T399" s="439"/>
      <c r="U399" s="439"/>
      <c r="V399" s="439"/>
      <c r="W399" s="439"/>
      <c r="X399" s="439"/>
      <c r="Y399" s="887" t="s">
        <v>314</v>
      </c>
      <c r="Z399" s="888"/>
      <c r="AA399" s="888"/>
      <c r="AB399" s="888"/>
      <c r="AC399" s="967" t="s">
        <v>305</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x14ac:dyDescent="0.2">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2">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2">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2">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2">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2">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2">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2">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2">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2">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2">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2">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2">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2">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2">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2">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2">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2">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2">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2">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2">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2">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2">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2">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2">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2">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2">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2">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2">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2">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5"/>
      <c r="B432" s="885"/>
      <c r="C432" s="885" t="s">
        <v>24</v>
      </c>
      <c r="D432" s="885"/>
      <c r="E432" s="885"/>
      <c r="F432" s="885"/>
      <c r="G432" s="885"/>
      <c r="H432" s="885"/>
      <c r="I432" s="885"/>
      <c r="J432" s="967" t="s">
        <v>270</v>
      </c>
      <c r="K432" s="968"/>
      <c r="L432" s="968"/>
      <c r="M432" s="968"/>
      <c r="N432" s="968"/>
      <c r="O432" s="968"/>
      <c r="P432" s="439" t="s">
        <v>25</v>
      </c>
      <c r="Q432" s="439"/>
      <c r="R432" s="439"/>
      <c r="S432" s="439"/>
      <c r="T432" s="439"/>
      <c r="U432" s="439"/>
      <c r="V432" s="439"/>
      <c r="W432" s="439"/>
      <c r="X432" s="439"/>
      <c r="Y432" s="887" t="s">
        <v>314</v>
      </c>
      <c r="Z432" s="888"/>
      <c r="AA432" s="888"/>
      <c r="AB432" s="888"/>
      <c r="AC432" s="967" t="s">
        <v>305</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x14ac:dyDescent="0.2">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2">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2">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2">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2">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2">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2">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2">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2">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2">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2">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2">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2">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2">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2">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2">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2">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2">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2">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2">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2">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2">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2">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2">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2">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2">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2">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2">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2">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2">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5"/>
      <c r="B465" s="885"/>
      <c r="C465" s="885" t="s">
        <v>24</v>
      </c>
      <c r="D465" s="885"/>
      <c r="E465" s="885"/>
      <c r="F465" s="885"/>
      <c r="G465" s="885"/>
      <c r="H465" s="885"/>
      <c r="I465" s="885"/>
      <c r="J465" s="967" t="s">
        <v>270</v>
      </c>
      <c r="K465" s="968"/>
      <c r="L465" s="968"/>
      <c r="M465" s="968"/>
      <c r="N465" s="968"/>
      <c r="O465" s="968"/>
      <c r="P465" s="439" t="s">
        <v>25</v>
      </c>
      <c r="Q465" s="439"/>
      <c r="R465" s="439"/>
      <c r="S465" s="439"/>
      <c r="T465" s="439"/>
      <c r="U465" s="439"/>
      <c r="V465" s="439"/>
      <c r="W465" s="439"/>
      <c r="X465" s="439"/>
      <c r="Y465" s="887" t="s">
        <v>314</v>
      </c>
      <c r="Z465" s="888"/>
      <c r="AA465" s="888"/>
      <c r="AB465" s="888"/>
      <c r="AC465" s="967" t="s">
        <v>305</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x14ac:dyDescent="0.2">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2">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2">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2">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2">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2">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2">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2">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2">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2">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2">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2">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2">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2">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2">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2">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2">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2">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2">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2">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2">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2">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2">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2">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2">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2">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2">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2">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2">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2">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5"/>
      <c r="B498" s="885"/>
      <c r="C498" s="885" t="s">
        <v>24</v>
      </c>
      <c r="D498" s="885"/>
      <c r="E498" s="885"/>
      <c r="F498" s="885"/>
      <c r="G498" s="885"/>
      <c r="H498" s="885"/>
      <c r="I498" s="885"/>
      <c r="J498" s="967" t="s">
        <v>270</v>
      </c>
      <c r="K498" s="968"/>
      <c r="L498" s="968"/>
      <c r="M498" s="968"/>
      <c r="N498" s="968"/>
      <c r="O498" s="968"/>
      <c r="P498" s="439" t="s">
        <v>25</v>
      </c>
      <c r="Q498" s="439"/>
      <c r="R498" s="439"/>
      <c r="S498" s="439"/>
      <c r="T498" s="439"/>
      <c r="U498" s="439"/>
      <c r="V498" s="439"/>
      <c r="W498" s="439"/>
      <c r="X498" s="439"/>
      <c r="Y498" s="887" t="s">
        <v>314</v>
      </c>
      <c r="Z498" s="888"/>
      <c r="AA498" s="888"/>
      <c r="AB498" s="888"/>
      <c r="AC498" s="967" t="s">
        <v>305</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x14ac:dyDescent="0.2">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2">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2">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2">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2">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2">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2">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2">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2">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2">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2">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2">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2">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2">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2">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2">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2">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2">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2">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2">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2">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2">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2">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2">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2">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2">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2">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2">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2">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2">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5"/>
      <c r="B531" s="885"/>
      <c r="C531" s="885" t="s">
        <v>24</v>
      </c>
      <c r="D531" s="885"/>
      <c r="E531" s="885"/>
      <c r="F531" s="885"/>
      <c r="G531" s="885"/>
      <c r="H531" s="885"/>
      <c r="I531" s="885"/>
      <c r="J531" s="967" t="s">
        <v>270</v>
      </c>
      <c r="K531" s="968"/>
      <c r="L531" s="968"/>
      <c r="M531" s="968"/>
      <c r="N531" s="968"/>
      <c r="O531" s="968"/>
      <c r="P531" s="439" t="s">
        <v>25</v>
      </c>
      <c r="Q531" s="439"/>
      <c r="R531" s="439"/>
      <c r="S531" s="439"/>
      <c r="T531" s="439"/>
      <c r="U531" s="439"/>
      <c r="V531" s="439"/>
      <c r="W531" s="439"/>
      <c r="X531" s="439"/>
      <c r="Y531" s="887" t="s">
        <v>314</v>
      </c>
      <c r="Z531" s="888"/>
      <c r="AA531" s="888"/>
      <c r="AB531" s="888"/>
      <c r="AC531" s="967" t="s">
        <v>305</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x14ac:dyDescent="0.2">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2">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2">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2">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2">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2">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2">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2">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2">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2">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2">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2">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2">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2">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2">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2">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2">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2">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2">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2">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2">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2">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2">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2">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2">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2">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2">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2">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2">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2">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5"/>
      <c r="B564" s="885"/>
      <c r="C564" s="885" t="s">
        <v>24</v>
      </c>
      <c r="D564" s="885"/>
      <c r="E564" s="885"/>
      <c r="F564" s="885"/>
      <c r="G564" s="885"/>
      <c r="H564" s="885"/>
      <c r="I564" s="885"/>
      <c r="J564" s="967" t="s">
        <v>270</v>
      </c>
      <c r="K564" s="968"/>
      <c r="L564" s="968"/>
      <c r="M564" s="968"/>
      <c r="N564" s="968"/>
      <c r="O564" s="968"/>
      <c r="P564" s="439" t="s">
        <v>25</v>
      </c>
      <c r="Q564" s="439"/>
      <c r="R564" s="439"/>
      <c r="S564" s="439"/>
      <c r="T564" s="439"/>
      <c r="U564" s="439"/>
      <c r="V564" s="439"/>
      <c r="W564" s="439"/>
      <c r="X564" s="439"/>
      <c r="Y564" s="887" t="s">
        <v>314</v>
      </c>
      <c r="Z564" s="888"/>
      <c r="AA564" s="888"/>
      <c r="AB564" s="888"/>
      <c r="AC564" s="967" t="s">
        <v>305</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x14ac:dyDescent="0.2">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2">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2">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2">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2">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2">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2">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2">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2">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2">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2">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2">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2">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2">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2">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2">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2">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2">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2">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2">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2">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2">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2">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2">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2">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2">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2">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2">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2">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2">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5"/>
      <c r="B597" s="885"/>
      <c r="C597" s="885" t="s">
        <v>24</v>
      </c>
      <c r="D597" s="885"/>
      <c r="E597" s="885"/>
      <c r="F597" s="885"/>
      <c r="G597" s="885"/>
      <c r="H597" s="885"/>
      <c r="I597" s="885"/>
      <c r="J597" s="967" t="s">
        <v>270</v>
      </c>
      <c r="K597" s="968"/>
      <c r="L597" s="968"/>
      <c r="M597" s="968"/>
      <c r="N597" s="968"/>
      <c r="O597" s="968"/>
      <c r="P597" s="439" t="s">
        <v>25</v>
      </c>
      <c r="Q597" s="439"/>
      <c r="R597" s="439"/>
      <c r="S597" s="439"/>
      <c r="T597" s="439"/>
      <c r="U597" s="439"/>
      <c r="V597" s="439"/>
      <c r="W597" s="439"/>
      <c r="X597" s="439"/>
      <c r="Y597" s="887" t="s">
        <v>314</v>
      </c>
      <c r="Z597" s="888"/>
      <c r="AA597" s="888"/>
      <c r="AB597" s="888"/>
      <c r="AC597" s="967" t="s">
        <v>305</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x14ac:dyDescent="0.2">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2">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2">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2">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2">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2">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2">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2">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2">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2">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2">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2">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2">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2">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2">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2">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2">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2">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2">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2">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2">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2">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2">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2">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2">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2">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2">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2">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2">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2">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5"/>
      <c r="B630" s="885"/>
      <c r="C630" s="885" t="s">
        <v>24</v>
      </c>
      <c r="D630" s="885"/>
      <c r="E630" s="885"/>
      <c r="F630" s="885"/>
      <c r="G630" s="885"/>
      <c r="H630" s="885"/>
      <c r="I630" s="885"/>
      <c r="J630" s="967" t="s">
        <v>270</v>
      </c>
      <c r="K630" s="968"/>
      <c r="L630" s="968"/>
      <c r="M630" s="968"/>
      <c r="N630" s="968"/>
      <c r="O630" s="968"/>
      <c r="P630" s="439" t="s">
        <v>25</v>
      </c>
      <c r="Q630" s="439"/>
      <c r="R630" s="439"/>
      <c r="S630" s="439"/>
      <c r="T630" s="439"/>
      <c r="U630" s="439"/>
      <c r="V630" s="439"/>
      <c r="W630" s="439"/>
      <c r="X630" s="439"/>
      <c r="Y630" s="887" t="s">
        <v>314</v>
      </c>
      <c r="Z630" s="888"/>
      <c r="AA630" s="888"/>
      <c r="AB630" s="888"/>
      <c r="AC630" s="967" t="s">
        <v>305</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x14ac:dyDescent="0.2">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2">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2">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2">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2">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2">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2">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2">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2">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2">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2">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2">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2">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2">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2">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2">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2">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2">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2">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2">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2">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2">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2">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2">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2">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2">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2">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2">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2">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2">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5"/>
      <c r="B663" s="885"/>
      <c r="C663" s="885" t="s">
        <v>24</v>
      </c>
      <c r="D663" s="885"/>
      <c r="E663" s="885"/>
      <c r="F663" s="885"/>
      <c r="G663" s="885"/>
      <c r="H663" s="885"/>
      <c r="I663" s="885"/>
      <c r="J663" s="967" t="s">
        <v>270</v>
      </c>
      <c r="K663" s="968"/>
      <c r="L663" s="968"/>
      <c r="M663" s="968"/>
      <c r="N663" s="968"/>
      <c r="O663" s="968"/>
      <c r="P663" s="439" t="s">
        <v>25</v>
      </c>
      <c r="Q663" s="439"/>
      <c r="R663" s="439"/>
      <c r="S663" s="439"/>
      <c r="T663" s="439"/>
      <c r="U663" s="439"/>
      <c r="V663" s="439"/>
      <c r="W663" s="439"/>
      <c r="X663" s="439"/>
      <c r="Y663" s="887" t="s">
        <v>314</v>
      </c>
      <c r="Z663" s="888"/>
      <c r="AA663" s="888"/>
      <c r="AB663" s="888"/>
      <c r="AC663" s="967" t="s">
        <v>305</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x14ac:dyDescent="0.2">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2">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2">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2">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2">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2">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2">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2">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2">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2">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2">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2">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2">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2">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2">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2">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2">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2">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2">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2">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2">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2">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2">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2">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2">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2">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2">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2">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2">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2">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5"/>
      <c r="B696" s="885"/>
      <c r="C696" s="885" t="s">
        <v>24</v>
      </c>
      <c r="D696" s="885"/>
      <c r="E696" s="885"/>
      <c r="F696" s="885"/>
      <c r="G696" s="885"/>
      <c r="H696" s="885"/>
      <c r="I696" s="885"/>
      <c r="J696" s="967" t="s">
        <v>270</v>
      </c>
      <c r="K696" s="968"/>
      <c r="L696" s="968"/>
      <c r="M696" s="968"/>
      <c r="N696" s="968"/>
      <c r="O696" s="968"/>
      <c r="P696" s="439" t="s">
        <v>25</v>
      </c>
      <c r="Q696" s="439"/>
      <c r="R696" s="439"/>
      <c r="S696" s="439"/>
      <c r="T696" s="439"/>
      <c r="U696" s="439"/>
      <c r="V696" s="439"/>
      <c r="W696" s="439"/>
      <c r="X696" s="439"/>
      <c r="Y696" s="887" t="s">
        <v>314</v>
      </c>
      <c r="Z696" s="888"/>
      <c r="AA696" s="888"/>
      <c r="AB696" s="888"/>
      <c r="AC696" s="967" t="s">
        <v>305</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x14ac:dyDescent="0.2">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2">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2">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2">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2">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2">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2">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2">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2">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2">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2">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2">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2">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2">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2">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2">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2">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2">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2">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2">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2">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2">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2">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2">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2">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2">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2">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2">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2">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2">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5"/>
      <c r="B729" s="885"/>
      <c r="C729" s="885" t="s">
        <v>24</v>
      </c>
      <c r="D729" s="885"/>
      <c r="E729" s="885"/>
      <c r="F729" s="885"/>
      <c r="G729" s="885"/>
      <c r="H729" s="885"/>
      <c r="I729" s="885"/>
      <c r="J729" s="967" t="s">
        <v>270</v>
      </c>
      <c r="K729" s="968"/>
      <c r="L729" s="968"/>
      <c r="M729" s="968"/>
      <c r="N729" s="968"/>
      <c r="O729" s="968"/>
      <c r="P729" s="439" t="s">
        <v>25</v>
      </c>
      <c r="Q729" s="439"/>
      <c r="R729" s="439"/>
      <c r="S729" s="439"/>
      <c r="T729" s="439"/>
      <c r="U729" s="439"/>
      <c r="V729" s="439"/>
      <c r="W729" s="439"/>
      <c r="X729" s="439"/>
      <c r="Y729" s="887" t="s">
        <v>314</v>
      </c>
      <c r="Z729" s="888"/>
      <c r="AA729" s="888"/>
      <c r="AB729" s="888"/>
      <c r="AC729" s="967" t="s">
        <v>305</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x14ac:dyDescent="0.2">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2">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2">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2">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2">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2">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2">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2">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2">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2">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2">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2">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2">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2">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2">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2">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2">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2">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2">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2">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2">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2">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2">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2">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2">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2">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2">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2">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2">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2">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5"/>
      <c r="B762" s="885"/>
      <c r="C762" s="885" t="s">
        <v>24</v>
      </c>
      <c r="D762" s="885"/>
      <c r="E762" s="885"/>
      <c r="F762" s="885"/>
      <c r="G762" s="885"/>
      <c r="H762" s="885"/>
      <c r="I762" s="885"/>
      <c r="J762" s="967" t="s">
        <v>270</v>
      </c>
      <c r="K762" s="968"/>
      <c r="L762" s="968"/>
      <c r="M762" s="968"/>
      <c r="N762" s="968"/>
      <c r="O762" s="968"/>
      <c r="P762" s="439" t="s">
        <v>25</v>
      </c>
      <c r="Q762" s="439"/>
      <c r="R762" s="439"/>
      <c r="S762" s="439"/>
      <c r="T762" s="439"/>
      <c r="U762" s="439"/>
      <c r="V762" s="439"/>
      <c r="W762" s="439"/>
      <c r="X762" s="439"/>
      <c r="Y762" s="887" t="s">
        <v>314</v>
      </c>
      <c r="Z762" s="888"/>
      <c r="AA762" s="888"/>
      <c r="AB762" s="888"/>
      <c r="AC762" s="967" t="s">
        <v>305</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x14ac:dyDescent="0.2">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2">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2">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2">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2">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2">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2">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2">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2">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2">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2">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2">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2">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2">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2">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2">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2">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2">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2">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2">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2">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2">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2">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2">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2">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2">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2">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2">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2">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2">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5"/>
      <c r="B795" s="885"/>
      <c r="C795" s="885" t="s">
        <v>24</v>
      </c>
      <c r="D795" s="885"/>
      <c r="E795" s="885"/>
      <c r="F795" s="885"/>
      <c r="G795" s="885"/>
      <c r="H795" s="885"/>
      <c r="I795" s="885"/>
      <c r="J795" s="967" t="s">
        <v>270</v>
      </c>
      <c r="K795" s="968"/>
      <c r="L795" s="968"/>
      <c r="M795" s="968"/>
      <c r="N795" s="968"/>
      <c r="O795" s="968"/>
      <c r="P795" s="439" t="s">
        <v>25</v>
      </c>
      <c r="Q795" s="439"/>
      <c r="R795" s="439"/>
      <c r="S795" s="439"/>
      <c r="T795" s="439"/>
      <c r="U795" s="439"/>
      <c r="V795" s="439"/>
      <c r="W795" s="439"/>
      <c r="X795" s="439"/>
      <c r="Y795" s="887" t="s">
        <v>314</v>
      </c>
      <c r="Z795" s="888"/>
      <c r="AA795" s="888"/>
      <c r="AB795" s="888"/>
      <c r="AC795" s="967" t="s">
        <v>305</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x14ac:dyDescent="0.2">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2">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2">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2">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2">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2">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2">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2">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2">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2">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2">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2">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2">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2">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2">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2">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2">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2">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2">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2">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2">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2">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2">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2">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2">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2">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2">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2">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2">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2">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5"/>
      <c r="B828" s="885"/>
      <c r="C828" s="885" t="s">
        <v>24</v>
      </c>
      <c r="D828" s="885"/>
      <c r="E828" s="885"/>
      <c r="F828" s="885"/>
      <c r="G828" s="885"/>
      <c r="H828" s="885"/>
      <c r="I828" s="885"/>
      <c r="J828" s="967" t="s">
        <v>270</v>
      </c>
      <c r="K828" s="968"/>
      <c r="L828" s="968"/>
      <c r="M828" s="968"/>
      <c r="N828" s="968"/>
      <c r="O828" s="968"/>
      <c r="P828" s="439" t="s">
        <v>25</v>
      </c>
      <c r="Q828" s="439"/>
      <c r="R828" s="439"/>
      <c r="S828" s="439"/>
      <c r="T828" s="439"/>
      <c r="U828" s="439"/>
      <c r="V828" s="439"/>
      <c r="W828" s="439"/>
      <c r="X828" s="439"/>
      <c r="Y828" s="887" t="s">
        <v>314</v>
      </c>
      <c r="Z828" s="888"/>
      <c r="AA828" s="888"/>
      <c r="AB828" s="888"/>
      <c r="AC828" s="967" t="s">
        <v>305</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x14ac:dyDescent="0.2">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2">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2">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2">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2">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2">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2">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2">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2">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2">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2">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2">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2">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2">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2">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2">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2">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2">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2">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2">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2">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2">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2">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2">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2">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2">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2">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2">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2">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2">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5"/>
      <c r="B861" s="885"/>
      <c r="C861" s="885" t="s">
        <v>24</v>
      </c>
      <c r="D861" s="885"/>
      <c r="E861" s="885"/>
      <c r="F861" s="885"/>
      <c r="G861" s="885"/>
      <c r="H861" s="885"/>
      <c r="I861" s="885"/>
      <c r="J861" s="967" t="s">
        <v>270</v>
      </c>
      <c r="K861" s="968"/>
      <c r="L861" s="968"/>
      <c r="M861" s="968"/>
      <c r="N861" s="968"/>
      <c r="O861" s="968"/>
      <c r="P861" s="439" t="s">
        <v>25</v>
      </c>
      <c r="Q861" s="439"/>
      <c r="R861" s="439"/>
      <c r="S861" s="439"/>
      <c r="T861" s="439"/>
      <c r="U861" s="439"/>
      <c r="V861" s="439"/>
      <c r="W861" s="439"/>
      <c r="X861" s="439"/>
      <c r="Y861" s="887" t="s">
        <v>314</v>
      </c>
      <c r="Z861" s="888"/>
      <c r="AA861" s="888"/>
      <c r="AB861" s="888"/>
      <c r="AC861" s="967" t="s">
        <v>305</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x14ac:dyDescent="0.2">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2">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2">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2">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2">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2">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2">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2">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2">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2">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2">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2">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2">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2">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2">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2">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2">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2">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2">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2">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2">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2">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2">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2">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2">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2">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2">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2">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2">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2">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5"/>
      <c r="B894" s="885"/>
      <c r="C894" s="885" t="s">
        <v>24</v>
      </c>
      <c r="D894" s="885"/>
      <c r="E894" s="885"/>
      <c r="F894" s="885"/>
      <c r="G894" s="885"/>
      <c r="H894" s="885"/>
      <c r="I894" s="885"/>
      <c r="J894" s="967" t="s">
        <v>270</v>
      </c>
      <c r="K894" s="968"/>
      <c r="L894" s="968"/>
      <c r="M894" s="968"/>
      <c r="N894" s="968"/>
      <c r="O894" s="968"/>
      <c r="P894" s="439" t="s">
        <v>25</v>
      </c>
      <c r="Q894" s="439"/>
      <c r="R894" s="439"/>
      <c r="S894" s="439"/>
      <c r="T894" s="439"/>
      <c r="U894" s="439"/>
      <c r="V894" s="439"/>
      <c r="W894" s="439"/>
      <c r="X894" s="439"/>
      <c r="Y894" s="887" t="s">
        <v>314</v>
      </c>
      <c r="Z894" s="888"/>
      <c r="AA894" s="888"/>
      <c r="AB894" s="888"/>
      <c r="AC894" s="967" t="s">
        <v>305</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x14ac:dyDescent="0.2">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2">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2">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2">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2">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2">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2">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2">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2">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2">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2">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2">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2">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2">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2">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2">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2">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2">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2">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2">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2">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2">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2">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2">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2">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2">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2">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2">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2">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2">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5"/>
      <c r="B927" s="885"/>
      <c r="C927" s="885" t="s">
        <v>24</v>
      </c>
      <c r="D927" s="885"/>
      <c r="E927" s="885"/>
      <c r="F927" s="885"/>
      <c r="G927" s="885"/>
      <c r="H927" s="885"/>
      <c r="I927" s="885"/>
      <c r="J927" s="967" t="s">
        <v>270</v>
      </c>
      <c r="K927" s="968"/>
      <c r="L927" s="968"/>
      <c r="M927" s="968"/>
      <c r="N927" s="968"/>
      <c r="O927" s="968"/>
      <c r="P927" s="439" t="s">
        <v>25</v>
      </c>
      <c r="Q927" s="439"/>
      <c r="R927" s="439"/>
      <c r="S927" s="439"/>
      <c r="T927" s="439"/>
      <c r="U927" s="439"/>
      <c r="V927" s="439"/>
      <c r="W927" s="439"/>
      <c r="X927" s="439"/>
      <c r="Y927" s="887" t="s">
        <v>314</v>
      </c>
      <c r="Z927" s="888"/>
      <c r="AA927" s="888"/>
      <c r="AB927" s="888"/>
      <c r="AC927" s="967" t="s">
        <v>305</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x14ac:dyDescent="0.2">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2">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2">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2">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2">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2">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2">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2">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2">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2">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2">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2">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2">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2">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2">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2">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2">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2">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2">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2">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2">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2">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2">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2">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2">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2">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2">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2">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2">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2">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5"/>
      <c r="B960" s="885"/>
      <c r="C960" s="885" t="s">
        <v>24</v>
      </c>
      <c r="D960" s="885"/>
      <c r="E960" s="885"/>
      <c r="F960" s="885"/>
      <c r="G960" s="885"/>
      <c r="H960" s="885"/>
      <c r="I960" s="885"/>
      <c r="J960" s="967" t="s">
        <v>270</v>
      </c>
      <c r="K960" s="968"/>
      <c r="L960" s="968"/>
      <c r="M960" s="968"/>
      <c r="N960" s="968"/>
      <c r="O960" s="968"/>
      <c r="P960" s="439" t="s">
        <v>25</v>
      </c>
      <c r="Q960" s="439"/>
      <c r="R960" s="439"/>
      <c r="S960" s="439"/>
      <c r="T960" s="439"/>
      <c r="U960" s="439"/>
      <c r="V960" s="439"/>
      <c r="W960" s="439"/>
      <c r="X960" s="439"/>
      <c r="Y960" s="887" t="s">
        <v>314</v>
      </c>
      <c r="Z960" s="888"/>
      <c r="AA960" s="888"/>
      <c r="AB960" s="888"/>
      <c r="AC960" s="967" t="s">
        <v>305</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x14ac:dyDescent="0.2">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2">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2">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2">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2">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2">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2">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2">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2">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2">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2">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2">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2">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2">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2">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2">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2">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2">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2">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2">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2">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2">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2">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2">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2">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2">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2">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2">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2">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2">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5"/>
      <c r="B993" s="885"/>
      <c r="C993" s="885" t="s">
        <v>24</v>
      </c>
      <c r="D993" s="885"/>
      <c r="E993" s="885"/>
      <c r="F993" s="885"/>
      <c r="G993" s="885"/>
      <c r="H993" s="885"/>
      <c r="I993" s="885"/>
      <c r="J993" s="967" t="s">
        <v>270</v>
      </c>
      <c r="K993" s="968"/>
      <c r="L993" s="968"/>
      <c r="M993" s="968"/>
      <c r="N993" s="968"/>
      <c r="O993" s="968"/>
      <c r="P993" s="439" t="s">
        <v>25</v>
      </c>
      <c r="Q993" s="439"/>
      <c r="R993" s="439"/>
      <c r="S993" s="439"/>
      <c r="T993" s="439"/>
      <c r="U993" s="439"/>
      <c r="V993" s="439"/>
      <c r="W993" s="439"/>
      <c r="X993" s="439"/>
      <c r="Y993" s="887" t="s">
        <v>314</v>
      </c>
      <c r="Z993" s="888"/>
      <c r="AA993" s="888"/>
      <c r="AB993" s="888"/>
      <c r="AC993" s="967" t="s">
        <v>305</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x14ac:dyDescent="0.2">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2">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2">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2">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2">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2">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2">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2">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2">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2">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2">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2">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2">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2">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2">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2">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2">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2">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2">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2">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2">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2">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2">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2">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2">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2">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2">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2">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2">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2">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5"/>
      <c r="B1026" s="885"/>
      <c r="C1026" s="885" t="s">
        <v>24</v>
      </c>
      <c r="D1026" s="885"/>
      <c r="E1026" s="885"/>
      <c r="F1026" s="885"/>
      <c r="G1026" s="885"/>
      <c r="H1026" s="885"/>
      <c r="I1026" s="885"/>
      <c r="J1026" s="967" t="s">
        <v>270</v>
      </c>
      <c r="K1026" s="968"/>
      <c r="L1026" s="968"/>
      <c r="M1026" s="968"/>
      <c r="N1026" s="968"/>
      <c r="O1026" s="968"/>
      <c r="P1026" s="439" t="s">
        <v>25</v>
      </c>
      <c r="Q1026" s="439"/>
      <c r="R1026" s="439"/>
      <c r="S1026" s="439"/>
      <c r="T1026" s="439"/>
      <c r="U1026" s="439"/>
      <c r="V1026" s="439"/>
      <c r="W1026" s="439"/>
      <c r="X1026" s="439"/>
      <c r="Y1026" s="887" t="s">
        <v>314</v>
      </c>
      <c r="Z1026" s="888"/>
      <c r="AA1026" s="888"/>
      <c r="AB1026" s="888"/>
      <c r="AC1026" s="967" t="s">
        <v>305</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x14ac:dyDescent="0.2">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2">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2">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2">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2">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2">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2">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2">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2">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2">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2">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2">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2">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2">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2">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2">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2">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2">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2">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2">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2">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2">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2">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2">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2">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2">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2">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2">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2">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2">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5"/>
      <c r="B1059" s="885"/>
      <c r="C1059" s="885" t="s">
        <v>24</v>
      </c>
      <c r="D1059" s="885"/>
      <c r="E1059" s="885"/>
      <c r="F1059" s="885"/>
      <c r="G1059" s="885"/>
      <c r="H1059" s="885"/>
      <c r="I1059" s="885"/>
      <c r="J1059" s="967" t="s">
        <v>270</v>
      </c>
      <c r="K1059" s="968"/>
      <c r="L1059" s="968"/>
      <c r="M1059" s="968"/>
      <c r="N1059" s="968"/>
      <c r="O1059" s="968"/>
      <c r="P1059" s="439" t="s">
        <v>25</v>
      </c>
      <c r="Q1059" s="439"/>
      <c r="R1059" s="439"/>
      <c r="S1059" s="439"/>
      <c r="T1059" s="439"/>
      <c r="U1059" s="439"/>
      <c r="V1059" s="439"/>
      <c r="W1059" s="439"/>
      <c r="X1059" s="439"/>
      <c r="Y1059" s="887" t="s">
        <v>314</v>
      </c>
      <c r="Z1059" s="888"/>
      <c r="AA1059" s="888"/>
      <c r="AB1059" s="888"/>
      <c r="AC1059" s="967" t="s">
        <v>305</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x14ac:dyDescent="0.2">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2">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2">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2">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2">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2">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2">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2">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2">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2">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2">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2">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2">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2">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2">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2">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2">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2">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2">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2">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2">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2">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2">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2">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2">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2">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2">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2">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2">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2">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5"/>
      <c r="B1092" s="885"/>
      <c r="C1092" s="885" t="s">
        <v>24</v>
      </c>
      <c r="D1092" s="885"/>
      <c r="E1092" s="885"/>
      <c r="F1092" s="885"/>
      <c r="G1092" s="885"/>
      <c r="H1092" s="885"/>
      <c r="I1092" s="885"/>
      <c r="J1092" s="967" t="s">
        <v>270</v>
      </c>
      <c r="K1092" s="968"/>
      <c r="L1092" s="968"/>
      <c r="M1092" s="968"/>
      <c r="N1092" s="968"/>
      <c r="O1092" s="968"/>
      <c r="P1092" s="439" t="s">
        <v>25</v>
      </c>
      <c r="Q1092" s="439"/>
      <c r="R1092" s="439"/>
      <c r="S1092" s="439"/>
      <c r="T1092" s="439"/>
      <c r="U1092" s="439"/>
      <c r="V1092" s="439"/>
      <c r="W1092" s="439"/>
      <c r="X1092" s="439"/>
      <c r="Y1092" s="887" t="s">
        <v>314</v>
      </c>
      <c r="Z1092" s="888"/>
      <c r="AA1092" s="888"/>
      <c r="AB1092" s="888"/>
      <c r="AC1092" s="967" t="s">
        <v>305</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x14ac:dyDescent="0.2">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2">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2">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2">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2">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2">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2">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2">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2">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2">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2">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2">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2">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2">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2">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2">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2">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2">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2">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2">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2">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2">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2">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2">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2">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2">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2">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2">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2">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2">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5"/>
      <c r="B1125" s="885"/>
      <c r="C1125" s="885" t="s">
        <v>24</v>
      </c>
      <c r="D1125" s="885"/>
      <c r="E1125" s="885"/>
      <c r="F1125" s="885"/>
      <c r="G1125" s="885"/>
      <c r="H1125" s="885"/>
      <c r="I1125" s="885"/>
      <c r="J1125" s="967" t="s">
        <v>270</v>
      </c>
      <c r="K1125" s="968"/>
      <c r="L1125" s="968"/>
      <c r="M1125" s="968"/>
      <c r="N1125" s="968"/>
      <c r="O1125" s="968"/>
      <c r="P1125" s="439" t="s">
        <v>25</v>
      </c>
      <c r="Q1125" s="439"/>
      <c r="R1125" s="439"/>
      <c r="S1125" s="439"/>
      <c r="T1125" s="439"/>
      <c r="U1125" s="439"/>
      <c r="V1125" s="439"/>
      <c r="W1125" s="439"/>
      <c r="X1125" s="439"/>
      <c r="Y1125" s="887" t="s">
        <v>314</v>
      </c>
      <c r="Z1125" s="888"/>
      <c r="AA1125" s="888"/>
      <c r="AB1125" s="888"/>
      <c r="AC1125" s="967" t="s">
        <v>305</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x14ac:dyDescent="0.2">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2">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2">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2">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2">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2">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2">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2">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2">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2">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2">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2">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2">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2">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2">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2">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2">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2">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2">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2">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2">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2">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2">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2">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2">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2">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2">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2">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2">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2">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5"/>
      <c r="B1158" s="885"/>
      <c r="C1158" s="885" t="s">
        <v>24</v>
      </c>
      <c r="D1158" s="885"/>
      <c r="E1158" s="885"/>
      <c r="F1158" s="885"/>
      <c r="G1158" s="885"/>
      <c r="H1158" s="885"/>
      <c r="I1158" s="885"/>
      <c r="J1158" s="967" t="s">
        <v>270</v>
      </c>
      <c r="K1158" s="968"/>
      <c r="L1158" s="968"/>
      <c r="M1158" s="968"/>
      <c r="N1158" s="968"/>
      <c r="O1158" s="968"/>
      <c r="P1158" s="439" t="s">
        <v>25</v>
      </c>
      <c r="Q1158" s="439"/>
      <c r="R1158" s="439"/>
      <c r="S1158" s="439"/>
      <c r="T1158" s="439"/>
      <c r="U1158" s="439"/>
      <c r="V1158" s="439"/>
      <c r="W1158" s="439"/>
      <c r="X1158" s="439"/>
      <c r="Y1158" s="887" t="s">
        <v>314</v>
      </c>
      <c r="Z1158" s="888"/>
      <c r="AA1158" s="888"/>
      <c r="AB1158" s="888"/>
      <c r="AC1158" s="967" t="s">
        <v>305</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x14ac:dyDescent="0.2">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2">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2">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2">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2">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2">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2">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2">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2">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2">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2">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2">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2">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2">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2">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2">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2">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2">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2">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2">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2">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2">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2">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2">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2">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2">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2">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2">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2">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2">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5"/>
      <c r="B1191" s="885"/>
      <c r="C1191" s="885" t="s">
        <v>24</v>
      </c>
      <c r="D1191" s="885"/>
      <c r="E1191" s="885"/>
      <c r="F1191" s="885"/>
      <c r="G1191" s="885"/>
      <c r="H1191" s="885"/>
      <c r="I1191" s="885"/>
      <c r="J1191" s="967" t="s">
        <v>270</v>
      </c>
      <c r="K1191" s="968"/>
      <c r="L1191" s="968"/>
      <c r="M1191" s="968"/>
      <c r="N1191" s="968"/>
      <c r="O1191" s="968"/>
      <c r="P1191" s="439" t="s">
        <v>25</v>
      </c>
      <c r="Q1191" s="439"/>
      <c r="R1191" s="439"/>
      <c r="S1191" s="439"/>
      <c r="T1191" s="439"/>
      <c r="U1191" s="439"/>
      <c r="V1191" s="439"/>
      <c r="W1191" s="439"/>
      <c r="X1191" s="439"/>
      <c r="Y1191" s="887" t="s">
        <v>314</v>
      </c>
      <c r="Z1191" s="888"/>
      <c r="AA1191" s="888"/>
      <c r="AB1191" s="888"/>
      <c r="AC1191" s="967" t="s">
        <v>305</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x14ac:dyDescent="0.2">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2">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2">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2">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2">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2">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2">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2">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2">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2">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2">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2">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2">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2">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2">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2">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2">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2">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2">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2">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2">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2">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2">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2">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2">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2">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2">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2">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2">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2">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5"/>
      <c r="B1224" s="885"/>
      <c r="C1224" s="885" t="s">
        <v>24</v>
      </c>
      <c r="D1224" s="885"/>
      <c r="E1224" s="885"/>
      <c r="F1224" s="885"/>
      <c r="G1224" s="885"/>
      <c r="H1224" s="885"/>
      <c r="I1224" s="885"/>
      <c r="J1224" s="967" t="s">
        <v>270</v>
      </c>
      <c r="K1224" s="968"/>
      <c r="L1224" s="968"/>
      <c r="M1224" s="968"/>
      <c r="N1224" s="968"/>
      <c r="O1224" s="968"/>
      <c r="P1224" s="439" t="s">
        <v>25</v>
      </c>
      <c r="Q1224" s="439"/>
      <c r="R1224" s="439"/>
      <c r="S1224" s="439"/>
      <c r="T1224" s="439"/>
      <c r="U1224" s="439"/>
      <c r="V1224" s="439"/>
      <c r="W1224" s="439"/>
      <c r="X1224" s="439"/>
      <c r="Y1224" s="887" t="s">
        <v>314</v>
      </c>
      <c r="Z1224" s="888"/>
      <c r="AA1224" s="888"/>
      <c r="AB1224" s="888"/>
      <c r="AC1224" s="967" t="s">
        <v>305</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x14ac:dyDescent="0.2">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2">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2">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2">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2">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2">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2">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2">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2">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2">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2">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2">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2">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2">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2">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2">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2">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2">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2">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2">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2">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2">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2">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2">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2">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2">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2">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2">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2">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2">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5"/>
      <c r="B1257" s="885"/>
      <c r="C1257" s="885" t="s">
        <v>24</v>
      </c>
      <c r="D1257" s="885"/>
      <c r="E1257" s="885"/>
      <c r="F1257" s="885"/>
      <c r="G1257" s="885"/>
      <c r="H1257" s="885"/>
      <c r="I1257" s="885"/>
      <c r="J1257" s="967" t="s">
        <v>270</v>
      </c>
      <c r="K1257" s="968"/>
      <c r="L1257" s="968"/>
      <c r="M1257" s="968"/>
      <c r="N1257" s="968"/>
      <c r="O1257" s="968"/>
      <c r="P1257" s="439" t="s">
        <v>25</v>
      </c>
      <c r="Q1257" s="439"/>
      <c r="R1257" s="439"/>
      <c r="S1257" s="439"/>
      <c r="T1257" s="439"/>
      <c r="U1257" s="439"/>
      <c r="V1257" s="439"/>
      <c r="W1257" s="439"/>
      <c r="X1257" s="439"/>
      <c r="Y1257" s="887" t="s">
        <v>314</v>
      </c>
      <c r="Z1257" s="888"/>
      <c r="AA1257" s="888"/>
      <c r="AB1257" s="888"/>
      <c r="AC1257" s="967" t="s">
        <v>305</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x14ac:dyDescent="0.2">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2">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2">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2">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2">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2">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2">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2">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2">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2">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2">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2">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2">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2">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2">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2">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2">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2">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2">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2">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2">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2">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2">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2">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2">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2">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2">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2">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2">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2">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5"/>
      <c r="B1290" s="885"/>
      <c r="C1290" s="885" t="s">
        <v>24</v>
      </c>
      <c r="D1290" s="885"/>
      <c r="E1290" s="885"/>
      <c r="F1290" s="885"/>
      <c r="G1290" s="885"/>
      <c r="H1290" s="885"/>
      <c r="I1290" s="885"/>
      <c r="J1290" s="967" t="s">
        <v>270</v>
      </c>
      <c r="K1290" s="968"/>
      <c r="L1290" s="968"/>
      <c r="M1290" s="968"/>
      <c r="N1290" s="968"/>
      <c r="O1290" s="968"/>
      <c r="P1290" s="439" t="s">
        <v>25</v>
      </c>
      <c r="Q1290" s="439"/>
      <c r="R1290" s="439"/>
      <c r="S1290" s="439"/>
      <c r="T1290" s="439"/>
      <c r="U1290" s="439"/>
      <c r="V1290" s="439"/>
      <c r="W1290" s="439"/>
      <c r="X1290" s="439"/>
      <c r="Y1290" s="887" t="s">
        <v>314</v>
      </c>
      <c r="Z1290" s="888"/>
      <c r="AA1290" s="888"/>
      <c r="AB1290" s="888"/>
      <c r="AC1290" s="967" t="s">
        <v>305</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x14ac:dyDescent="0.2">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2">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2">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2">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2">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2">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2">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2">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2">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2">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2">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2">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2">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2">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2">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2">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2">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2">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2">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2">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2">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2">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2">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2">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2">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2">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2">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2">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2">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2">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2022-12-05T01:16:12Z</dcterms:created>
  <dcterms:modified xsi:type="dcterms:W3CDTF">2022-12-05T01:16:23Z</dcterms:modified>
</cp:coreProperties>
</file>