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xr:revisionPtr revIDLastSave="0" documentId="13_ncr:1_{43FCB21B-4557-4BEB-887E-AC557941B898}" xr6:coauthVersionLast="36" xr6:coauthVersionMax="36" xr10:uidLastSave="{00000000-0000-0000-0000-000000000000}"/>
  <bookViews>
    <workbookView xWindow="1872" yWindow="0" windowWidth="23040" windowHeight="8964"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40" i="11"/>
  <c r="AY341" i="11"/>
  <c r="AY328" i="11"/>
  <c r="AY336" i="11"/>
  <c r="AY338" i="11"/>
  <c r="AY329" i="11"/>
  <c r="AY324" i="11"/>
  <c r="AY332" i="11"/>
  <c r="AY325" i="11"/>
  <c r="AY333" i="11"/>
  <c r="AY326" i="11"/>
  <c r="AY327" i="11"/>
  <c r="AY337" i="11"/>
  <c r="AY330" i="11"/>
  <c r="AY69" i="11"/>
  <c r="AY322" i="11"/>
  <c r="AY323" i="11"/>
  <c r="AY66" i="11"/>
  <c r="AY75" i="11"/>
  <c r="AY73" i="11"/>
  <c r="AY77" i="11"/>
  <c r="AY74" i="11"/>
  <c r="AY72" i="11"/>
  <c r="AY335" i="11"/>
  <c r="AY214" i="11"/>
  <c r="AY212" i="11"/>
  <c r="AY208" i="11"/>
  <c r="AY209" i="11" s="1"/>
  <c r="AY200" i="11"/>
  <c r="AY207" i="11" s="1"/>
  <c r="AY195" i="11"/>
  <c r="AY196" i="11" s="1"/>
  <c r="AY190" i="11"/>
  <c r="AY192" i="11" s="1"/>
  <c r="AY180" i="11"/>
  <c r="AY187" i="11" s="1"/>
  <c r="AY179" i="11"/>
  <c r="AY178" i="1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101" i="11"/>
  <c r="AY99" i="11"/>
  <c r="AY100" i="11" s="1"/>
  <c r="AY98" i="11"/>
  <c r="AY102" i="11"/>
  <c r="AY104" i="11" s="1"/>
  <c r="AY155" i="11" l="1"/>
  <c r="AY211" i="11"/>
  <c r="AY119" i="11"/>
  <c r="AY174" i="11"/>
  <c r="AY175" i="11"/>
  <c r="AY210" i="11"/>
  <c r="AY153" i="11"/>
  <c r="AY213" i="11"/>
  <c r="AY115" i="11"/>
  <c r="AY114" i="11"/>
  <c r="AY152" i="11"/>
  <c r="AY142" i="11"/>
  <c r="AY201" i="11"/>
  <c r="AY202" i="11"/>
  <c r="AY118" i="11"/>
  <c r="AY154" i="11"/>
  <c r="AY203" i="11"/>
  <c r="AY204" i="11"/>
  <c r="AY205" i="11"/>
  <c r="AY193" i="11"/>
  <c r="AY206"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63" i="11"/>
  <c r="AY55"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<sst xmlns="http://schemas.openxmlformats.org/spreadsheetml/2006/main" count="1306" uniqueCount="678">
  <si>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</si>
  <si>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</si>
  <si>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</si>
  <si>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</si>
  <si>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</si>
  <si>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</si>
  <si>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</si>
  <si>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</si>
  <si>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</si>
  <si>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</si>
  <si>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</si>
  <si>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</si>
  <si>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</si>
  <si>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</si>
  <si>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</si>
  <si>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</si>
  <si>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</si>
  <si>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</si>
  <si>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</si>
  <si>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</si>
  <si>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</si>
  <si>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</si>
  <si>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</si>
  <si>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</si>
  <si>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</si>
  <si>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</si>
  <si>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</si>
  <si>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</si>
  <si>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</si>
  <si>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</si>
  <si>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</si>
  <si>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</si>
  <si>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</si>
  <si>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</si>
  <si>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</si>
  <si>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</si>
  <si>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</si>
  <si>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</si>
  <si>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</si>
  <si>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</si>
  <si>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</si>
  <si>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</si>
  <si>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</si>
  <si>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</si>
  <si>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</si>
  <si>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</si>
  <si>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</si>
  <si>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</si>
  <si>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</si>
  <si>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</si>
  <si>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</si>
  <si>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</si>
  <si>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</si>
  <si>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</si>
  <si>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</si>
  <si>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</si>
  <si>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</si>
  <si>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</si>
  <si>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</si>
  <si>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</si>
  <si>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</si>
  <si>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</si>
  <si>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</si>
  <si>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</si>
  <si>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</si>
  <si>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</si>
  <si>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</si>
  <si>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</si>
  <si>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</si>
  <si>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</si>
  <si>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</si>
  <si>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</si>
  <si>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</si>
  <si>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</si>
  <si>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</si>
  <si>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</si>
  <si>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</si>
  <si>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</si>
  <si>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</si>
  <si>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</si>
  <si>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</si>
  <si>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</si>
  <si>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</si>
  <si>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</si>
  <si>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</si>
  <si>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</si>
  <si>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</si>
  <si>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</si>
  <si>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</si>
  <si>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</si>
  <si>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</si>
  <si>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</si>
  <si>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</si>
  <si>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</si>
  <si>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</si>
  <si>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</si>
  <si>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</si>
  <si>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</si>
  <si>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</si>
  <si>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</si>
  <si>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</si>
  <si>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</si>
  <si>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</si>
  <si>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</si>
  <si>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</si>
  <si>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</si>
  <si>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</si>
  <si>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</si>
  <si>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</si>
  <si>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</si>
  <si>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</si>
  <si>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</si>
  <si>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</si>
  <si>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</si>
  <si>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</si>
  <si>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</si>
  <si>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</si>
  <si>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</si>
  <si>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</si>
  <si>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</si>
  <si>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</si>
  <si>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</si>
  <si>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</si>
  <si>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</si>
  <si>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</si>
  <si>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</si>
  <si>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</si>
  <si>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</si>
  <si>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</si>
  <si>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</si>
  <si>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</si>
  <si>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</si>
  <si>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</si>
  <si>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</si>
  <si>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</si>
  <si>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</si>
  <si>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</si>
  <si>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</si>
  <si>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</si>
  <si>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</si>
  <si>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</si>
  <si>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</si>
  <si>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</si>
  <si>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</si>
  <si>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</si>
  <si>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</si>
  <si>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</si>
  <si>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</si>
  <si>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</si>
  <si>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</si>
  <si>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</si>
  <si>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</si>
  <si>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</si>
  <si>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</si>
  <si>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</si>
  <si>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</si>
  <si>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</si>
  <si>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</si>
  <si>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</si>
  <si>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</si>
  <si>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</si>
  <si>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</si>
  <si>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</si>
  <si>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</si>
  <si>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</si>
  <si>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</si>
  <si>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</si>
  <si>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</si>
  <si>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</si>
  <si>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</si>
  <si>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</si>
  <si>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</si>
  <si>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</si>
  <si>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</si>
  <si>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</si>
  <si>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</si>
  <si>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</si>
  <si>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</si>
  <si>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</si>
  <si>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</si>
  <si>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</si>
  <si>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</si>
  <si>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</si>
  <si>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</si>
  <si>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</si>
  <si>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</si>
  <si>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</si>
  <si>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</si>
  <si>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</si>
  <si>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</si>
  <si>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</si>
  <si>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</si>
  <si>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</si>
  <si>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</si>
  <si>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</si>
  <si>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</si>
  <si>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</si>
  <si>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</si>
  <si>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</si>
  <si>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</si>
  <si>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</si>
  <si>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</si>
  <si>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</si>
  <si>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</si>
  <si>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</si>
  <si>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</si>
  <si>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</si>
  <si>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</si>
  <si>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</si>
  <si>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</si>
  <si>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</si>
  <si>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</si>
  <si>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</si>
  <si>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</si>
  <si>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</si>
  <si>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</si>
  <si>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</si>
  <si>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</si>
  <si>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</si>
  <si>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</si>
  <si>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</si>
  <si>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</si>
  <si>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</si>
  <si>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</si>
  <si>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</si>
  <si>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</si>
  <si>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</si>
  <si>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</si>
  <si>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</si>
  <si>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</si>
  <si>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</si>
  <si>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</si>
  <si>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</si>
  <si>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</si>
  <si>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</si>
  <si>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</si>
  <si>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</si>
  <si>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</si>
  <si>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</si>
  <si>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</si>
  <si>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</si>
  <si>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</si>
  <si>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</si>
  <si>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</si>
  <si>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</si>
  <si>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</si>
  <si>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</si>
  <si>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</si>
  <si>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</si>
  <si>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</si>
  <si>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</si>
  <si>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</si>
  <si>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</si>
  <si>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</si>
  <si>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</si>
  <si>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</si>
  <si>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</si>
  <si>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</si>
  <si>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</si>
  <si>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</si>
  <si>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</si>
  <si>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</si>
  <si>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</si>
  <si>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</si>
  <si>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</si>
  <si>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</si>
  <si>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</si>
  <si>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</si>
  <si>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</si>
  <si>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</si>
  <si>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</si>
  <si>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</si>
  <si>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</si>
  <si>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</si>
  <si>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</si>
  <si>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</si>
  <si>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</si>
  <si>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</si>
  <si>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</si>
  <si>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</si>
  <si>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</si>
  <si>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</si>
  <si>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</si>
  <si>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</si>
  <si>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</si>
  <si>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</si>
  <si>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</si>
  <si>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</si>
  <si>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</si>
  <si>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</si>
  <si>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</si>
  <si>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</si>
  <si>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</si>
  <si>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</si>
  <si>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</si>
  <si>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</si>
  <si>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</si>
  <si>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</si>
  <si>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</si>
  <si>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</si>
  <si>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</si>
  <si>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</si>
  <si>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</si>
  <si>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</si>
  <si>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</si>
  <si>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</si>
  <si>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</si>
  <si>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</si>
  <si>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</si>
  <si>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</si>
  <si>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</si>
  <si>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</si>
  <si>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</si>
  <si>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</si>
  <si>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</si>
  <si>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</si>
  <si>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</si>
  <si>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</si>
  <si>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</si>
  <si>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</si>
  <si>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</si>
  <si>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</si>
  <si>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</si>
  <si>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</si>
  <si>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</si>
  <si>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</si>
  <si>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</si>
  <si>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</si>
  <si>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</si>
  <si>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</si>
  <si>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</si>
  <si>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</si>
  <si>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</si>
  <si>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</si>
  <si>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</si>
  <si>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</si>
  <si>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</si>
  <si>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</si>
  <si>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</si>
  <si>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</si>
  <si>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</si>
  <si>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</si>
  <si>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</si>
  <si>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</si>
  <si>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</si>
  <si>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</si>
  <si>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</si>
  <si>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</si>
  <si>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</si>
  <si>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</si>
  <si>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</si>
  <si>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</si>
  <si>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</si>
  <si>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</si>
  <si>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</si>
  <si>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</si>
  <si>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</si>
  <si>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</si>
  <si>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</si>
  <si>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</si>
  <si>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</si>
  <si>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</si>
  <si>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</si>
  <si>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</si>
  <si>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</si>
  <si>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</si>
  <si>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</si>
  <si>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</si>
  <si>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</si>
  <si>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</si>
  <si>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</si>
  <si>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</si>
  <si>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</si>
  <si>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</si>
  <si>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</si>
  <si>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</si>
  <si>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</si>
  <si>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</si>
  <si>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</si>
  <si>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</si>
  <si>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</si>
  <si>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</si>
  <si>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</si>
  <si>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</si>
  <si>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</si>
  <si>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</si>
  <si>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</si>
  <si>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</si>
  <si>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</si>
  <si>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</si>
  <si>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</si>
  <si>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</si>
  <si>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</si>
  <si>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</si>
  <si>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</si>
  <si>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</si>
  <si>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</si>
  <si>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</si>
  <si>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</si>
  <si>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</si>
  <si>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</si>
  <si>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</si>
  <si>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</si>
  <si>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</si>
  <si>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</si>
  <si>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</si>
  <si>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</si>
  <si>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</si>
  <si>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</si>
  <si>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</si>
  <si>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</si>
  <si>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</si>
  <si>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</si>
  <si>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</si>
  <si>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</si>
  <si>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</si>
  <si>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</si>
  <si>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</si>
  <si>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</si>
  <si>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</si>
  <si>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</si>
  <si>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</si>
  <si>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</si>
  <si>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</si>
  <si>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</si>
  <si>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</si>
  <si>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</si>
  <si>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</si>
  <si>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</si>
  <si>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</si>
  <si>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</si>
  <si>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</si>
  <si>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</si>
  <si>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</si>
  <si>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</si>
  <si>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</si>
  <si>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</si>
  <si>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</si>
  <si>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</si>
  <si>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</si>
  <si>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</si>
  <si>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</si>
  <si>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</si>
  <si>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</si>
  <si>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</si>
  <si>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</si>
  <si>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</si>
  <si>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</si>
  <si>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</si>
  <si>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</si>
  <si>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</si>
  <si>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</si>
  <si>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</si>
  <si>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</si>
  <si>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</si>
  <si>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</si>
  <si>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</si>
  <si>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</si>
  <si>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</si>
  <si>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</si>
  <si>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</si>
  <si>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</si>
  <si>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</si>
  <si>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</si>
  <si>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</si>
  <si>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</si>
  <si>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</si>
  <si>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</si>
  <si>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</si>
  <si>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</si>
  <si>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</si>
  <si>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</si>
  <si>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</si>
  <si>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</si>
  <si>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</si>
  <si>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</si>
  <si>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</si>
  <si>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</si>
  <si>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</si>
  <si>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</si>
  <si>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</si>
  <si>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</si>
  <si>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</si>
  <si>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</si>
  <si>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</si>
  <si>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</si>
  <si>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</si>
  <si>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</si>
  <si>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</si>
  <si>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</si>
  <si>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</si>
  <si>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</si>
  <si>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</si>
  <si>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</si>
  <si>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</si>
  <si>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</si>
  <si>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</si>
  <si>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</si>
  <si>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</si>
  <si>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</si>
  <si>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</si>
  <si>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</si>
  <si>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</si>
  <si>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</si>
  <si>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</si>
  <si>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</si>
  <si>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</si>
  <si>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</si>
  <si>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</si>
  <si>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</si>
  <si>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</si>
  <si>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</si>
  <si>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</si>
  <si>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</si>
  <si>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</si>
  <si>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</si>
  <si>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</si>
  <si>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</si>
  <si>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</si>
  <si>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</si>
  <si>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</si>
  <si>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</si>
  <si>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</si>
  <si>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</si>
  <si>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</si>
  <si>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</si>
  <si>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</si>
  <si>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</si>
  <si>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</si>
  <si>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</si>
  <si>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</si>
  <si>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</si>
  <si>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</si>
  <si>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</si>
  <si>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</si>
  <si>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</si>
  <si>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</si>
  <si>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</si>
  <si>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</si>
  <si>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</si>
  <si>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</si>
  <si>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</si>
  <si>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</si>
  <si>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</si>
  <si>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</si>
  <si>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</si>
  <si>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</si>
  <si>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</si>
  <si>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</si>
  <si>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</si>
  <si>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</si>
  <si>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</si>
  <si>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</si>
  <si>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</si>
  <si>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</si>
  <si>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</si>
  <si>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</si>
  <si>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</si>
  <si>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</si>
  <si>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</si>
  <si>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</si>
  <si>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</si>
  <si>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</si>
  <si>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</si>
  <si>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</si>
  <si>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</si>
  <si>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</si>
  <si>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</si>
  <si>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</si>
  <si>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</si>
  <si>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</si>
  <si>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</si>
  <si>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</si>
  <si>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</si>
  <si>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</si>
  <si>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</si>
  <si>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</si>
  <si>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</si>
  <si>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</si>
  <si>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</si>
  <si>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</si>
  <si>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</si>
  <si>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</si>
  <si>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</si>
  <si>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</si>
  <si>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</si>
  <si>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</si>
  <si>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</si>
  <si>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</si>
  <si>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</si>
  <si>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</si>
  <si>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</si>
  <si>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</si>
  <si>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</si>
  <si>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</si>
  <si>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</si>
  <si>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</si>
  <si>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</si>
  <si>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</si>
  <si>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</si>
  <si>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</si>
  <si>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</si>
  <si>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</si>
  <si>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</si>
  <si>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</si>
  <si>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</si>
  <si>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</si>
  <si>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</si>
  <si>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</si>
  <si>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</si>
  <si>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</si>
  <si>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大規模産業型制御システム模擬装置整備</t>
    <rPh sb="0" eb="3">
      <t>ダイキボ</t>
    </rPh>
    <rPh sb="3" eb="5">
      <t>サンギョウ</t>
    </rPh>
    <rPh sb="5" eb="6">
      <t>ガタ</t>
    </rPh>
    <rPh sb="6" eb="8">
      <t>セイギョ</t>
    </rPh>
    <rPh sb="12" eb="14">
      <t>モギ</t>
    </rPh>
    <rPh sb="14" eb="16">
      <t>ソウチ</t>
    </rPh>
    <rPh sb="16" eb="18">
      <t>セイビ</t>
    </rPh>
    <phoneticPr fontId="5"/>
  </si>
  <si>
    <t>サイバー警察局</t>
    <rPh sb="4" eb="7">
      <t>ケイサツキョク</t>
    </rPh>
    <phoneticPr fontId="5"/>
  </si>
  <si>
    <t>情報技術解析課</t>
    <rPh sb="0" eb="2">
      <t>ジョウホウ</t>
    </rPh>
    <rPh sb="2" eb="4">
      <t>ギジュツ</t>
    </rPh>
    <rPh sb="4" eb="7">
      <t>カイセキカ</t>
    </rPh>
    <phoneticPr fontId="5"/>
  </si>
  <si>
    <t>情報技術解析課長
野本　靖之</t>
    <rPh sb="0" eb="2">
      <t>ジョウホウ</t>
    </rPh>
    <rPh sb="2" eb="4">
      <t>ギジュツ</t>
    </rPh>
    <rPh sb="4" eb="6">
      <t>カイセキ</t>
    </rPh>
    <rPh sb="6" eb="8">
      <t>カチョウ</t>
    </rPh>
    <rPh sb="9" eb="11">
      <t>ノモト</t>
    </rPh>
    <rPh sb="12" eb="14">
      <t>ヤスユキ</t>
    </rPh>
    <phoneticPr fontId="5"/>
  </si>
  <si>
    <t>-</t>
    <phoneticPr fontId="5"/>
  </si>
  <si>
    <t>　重要インフラの基幹システムを機能不全に陥れ社会機能を麻痺させる電子的攻撃であるサイバーテロ等による被害の未然防止・拡大防止を図るため、発電所、化学プラント等の重要インフラの制御・監視を行う産業制御システムに対するサイバー攻撃への対処能力の強化を図る。</t>
    <rPh sb="1" eb="3">
      <t>ジュウヨウ</t>
    </rPh>
    <rPh sb="8" eb="10">
      <t>キカン</t>
    </rPh>
    <rPh sb="15" eb="17">
      <t>キノウ</t>
    </rPh>
    <rPh sb="17" eb="19">
      <t>フゼン</t>
    </rPh>
    <rPh sb="20" eb="21">
      <t>オトシイ</t>
    </rPh>
    <rPh sb="22" eb="24">
      <t>シャカイ</t>
    </rPh>
    <rPh sb="24" eb="26">
      <t>キノウ</t>
    </rPh>
    <rPh sb="27" eb="29">
      <t>マヒ</t>
    </rPh>
    <rPh sb="32" eb="35">
      <t>デンシテキ</t>
    </rPh>
    <rPh sb="35" eb="37">
      <t>コウゲキ</t>
    </rPh>
    <rPh sb="46" eb="47">
      <t>トウ</t>
    </rPh>
    <rPh sb="50" eb="52">
      <t>ヒガイ</t>
    </rPh>
    <rPh sb="53" eb="55">
      <t>ミゼン</t>
    </rPh>
    <rPh sb="55" eb="57">
      <t>ボウシ</t>
    </rPh>
    <rPh sb="58" eb="60">
      <t>カクダイ</t>
    </rPh>
    <rPh sb="60" eb="62">
      <t>ボウシ</t>
    </rPh>
    <rPh sb="63" eb="64">
      <t>ハカ</t>
    </rPh>
    <rPh sb="68" eb="71">
      <t>ハツデンショ</t>
    </rPh>
    <rPh sb="72" eb="74">
      <t>カガク</t>
    </rPh>
    <rPh sb="78" eb="79">
      <t>トウ</t>
    </rPh>
    <rPh sb="80" eb="82">
      <t>ジュウヨウ</t>
    </rPh>
    <rPh sb="87" eb="89">
      <t>セイギョ</t>
    </rPh>
    <rPh sb="90" eb="92">
      <t>カンシ</t>
    </rPh>
    <rPh sb="93" eb="94">
      <t>オコナ</t>
    </rPh>
    <rPh sb="95" eb="97">
      <t>サンギョウ</t>
    </rPh>
    <rPh sb="97" eb="99">
      <t>セイギョ</t>
    </rPh>
    <rPh sb="104" eb="105">
      <t>タイ</t>
    </rPh>
    <rPh sb="111" eb="113">
      <t>コウゲキ</t>
    </rPh>
    <rPh sb="115" eb="117">
      <t>タイショ</t>
    </rPh>
    <rPh sb="117" eb="119">
      <t>ノウリョク</t>
    </rPh>
    <rPh sb="120" eb="122">
      <t>キョウカ</t>
    </rPh>
    <rPh sb="123" eb="124">
      <t>ハカ</t>
    </rPh>
    <phoneticPr fontId="5"/>
  </si>
  <si>
    <t>　重要インフラの産業制御システムに対するサイバー攻撃への対処能力を強化するための検証・訓練等の実施に必要な産業制御システムの模擬装置を運用する。</t>
    <rPh sb="1" eb="3">
      <t>ジュウヨウ</t>
    </rPh>
    <rPh sb="8" eb="10">
      <t>サンギョウ</t>
    </rPh>
    <rPh sb="10" eb="12">
      <t>セイギョ</t>
    </rPh>
    <rPh sb="17" eb="18">
      <t>タイ</t>
    </rPh>
    <rPh sb="24" eb="26">
      <t>コウゲキ</t>
    </rPh>
    <rPh sb="28" eb="30">
      <t>タイショ</t>
    </rPh>
    <rPh sb="30" eb="32">
      <t>ノウリョク</t>
    </rPh>
    <rPh sb="33" eb="35">
      <t>キョウカ</t>
    </rPh>
    <rPh sb="40" eb="42">
      <t>ケンショウ</t>
    </rPh>
    <rPh sb="43" eb="45">
      <t>クンレン</t>
    </rPh>
    <rPh sb="45" eb="46">
      <t>トウ</t>
    </rPh>
    <rPh sb="47" eb="49">
      <t>ジッシ</t>
    </rPh>
    <rPh sb="50" eb="52">
      <t>ヒツヨウ</t>
    </rPh>
    <rPh sb="53" eb="55">
      <t>サンギョウ</t>
    </rPh>
    <rPh sb="55" eb="57">
      <t>セイギョ</t>
    </rPh>
    <rPh sb="62" eb="64">
      <t>モギ</t>
    </rPh>
    <rPh sb="64" eb="66">
      <t>ソウチ</t>
    </rPh>
    <rPh sb="67" eb="69">
      <t>ウンヨウ</t>
    </rPh>
    <phoneticPr fontId="5"/>
  </si>
  <si>
    <t>警察通信機器整備費</t>
    <rPh sb="0" eb="2">
      <t>ケイサツ</t>
    </rPh>
    <rPh sb="2" eb="4">
      <t>ツウシン</t>
    </rPh>
    <rPh sb="4" eb="6">
      <t>キキ</t>
    </rPh>
    <rPh sb="6" eb="9">
      <t>セイビヒ</t>
    </rPh>
    <phoneticPr fontId="5"/>
  </si>
  <si>
    <t>警察通信維持費</t>
    <rPh sb="0" eb="2">
      <t>ケイサツ</t>
    </rPh>
    <rPh sb="2" eb="4">
      <t>ツウシン</t>
    </rPh>
    <rPh sb="4" eb="7">
      <t>イジヒ</t>
    </rPh>
    <phoneticPr fontId="5"/>
  </si>
  <si>
    <t>全国警察における産業制御システムに対するサイバー攻撃への対処能力の向上</t>
    <rPh sb="0" eb="2">
      <t>ゼンコク</t>
    </rPh>
    <rPh sb="2" eb="4">
      <t>ケイサツ</t>
    </rPh>
    <rPh sb="8" eb="10">
      <t>サンギョウ</t>
    </rPh>
    <rPh sb="10" eb="12">
      <t>セイギョ</t>
    </rPh>
    <rPh sb="17" eb="18">
      <t>タイ</t>
    </rPh>
    <rPh sb="24" eb="26">
      <t>コウゲキ</t>
    </rPh>
    <rPh sb="28" eb="30">
      <t>タイショ</t>
    </rPh>
    <rPh sb="30" eb="32">
      <t>ノウリョク</t>
    </rPh>
    <rPh sb="33" eb="35">
      <t>コウジョウ</t>
    </rPh>
    <phoneticPr fontId="5"/>
  </si>
  <si>
    <t>模擬装置を活用した訓練参加者数</t>
    <rPh sb="0" eb="2">
      <t>モギ</t>
    </rPh>
    <rPh sb="2" eb="4">
      <t>ソウチ</t>
    </rPh>
    <rPh sb="5" eb="7">
      <t>カツヨウ</t>
    </rPh>
    <rPh sb="9" eb="11">
      <t>クンレン</t>
    </rPh>
    <rPh sb="11" eb="14">
      <t>サンカシャ</t>
    </rPh>
    <rPh sb="14" eb="15">
      <t>スウ</t>
    </rPh>
    <phoneticPr fontId="5"/>
  </si>
  <si>
    <t>人</t>
    <rPh sb="0" eb="1">
      <t>ニン</t>
    </rPh>
    <phoneticPr fontId="5"/>
  </si>
  <si>
    <t>模擬装置を活用した訓練への参加</t>
    <rPh sb="0" eb="2">
      <t>モギ</t>
    </rPh>
    <rPh sb="2" eb="4">
      <t>ソウチ</t>
    </rPh>
    <rPh sb="5" eb="7">
      <t>カツヨウ</t>
    </rPh>
    <rPh sb="9" eb="11">
      <t>クンレン</t>
    </rPh>
    <rPh sb="13" eb="15">
      <t>サンカ</t>
    </rPh>
    <phoneticPr fontId="5"/>
  </si>
  <si>
    <t>全国の情報通信職員を対象に、産業制御システムに対するサイバー攻撃への対処能力強化のための訓練を実施する。</t>
    <rPh sb="0" eb="2">
      <t>ゼンコク</t>
    </rPh>
    <rPh sb="3" eb="7">
      <t>ジョウホウツウシン</t>
    </rPh>
    <rPh sb="7" eb="9">
      <t>ショクイン</t>
    </rPh>
    <rPh sb="10" eb="12">
      <t>タイショウ</t>
    </rPh>
    <rPh sb="14" eb="16">
      <t>サンギョウ</t>
    </rPh>
    <rPh sb="16" eb="18">
      <t>セイギョ</t>
    </rPh>
    <rPh sb="23" eb="24">
      <t>タイ</t>
    </rPh>
    <rPh sb="30" eb="32">
      <t>コウゲキ</t>
    </rPh>
    <rPh sb="34" eb="36">
      <t>タイショ</t>
    </rPh>
    <rPh sb="36" eb="38">
      <t>ノウリョク</t>
    </rPh>
    <rPh sb="38" eb="40">
      <t>キョウカ</t>
    </rPh>
    <rPh sb="44" eb="46">
      <t>クンレン</t>
    </rPh>
    <rPh sb="47" eb="49">
      <t>ジッシ</t>
    </rPh>
    <phoneticPr fontId="5"/>
  </si>
  <si>
    <t>執行額／訓練参加者数</t>
    <rPh sb="0" eb="2">
      <t>シッコウ</t>
    </rPh>
    <rPh sb="2" eb="3">
      <t>ガク</t>
    </rPh>
    <rPh sb="4" eb="6">
      <t>クンレン</t>
    </rPh>
    <rPh sb="6" eb="10">
      <t>サンカシャスウ</t>
    </rPh>
    <phoneticPr fontId="5"/>
  </si>
  <si>
    <t>千円</t>
    <rPh sb="0" eb="2">
      <t>センエン</t>
    </rPh>
    <phoneticPr fontId="5"/>
  </si>
  <si>
    <t>千円/人</t>
    <rPh sb="0" eb="2">
      <t>センエン</t>
    </rPh>
    <rPh sb="3" eb="4">
      <t>ヒト</t>
    </rPh>
    <phoneticPr fontId="5"/>
  </si>
  <si>
    <t>2,870/62</t>
    <phoneticPr fontId="5"/>
  </si>
  <si>
    <t>2,999/0</t>
    <phoneticPr fontId="5"/>
  </si>
  <si>
    <t>サイバー攻撃対処に係る技術習得度(必要な技術を訓練で習得した職員数/訓練を受講した全職員数)</t>
    <rPh sb="4" eb="6">
      <t>コウゲキ</t>
    </rPh>
    <rPh sb="6" eb="8">
      <t>タイショ</t>
    </rPh>
    <rPh sb="9" eb="10">
      <t>カカ</t>
    </rPh>
    <rPh sb="11" eb="13">
      <t>ギジュツ</t>
    </rPh>
    <rPh sb="13" eb="16">
      <t>シュウトクド</t>
    </rPh>
    <rPh sb="17" eb="19">
      <t>ヒツヨウ</t>
    </rPh>
    <rPh sb="20" eb="22">
      <t>ギジュツ</t>
    </rPh>
    <rPh sb="23" eb="25">
      <t>クンレン</t>
    </rPh>
    <rPh sb="26" eb="28">
      <t>シュウトク</t>
    </rPh>
    <rPh sb="30" eb="33">
      <t>ショクインスウ</t>
    </rPh>
    <rPh sb="34" eb="36">
      <t>クンレン</t>
    </rPh>
    <rPh sb="37" eb="39">
      <t>ジュコウ</t>
    </rPh>
    <rPh sb="41" eb="44">
      <t>ゼンショクイン</t>
    </rPh>
    <rPh sb="44" eb="45">
      <t>スウ</t>
    </rPh>
    <phoneticPr fontId="5"/>
  </si>
  <si>
    <t>本事業は、サイバー攻撃等への対処能力強化に資する事業であり、サイバー攻撃等への対策は政府として緊急に取り組むべき重要な課題である。</t>
    <rPh sb="0" eb="1">
      <t>ホン</t>
    </rPh>
    <rPh sb="1" eb="3">
      <t>ジギョウ</t>
    </rPh>
    <rPh sb="9" eb="11">
      <t>コウゲキ</t>
    </rPh>
    <rPh sb="11" eb="12">
      <t>トウ</t>
    </rPh>
    <rPh sb="14" eb="16">
      <t>タイショ</t>
    </rPh>
    <rPh sb="16" eb="18">
      <t>ノウリョク</t>
    </rPh>
    <rPh sb="18" eb="20">
      <t>キョウカ</t>
    </rPh>
    <rPh sb="21" eb="22">
      <t>シ</t>
    </rPh>
    <rPh sb="24" eb="26">
      <t>ジギョウ</t>
    </rPh>
    <rPh sb="34" eb="36">
      <t>コウゲキ</t>
    </rPh>
    <rPh sb="36" eb="37">
      <t>トウ</t>
    </rPh>
    <rPh sb="39" eb="41">
      <t>タイサク</t>
    </rPh>
    <rPh sb="42" eb="44">
      <t>セイフ</t>
    </rPh>
    <rPh sb="47" eb="49">
      <t>キンキュウ</t>
    </rPh>
    <rPh sb="50" eb="51">
      <t>ト</t>
    </rPh>
    <rPh sb="52" eb="53">
      <t>ク</t>
    </rPh>
    <rPh sb="56" eb="58">
      <t>ジュウヨウ</t>
    </rPh>
    <rPh sb="59" eb="61">
      <t>カダイ</t>
    </rPh>
    <phoneticPr fontId="5"/>
  </si>
  <si>
    <t>サイバー攻撃等への対処能力強化のためには、産業制御システムに対するサイバー攻撃に関する検証・訓練等は極めて重要であり、本事業によって整備された装置は必要不可欠である。</t>
    <rPh sb="4" eb="6">
      <t>コウゲキ</t>
    </rPh>
    <rPh sb="6" eb="7">
      <t>トウ</t>
    </rPh>
    <rPh sb="9" eb="11">
      <t>タイショ</t>
    </rPh>
    <rPh sb="11" eb="13">
      <t>ノウリョク</t>
    </rPh>
    <rPh sb="13" eb="15">
      <t>キョウカ</t>
    </rPh>
    <rPh sb="21" eb="23">
      <t>サンギョウ</t>
    </rPh>
    <rPh sb="23" eb="25">
      <t>セイギョ</t>
    </rPh>
    <rPh sb="30" eb="31">
      <t>タイ</t>
    </rPh>
    <rPh sb="37" eb="39">
      <t>コウゲキ</t>
    </rPh>
    <rPh sb="40" eb="41">
      <t>カン</t>
    </rPh>
    <rPh sb="43" eb="45">
      <t>ケンショウ</t>
    </rPh>
    <rPh sb="46" eb="48">
      <t>クンレン</t>
    </rPh>
    <rPh sb="48" eb="49">
      <t>トウ</t>
    </rPh>
    <rPh sb="50" eb="51">
      <t>キワ</t>
    </rPh>
    <rPh sb="53" eb="55">
      <t>ジュウヨウ</t>
    </rPh>
    <rPh sb="59" eb="60">
      <t>ホン</t>
    </rPh>
    <rPh sb="60" eb="62">
      <t>ジギョウ</t>
    </rPh>
    <rPh sb="66" eb="68">
      <t>セイビ</t>
    </rPh>
    <rPh sb="71" eb="73">
      <t>ソウチ</t>
    </rPh>
    <rPh sb="74" eb="76">
      <t>ヒツヨウ</t>
    </rPh>
    <rPh sb="76" eb="79">
      <t>フカケツ</t>
    </rPh>
    <phoneticPr fontId="5"/>
  </si>
  <si>
    <t>有</t>
  </si>
  <si>
    <t>無</t>
  </si>
  <si>
    <t>一般競争入札等の結果、受託業者を決定している。</t>
    <rPh sb="0" eb="2">
      <t>イッパン</t>
    </rPh>
    <rPh sb="2" eb="4">
      <t>キョウソウ</t>
    </rPh>
    <rPh sb="4" eb="6">
      <t>ニュウサツ</t>
    </rPh>
    <rPh sb="6" eb="7">
      <t>トウ</t>
    </rPh>
    <rPh sb="8" eb="10">
      <t>ケッカ</t>
    </rPh>
    <rPh sb="11" eb="13">
      <t>ジュタク</t>
    </rPh>
    <rPh sb="13" eb="15">
      <t>ギョウシャ</t>
    </rPh>
    <rPh sb="16" eb="18">
      <t>ケッテイ</t>
    </rPh>
    <phoneticPr fontId="5"/>
  </si>
  <si>
    <t>‐</t>
  </si>
  <si>
    <t>-</t>
    <phoneticPr fontId="5"/>
  </si>
  <si>
    <t>本事業の目的に必要な事項のみを仕様化している。</t>
    <rPh sb="0" eb="1">
      <t>ホン</t>
    </rPh>
    <rPh sb="1" eb="3">
      <t>ジギョウ</t>
    </rPh>
    <rPh sb="4" eb="6">
      <t>モクテキ</t>
    </rPh>
    <rPh sb="7" eb="9">
      <t>ヒツヨウ</t>
    </rPh>
    <rPh sb="10" eb="12">
      <t>ジコウ</t>
    </rPh>
    <rPh sb="15" eb="17">
      <t>シヨウ</t>
    </rPh>
    <rPh sb="17" eb="18">
      <t>カ</t>
    </rPh>
    <phoneticPr fontId="5"/>
  </si>
  <si>
    <t>一般競争入札等の結果、競争性が働いたものであり妥当である。</t>
    <rPh sb="0" eb="2">
      <t>イッパン</t>
    </rPh>
    <rPh sb="2" eb="4">
      <t>キョウソウ</t>
    </rPh>
    <rPh sb="4" eb="6">
      <t>ニュウサツ</t>
    </rPh>
    <rPh sb="6" eb="7">
      <t>トウ</t>
    </rPh>
    <rPh sb="8" eb="10">
      <t>ケッカ</t>
    </rPh>
    <rPh sb="11" eb="14">
      <t>キョウソウセイ</t>
    </rPh>
    <rPh sb="15" eb="16">
      <t>ハタラ</t>
    </rPh>
    <rPh sb="23" eb="25">
      <t>ダトウ</t>
    </rPh>
    <phoneticPr fontId="5"/>
  </si>
  <si>
    <t>使途は実態を踏まえ適宜見直している。</t>
    <rPh sb="0" eb="2">
      <t>シト</t>
    </rPh>
    <rPh sb="3" eb="5">
      <t>ジッタイ</t>
    </rPh>
    <rPh sb="6" eb="7">
      <t>フ</t>
    </rPh>
    <rPh sb="9" eb="11">
      <t>テキギ</t>
    </rPh>
    <rPh sb="11" eb="13">
      <t>ミナオ</t>
    </rPh>
    <phoneticPr fontId="5"/>
  </si>
  <si>
    <t>本事業によって整備された装置を活用し、対処能力の強化に資する検証・訓練等を実施している。</t>
    <rPh sb="0" eb="1">
      <t>ホン</t>
    </rPh>
    <rPh sb="1" eb="3">
      <t>ジギョウ</t>
    </rPh>
    <rPh sb="7" eb="9">
      <t>セイビ</t>
    </rPh>
    <rPh sb="12" eb="14">
      <t>ソウチ</t>
    </rPh>
    <rPh sb="15" eb="17">
      <t>カツヨウ</t>
    </rPh>
    <rPh sb="19" eb="21">
      <t>タイショ</t>
    </rPh>
    <rPh sb="21" eb="23">
      <t>ノウリョク</t>
    </rPh>
    <rPh sb="24" eb="26">
      <t>キョウカ</t>
    </rPh>
    <rPh sb="27" eb="28">
      <t>シ</t>
    </rPh>
    <rPh sb="30" eb="32">
      <t>ケンショウ</t>
    </rPh>
    <rPh sb="33" eb="35">
      <t>クンレン</t>
    </rPh>
    <rPh sb="35" eb="36">
      <t>トウ</t>
    </rPh>
    <rPh sb="37" eb="39">
      <t>ジッシ</t>
    </rPh>
    <phoneticPr fontId="5"/>
  </si>
  <si>
    <t>○</t>
    <phoneticPr fontId="5"/>
  </si>
  <si>
    <t>本事業によって整備された装置は、サイバー攻撃等への対処能力の強化のために必要となる検証・訓練等を実施するために必要不可欠である。また、運用のために必要な支出は最小限としている。</t>
    <rPh sb="0" eb="1">
      <t>ホン</t>
    </rPh>
    <rPh sb="1" eb="3">
      <t>ジギョウ</t>
    </rPh>
    <rPh sb="7" eb="9">
      <t>セイビ</t>
    </rPh>
    <rPh sb="12" eb="14">
      <t>ソウチ</t>
    </rPh>
    <rPh sb="20" eb="22">
      <t>コウゲキ</t>
    </rPh>
    <rPh sb="22" eb="23">
      <t>トウ</t>
    </rPh>
    <rPh sb="25" eb="27">
      <t>タイショ</t>
    </rPh>
    <rPh sb="27" eb="29">
      <t>ノウリョク</t>
    </rPh>
    <rPh sb="30" eb="32">
      <t>キョウカ</t>
    </rPh>
    <rPh sb="36" eb="38">
      <t>ヒツヨウ</t>
    </rPh>
    <rPh sb="41" eb="43">
      <t>ケンショウ</t>
    </rPh>
    <rPh sb="44" eb="46">
      <t>クンレン</t>
    </rPh>
    <rPh sb="46" eb="47">
      <t>トウ</t>
    </rPh>
    <rPh sb="48" eb="50">
      <t>ジッシ</t>
    </rPh>
    <rPh sb="55" eb="57">
      <t>ヒツヨウ</t>
    </rPh>
    <rPh sb="57" eb="60">
      <t>フカケツ</t>
    </rPh>
    <rPh sb="67" eb="69">
      <t>ウンヨウ</t>
    </rPh>
    <rPh sb="73" eb="75">
      <t>ヒツヨウ</t>
    </rPh>
    <rPh sb="76" eb="78">
      <t>シシュツ</t>
    </rPh>
    <rPh sb="79" eb="82">
      <t>サイショウゲン</t>
    </rPh>
    <phoneticPr fontId="5"/>
  </si>
  <si>
    <t>対処能力の強化に資する検証・訓練等の実施に必要な装置を見込みどおり整備・運用している。</t>
    <rPh sb="0" eb="2">
      <t>タイショ</t>
    </rPh>
    <rPh sb="2" eb="4">
      <t>ノウリョク</t>
    </rPh>
    <rPh sb="5" eb="7">
      <t>キョウカ</t>
    </rPh>
    <rPh sb="8" eb="9">
      <t>シ</t>
    </rPh>
    <rPh sb="11" eb="13">
      <t>ケンショウ</t>
    </rPh>
    <rPh sb="14" eb="16">
      <t>クンレン</t>
    </rPh>
    <rPh sb="16" eb="17">
      <t>トウ</t>
    </rPh>
    <rPh sb="18" eb="20">
      <t>ジッシ</t>
    </rPh>
    <rPh sb="21" eb="23">
      <t>ヒツヨウ</t>
    </rPh>
    <rPh sb="24" eb="26">
      <t>ソウチ</t>
    </rPh>
    <rPh sb="27" eb="29">
      <t>ミコ</t>
    </rPh>
    <rPh sb="33" eb="35">
      <t>セイビ</t>
    </rPh>
    <rPh sb="36" eb="38">
      <t>ウンヨウ</t>
    </rPh>
    <phoneticPr fontId="5"/>
  </si>
  <si>
    <t>本事業によって整備された装置の活用によって、サイバー攻撃に係る検証に加え、全国のサイバー攻撃対策等に従事する職員に対する検証結果を踏まえた実践的な訓練を提供しており、対処能力の強化に寄与している。</t>
    <rPh sb="0" eb="1">
      <t>ホン</t>
    </rPh>
    <rPh sb="1" eb="3">
      <t>ジギョウ</t>
    </rPh>
    <rPh sb="7" eb="9">
      <t>セイビ</t>
    </rPh>
    <rPh sb="12" eb="14">
      <t>ソウチ</t>
    </rPh>
    <rPh sb="15" eb="17">
      <t>カツヨウ</t>
    </rPh>
    <rPh sb="26" eb="28">
      <t>コウゲキ</t>
    </rPh>
    <rPh sb="29" eb="30">
      <t>カカ</t>
    </rPh>
    <rPh sb="31" eb="33">
      <t>ケンショウ</t>
    </rPh>
    <rPh sb="34" eb="35">
      <t>クワ</t>
    </rPh>
    <rPh sb="37" eb="39">
      <t>ゼンコク</t>
    </rPh>
    <rPh sb="44" eb="46">
      <t>コウゲキ</t>
    </rPh>
    <rPh sb="46" eb="48">
      <t>タイサク</t>
    </rPh>
    <rPh sb="48" eb="49">
      <t>トウ</t>
    </rPh>
    <rPh sb="50" eb="52">
      <t>ジュウジ</t>
    </rPh>
    <rPh sb="54" eb="56">
      <t>ショクイン</t>
    </rPh>
    <rPh sb="57" eb="58">
      <t>タイ</t>
    </rPh>
    <rPh sb="60" eb="62">
      <t>ケンショウ</t>
    </rPh>
    <rPh sb="62" eb="64">
      <t>ケッカ</t>
    </rPh>
    <rPh sb="65" eb="66">
      <t>フ</t>
    </rPh>
    <rPh sb="69" eb="72">
      <t>ジッセンテキ</t>
    </rPh>
    <rPh sb="73" eb="75">
      <t>クンレン</t>
    </rPh>
    <rPh sb="76" eb="78">
      <t>テイキョウ</t>
    </rPh>
    <rPh sb="83" eb="85">
      <t>タイショ</t>
    </rPh>
    <rPh sb="85" eb="87">
      <t>ノウリョク</t>
    </rPh>
    <rPh sb="88" eb="90">
      <t>キョウカ</t>
    </rPh>
    <rPh sb="91" eb="93">
      <t>キヨ</t>
    </rPh>
    <phoneticPr fontId="5"/>
  </si>
  <si>
    <t>本事業については、その実施に当たり、必要最小限の支出に限定しており、コスト削減を図っている。</t>
    <rPh sb="0" eb="1">
      <t>ホン</t>
    </rPh>
    <rPh sb="1" eb="3">
      <t>ジギョウ</t>
    </rPh>
    <rPh sb="11" eb="13">
      <t>ジッシ</t>
    </rPh>
    <rPh sb="14" eb="15">
      <t>ア</t>
    </rPh>
    <rPh sb="18" eb="20">
      <t>ヒツヨウ</t>
    </rPh>
    <rPh sb="20" eb="23">
      <t>サイショウゲン</t>
    </rPh>
    <rPh sb="24" eb="26">
      <t>シシュツ</t>
    </rPh>
    <rPh sb="27" eb="29">
      <t>ゲンテイ</t>
    </rPh>
    <rPh sb="37" eb="39">
      <t>サクゲン</t>
    </rPh>
    <rPh sb="40" eb="41">
      <t>ハカ</t>
    </rPh>
    <phoneticPr fontId="5"/>
  </si>
  <si>
    <t>事業の実施に当たっては、効率的効果的な活用に努める。また、執行に当たっては、引き続き一般競争入札を実施して競争性を確保する予定である。</t>
    <rPh sb="0" eb="2">
      <t>ジギョウ</t>
    </rPh>
    <rPh sb="3" eb="5">
      <t>ジッシ</t>
    </rPh>
    <rPh sb="6" eb="7">
      <t>ア</t>
    </rPh>
    <rPh sb="12" eb="15">
      <t>コウリツテキ</t>
    </rPh>
    <rPh sb="15" eb="18">
      <t>コウカテキ</t>
    </rPh>
    <rPh sb="19" eb="21">
      <t>カツヨウ</t>
    </rPh>
    <rPh sb="22" eb="23">
      <t>ツト</t>
    </rPh>
    <rPh sb="29" eb="31">
      <t>シッコウ</t>
    </rPh>
    <rPh sb="32" eb="33">
      <t>ア</t>
    </rPh>
    <rPh sb="38" eb="39">
      <t>ヒ</t>
    </rPh>
    <rPh sb="40" eb="41">
      <t>ツヅ</t>
    </rPh>
    <rPh sb="42" eb="44">
      <t>イッパン</t>
    </rPh>
    <rPh sb="44" eb="46">
      <t>キョウソウ</t>
    </rPh>
    <rPh sb="46" eb="48">
      <t>ニュウサツ</t>
    </rPh>
    <rPh sb="49" eb="51">
      <t>ジッシ</t>
    </rPh>
    <rPh sb="53" eb="56">
      <t>キョウソウセイ</t>
    </rPh>
    <rPh sb="57" eb="59">
      <t>カクホ</t>
    </rPh>
    <rPh sb="61" eb="63">
      <t>ヨテイ</t>
    </rPh>
    <phoneticPr fontId="5"/>
  </si>
  <si>
    <t>7</t>
    <phoneticPr fontId="5"/>
  </si>
  <si>
    <t>64</t>
    <phoneticPr fontId="5"/>
  </si>
  <si>
    <t>警察庁</t>
    <rPh sb="0" eb="3">
      <t>ケイサツチョウ</t>
    </rPh>
    <phoneticPr fontId="5"/>
  </si>
  <si>
    <t>物品購入費</t>
    <rPh sb="0" eb="2">
      <t>ブッピン</t>
    </rPh>
    <rPh sb="2" eb="5">
      <t>コウニュウヒ</t>
    </rPh>
    <phoneticPr fontId="5"/>
  </si>
  <si>
    <t>ライセンス費用</t>
    <rPh sb="5" eb="7">
      <t>ヒヨウ</t>
    </rPh>
    <phoneticPr fontId="5"/>
  </si>
  <si>
    <t>ライセンス購入</t>
    <rPh sb="5" eb="7">
      <t>コウニュウ</t>
    </rPh>
    <phoneticPr fontId="5"/>
  </si>
  <si>
    <t>株式会社徳河</t>
    <rPh sb="0" eb="4">
      <t>カブシキガイシャ</t>
    </rPh>
    <rPh sb="4" eb="5">
      <t>トク</t>
    </rPh>
    <rPh sb="5" eb="6">
      <t>カワ</t>
    </rPh>
    <phoneticPr fontId="5"/>
  </si>
  <si>
    <t>2,980/57</t>
    <phoneticPr fontId="5"/>
  </si>
  <si>
    <t>3,051/58</t>
    <phoneticPr fontId="5"/>
  </si>
  <si>
    <t>新型コロナウィルス(オミクロン株)感染拡大及び原材料価格の高騰に伴う資機材製造用部品の在庫不足のため繰り越したものであり、妥当である。</t>
    <rPh sb="50" eb="51">
      <t>ク</t>
    </rPh>
    <rPh sb="52" eb="53">
      <t>コ</t>
    </rPh>
    <rPh sb="61" eb="63">
      <t>ダトウ</t>
    </rPh>
    <phoneticPr fontId="5"/>
  </si>
  <si>
    <t>警察庁サイバー警察局情報技術解析課調べ</t>
  </si>
  <si>
    <t>-</t>
  </si>
  <si>
    <t>-</t>
    <phoneticPr fontId="5"/>
  </si>
  <si>
    <t>　本事業は、産業制御システムに対するサイバー事案対策の能力向上という観点から、継続して実施する必要があるものと考える。一般競争契約による執行を継続し、適切かつ効率的な執行に努めること。</t>
    <phoneticPr fontId="5"/>
  </si>
  <si>
    <t>平成29年度の行政事業レビュー公開プロセスの結果等を踏まえ、引き続き、必要な検討を実施し、今後の事業に反映させること。</t>
    <rPh sb="30" eb="31">
      <t>ヒ</t>
    </rPh>
    <rPh sb="32" eb="33">
      <t>ツヅ</t>
    </rPh>
    <phoneticPr fontId="5"/>
  </si>
  <si>
    <t>警察装備費</t>
    <rPh sb="0" eb="2">
      <t>ケイサツ</t>
    </rPh>
    <rPh sb="2" eb="5">
      <t>ソウビヒ</t>
    </rPh>
    <phoneticPr fontId="5"/>
  </si>
  <si>
    <t>事業の実施に当たっては、所見を踏まえて、成果指標の見直し、外部人材の活用に向けた検討を推進している。
また、執行に当たっては、一般競争入札を実施して競争性を確保する予定である。
なお、令和５年度概算要求については、事業内容を精査した上で必要予算の要求を行っている。</t>
    <rPh sb="92" eb="94">
      <t>レイワ</t>
    </rPh>
    <phoneticPr fontId="5"/>
  </si>
  <si>
    <t>模擬装置の増強整備に伴う増。</t>
    <rPh sb="5" eb="7">
      <t>ゾウキョウ</t>
    </rPh>
    <rPh sb="7" eb="9">
      <t>セイビ</t>
    </rPh>
    <rPh sb="10" eb="11">
      <t>トモナ</t>
    </rPh>
    <rPh sb="12" eb="13">
      <t>ゾウ</t>
    </rPh>
    <phoneticPr fontId="5"/>
  </si>
  <si>
    <t>横河ソリューションサービス株式会社</t>
    <rPh sb="0" eb="2">
      <t>ヨコカワ</t>
    </rPh>
    <rPh sb="13" eb="17">
      <t>カブシキガイシャ</t>
    </rPh>
    <phoneticPr fontId="5"/>
  </si>
  <si>
    <t>A.横河ソリューションサービス株式会社</t>
    <rPh sb="2" eb="4">
      <t>ヨコカワ</t>
    </rPh>
    <rPh sb="15" eb="19">
      <t>カブシキガイシャ</t>
    </rPh>
    <phoneticPr fontId="5"/>
  </si>
  <si>
    <t>一般競争入札等の結果、受託業者を決定している。
なお、一者応札となったものについては、入札参加業者を幅広く募るとともに、調達情報を周知する取組を実施したものの、最終的に一者応札となったものである。</t>
    <rPh sb="0" eb="2">
      <t>イッパン</t>
    </rPh>
    <rPh sb="2" eb="4">
      <t>キョウソウ</t>
    </rPh>
    <rPh sb="4" eb="6">
      <t>ニュウサツ</t>
    </rPh>
    <rPh sb="6" eb="7">
      <t>トウ</t>
    </rPh>
    <rPh sb="8" eb="10">
      <t>ケッカ</t>
    </rPh>
    <rPh sb="11" eb="13">
      <t>ジュタク</t>
    </rPh>
    <rPh sb="13" eb="15">
      <t>ギョウシャ</t>
    </rPh>
    <rPh sb="16" eb="18">
      <t>ケッテイ</t>
    </rPh>
    <phoneticPr fontId="5"/>
  </si>
  <si>
    <t>-</t>
    <phoneticPr fontId="5"/>
  </si>
  <si>
    <t>-</t>
    <phoneticPr fontId="5"/>
  </si>
  <si>
    <t>-</t>
    <phoneticPr fontId="5"/>
  </si>
  <si>
    <t>-</t>
    <phoneticPr fontId="5"/>
  </si>
  <si>
    <t>-</t>
    <phoneticPr fontId="5"/>
  </si>
  <si>
    <t>７　デジタル社会の安全・安心の確保</t>
    <phoneticPr fontId="5"/>
  </si>
  <si>
    <t>１　サイバー事案対策の強化</t>
    <phoneticPr fontId="5"/>
  </si>
  <si>
    <t>https://www.npa.go.jp/policies/evaluation/04jigo-hyouka/jisseki_hyouka/r4_jizen_bunseki.pdf</t>
    <phoneticPr fontId="5"/>
  </si>
  <si>
    <t>36ページ～38ページ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</si>
</sst>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11905</xdr:colOff>
      <xdr:row>269</xdr:row>
      <xdr:rowOff>0</xdr:rowOff>
    </xdr:from>
    <xdr:to>
      <xdr:col>26</xdr:col>
      <xdr:colOff>125524</xdr:colOff>
      <xdr:row>270</xdr:row>
      <xdr:rowOff>347322</xdr:rowOff>
    </xdr:to>
    <xdr:sp macro="" textlink="">
      <xdr:nvSpPr>
        <xdr:cNvPr id="2" name="テキスト ボックス 34">
          <a:extLst>
            <a:ext uri="{FF2B5EF4-FFF2-40B4-BE49-F238E27FC236}">
              <a16:creationId xmlns:a16="http://schemas.microsoft.com/office/drawing/2014/main" id="{06E4F68F-E328-4D3A-A88F-47471129E0B3}"/>
            </a:ext>
          </a:extLst>
        </xdr:cNvPr>
        <xdr:cNvSpPr txBox="1">
          <a:spLocks noChangeArrowheads="1"/>
        </xdr:cNvSpPr>
      </xdr:nvSpPr>
      <xdr:spPr bwMode="auto">
        <a:xfrm>
          <a:off x="2572225" y="41033700"/>
          <a:ext cx="2491059" cy="70546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警察庁</a:t>
          </a:r>
          <a:endParaRPr lang="en-US" altLang="ja-JP" sz="1100" kern="100">
            <a:effectLst/>
            <a:latin typeface="+mn-ea"/>
            <a:ea typeface="+mn-ea"/>
            <a:cs typeface="Times New Roman" panose="02020603050405020304" pitchFamily="18" charset="0"/>
          </a:endParaRPr>
        </a:p>
        <a:p>
          <a:pPr algn="ctr">
            <a:lnSpc>
              <a:spcPts val="1200"/>
            </a:lnSpc>
            <a:spcAft>
              <a:spcPts val="0"/>
            </a:spcAft>
          </a:pPr>
          <a:endParaRPr 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３</a:t>
          </a:r>
          <a:r>
            <a:rPr lang="ja-JP" sz="1100" kern="100">
              <a:effectLst/>
              <a:latin typeface="+mn-ea"/>
              <a:ea typeface="+mn-ea"/>
              <a:cs typeface="Times New Roman" panose="02020603050405020304" pitchFamily="18" charset="0"/>
            </a:rPr>
            <a:t>百万円</a:t>
          </a:r>
        </a:p>
      </xdr:txBody>
    </xdr:sp>
    <xdr:clientData/>
  </xdr:twoCellAnchor>
  <xdr:twoCellAnchor>
    <xdr:from>
      <xdr:col>19</xdr:col>
      <xdr:colOff>137431</xdr:colOff>
      <xdr:row>271</xdr:row>
      <xdr:rowOff>107155</xdr:rowOff>
    </xdr:from>
    <xdr:to>
      <xdr:col>19</xdr:col>
      <xdr:colOff>142133</xdr:colOff>
      <xdr:row>272</xdr:row>
      <xdr:rowOff>70139</xdr:rowOff>
    </xdr:to>
    <xdr:cxnSp macro="">
      <xdr:nvCxnSpPr>
        <xdr:cNvPr id="3" name="直線矢印コネクタ 2">
          <a:extLst>
            <a:ext uri="{FF2B5EF4-FFF2-40B4-BE49-F238E27FC236}">
              <a16:creationId xmlns:a16="http://schemas.microsoft.com/office/drawing/2014/main" id="{93FD3359-1E59-4228-9078-C8416F03FB43}"/>
            </a:ext>
          </a:extLst>
        </xdr:cNvPr>
        <xdr:cNvCxnSpPr>
          <a:cxnSpLocks noChangeShapeType="1"/>
        </xdr:cNvCxnSpPr>
      </xdr:nvCxnSpPr>
      <xdr:spPr bwMode="auto">
        <a:xfrm flipH="1">
          <a:off x="3795031" y="41857135"/>
          <a:ext cx="4702" cy="32112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30275</xdr:colOff>
      <xdr:row>272</xdr:row>
      <xdr:rowOff>167707</xdr:rowOff>
    </xdr:from>
    <xdr:to>
      <xdr:col>26</xdr:col>
      <xdr:colOff>88407</xdr:colOff>
      <xdr:row>273</xdr:row>
      <xdr:rowOff>221516</xdr:rowOff>
    </xdr:to>
    <xdr:sp macro="" textlink="">
      <xdr:nvSpPr>
        <xdr:cNvPr id="4" name="テキスト ボックス 14">
          <a:extLst>
            <a:ext uri="{FF2B5EF4-FFF2-40B4-BE49-F238E27FC236}">
              <a16:creationId xmlns:a16="http://schemas.microsoft.com/office/drawing/2014/main" id="{8AB12425-F7A6-4088-936B-7B7693E5D887}"/>
            </a:ext>
          </a:extLst>
        </xdr:cNvPr>
        <xdr:cNvSpPr txBox="1">
          <a:spLocks noChangeArrowheads="1"/>
        </xdr:cNvSpPr>
      </xdr:nvSpPr>
      <xdr:spPr bwMode="auto">
        <a:xfrm>
          <a:off x="2590595" y="42275827"/>
          <a:ext cx="2435572" cy="40432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altLang="en-US" sz="1100" kern="100">
              <a:effectLst/>
              <a:latin typeface="+mn-ea"/>
              <a:ea typeface="+mn-ea"/>
              <a:cs typeface="Times New Roman" panose="02020603050405020304" pitchFamily="18" charset="0"/>
            </a:rPr>
            <a:t>＜物品購入費＞</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sz="1100" kern="100">
              <a:effectLst/>
              <a:latin typeface="+mn-ea"/>
              <a:ea typeface="+mn-ea"/>
              <a:cs typeface="Times New Roman" panose="02020603050405020304" pitchFamily="18" charset="0"/>
            </a:rPr>
            <a:t>【</a:t>
          </a:r>
          <a:r>
            <a:rPr lang="ja-JP" altLang="en-US" sz="1100" kern="100">
              <a:effectLst/>
              <a:latin typeface="+mn-ea"/>
              <a:ea typeface="+mn-ea"/>
              <a:cs typeface="Times New Roman" panose="02020603050405020304" pitchFamily="18" charset="0"/>
            </a:rPr>
            <a:t>一般競争入札（最低価格）等</a:t>
          </a:r>
          <a:r>
            <a:rPr lang="ja-JP" sz="1100" kern="100">
              <a:effectLst/>
              <a:latin typeface="+mn-ea"/>
              <a:ea typeface="+mn-ea"/>
              <a:cs typeface="Times New Roman" panose="02020603050405020304" pitchFamily="18" charset="0"/>
            </a:rPr>
            <a:t>】</a:t>
          </a:r>
          <a:endParaRPr lang="ja-JP" sz="1400" kern="100">
            <a:effectLst/>
            <a:latin typeface="+mn-ea"/>
            <a:ea typeface="+mn-ea"/>
            <a:cs typeface="Times New Roman" panose="02020603050405020304" pitchFamily="18" charset="0"/>
          </a:endParaRPr>
        </a:p>
      </xdr:txBody>
    </xdr:sp>
    <xdr:clientData/>
  </xdr:twoCellAnchor>
  <xdr:twoCellAnchor>
    <xdr:from>
      <xdr:col>13</xdr:col>
      <xdr:colOff>0</xdr:colOff>
      <xdr:row>273</xdr:row>
      <xdr:rowOff>275884</xdr:rowOff>
    </xdr:from>
    <xdr:to>
      <xdr:col>26</xdr:col>
      <xdr:colOff>143151</xdr:colOff>
      <xdr:row>276</xdr:row>
      <xdr:rowOff>50772</xdr:rowOff>
    </xdr:to>
    <xdr:sp macro="" textlink="">
      <xdr:nvSpPr>
        <xdr:cNvPr id="5" name="テキスト ボックス 31">
          <a:extLst>
            <a:ext uri="{FF2B5EF4-FFF2-40B4-BE49-F238E27FC236}">
              <a16:creationId xmlns:a16="http://schemas.microsoft.com/office/drawing/2014/main" id="{F258789D-D9B8-4890-B282-FB6A33AF5F1D}"/>
            </a:ext>
          </a:extLst>
        </xdr:cNvPr>
        <xdr:cNvSpPr txBox="1">
          <a:spLocks noChangeArrowheads="1"/>
        </xdr:cNvSpPr>
      </xdr:nvSpPr>
      <xdr:spPr bwMode="auto">
        <a:xfrm>
          <a:off x="2560320" y="42734524"/>
          <a:ext cx="2520591" cy="84168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endParaRPr lang="en-US" sz="9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Ａ</a:t>
          </a:r>
          <a:r>
            <a:rPr lang="en-US" sz="1100" kern="100">
              <a:effectLst/>
              <a:latin typeface="+mn-ea"/>
              <a:ea typeface="+mn-ea"/>
              <a:cs typeface="Times New Roman" panose="02020603050405020304" pitchFamily="18" charset="0"/>
            </a:rPr>
            <a:t> </a:t>
          </a:r>
          <a:r>
            <a:rPr lang="ja-JP" altLang="en-US" sz="1100" kern="100">
              <a:effectLst/>
              <a:latin typeface="+mn-ea"/>
              <a:ea typeface="+mn-ea"/>
              <a:cs typeface="Times New Roman" panose="02020603050405020304" pitchFamily="18" charset="0"/>
            </a:rPr>
            <a:t>民間業者</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（２社）</a:t>
          </a:r>
          <a:endParaRPr lang="en-US" altLang="ja-JP" sz="1100" kern="100">
            <a:effectLst/>
            <a:latin typeface="+mn-ea"/>
            <a:ea typeface="+mn-ea"/>
            <a:cs typeface="Times New Roman" panose="02020603050405020304" pitchFamily="18" charset="0"/>
          </a:endParaRPr>
        </a:p>
        <a:p>
          <a:pPr algn="ctr">
            <a:lnSpc>
              <a:spcPts val="1200"/>
            </a:lnSpc>
            <a:spcAft>
              <a:spcPts val="0"/>
            </a:spcAft>
          </a:pPr>
          <a:r>
            <a:rPr lang="ja-JP" altLang="en-US" sz="1100" kern="100">
              <a:effectLst/>
              <a:latin typeface="+mn-ea"/>
              <a:ea typeface="+mn-ea"/>
              <a:cs typeface="Times New Roman" panose="02020603050405020304" pitchFamily="18" charset="0"/>
            </a:rPr>
            <a:t>３</a:t>
          </a:r>
          <a:r>
            <a:rPr lang="ja-JP" sz="1100" kern="100">
              <a:effectLst/>
              <a:latin typeface="+mn-ea"/>
              <a:ea typeface="+mn-ea"/>
              <a:cs typeface="Times New Roman" panose="02020603050405020304" pitchFamily="18" charset="0"/>
            </a:rPr>
            <a:t>百万円</a:t>
          </a:r>
        </a:p>
      </xdr:txBody>
    </xdr:sp>
    <xdr:clientData/>
  </xdr:twoCellAnchor>
  <xdr:twoCellAnchor>
    <xdr:from>
      <xdr:col>13</xdr:col>
      <xdr:colOff>28097</xdr:colOff>
      <xdr:row>276</xdr:row>
      <xdr:rowOff>252071</xdr:rowOff>
    </xdr:from>
    <xdr:to>
      <xdr:col>26</xdr:col>
      <xdr:colOff>166144</xdr:colOff>
      <xdr:row>278</xdr:row>
      <xdr:rowOff>166686</xdr:rowOff>
    </xdr:to>
    <xdr:sp macro="" textlink="">
      <xdr:nvSpPr>
        <xdr:cNvPr id="6" name="大かっこ 5">
          <a:extLst>
            <a:ext uri="{FF2B5EF4-FFF2-40B4-BE49-F238E27FC236}">
              <a16:creationId xmlns:a16="http://schemas.microsoft.com/office/drawing/2014/main" id="{90986B69-1796-40DE-BD13-2DD6D13DFAD5}"/>
            </a:ext>
          </a:extLst>
        </xdr:cNvPr>
        <xdr:cNvSpPr>
          <a:spLocks noChangeArrowheads="1"/>
        </xdr:cNvSpPr>
      </xdr:nvSpPr>
      <xdr:spPr bwMode="auto">
        <a:xfrm>
          <a:off x="2588417" y="43777511"/>
          <a:ext cx="2515487" cy="6308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r>
            <a:rPr lang="ja-JP" altLang="en-US">
              <a:latin typeface="+mn-ea"/>
              <a:ea typeface="+mn-ea"/>
            </a:rPr>
            <a:t>ライセンス購入費を支払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G4" sqref="G4: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2">
        <v>2022</v>
      </c>
      <c r="AE2" s="832"/>
      <c r="AF2" s="832"/>
      <c r="AG2" s="832"/>
      <c r="AH2" s="832"/>
      <c r="AI2" s="75" t="s">
        <v>285</v>
      </c>
      <c r="AJ2" s="832" t="s">
        <v>609</v>
      </c>
      <c r="AK2" s="832"/>
      <c r="AL2" s="832"/>
      <c r="AM2" s="832"/>
      <c r="AN2" s="75" t="s">
        <v>285</v>
      </c>
      <c r="AO2" s="832">
        <v>21</v>
      </c>
      <c r="AP2" s="832"/>
      <c r="AQ2" s="832"/>
      <c r="AR2" s="76" t="s">
        <v>285</v>
      </c>
      <c r="AS2" s="833">
        <v>77</v>
      </c>
      <c r="AT2" s="833"/>
      <c r="AU2" s="833"/>
      <c r="AV2" s="75" t="str">
        <f>IF(AW2="","","-")</f>
        <v/>
      </c>
      <c r="AW2" s="834"/>
      <c r="AX2" s="834"/>
    </row>
    <row r="3" spans="1:50" ht="21" customHeight="1" thickBot="1" x14ac:dyDescent="0.25">
      <c r="A3" s="835" t="s">
        <v>598</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59</v>
      </c>
      <c r="AJ3" s="837" t="s">
        <v>608</v>
      </c>
      <c r="AK3" s="837"/>
      <c r="AL3" s="837"/>
      <c r="AM3" s="837"/>
      <c r="AN3" s="837"/>
      <c r="AO3" s="837"/>
      <c r="AP3" s="837"/>
      <c r="AQ3" s="837"/>
      <c r="AR3" s="837"/>
      <c r="AS3" s="837"/>
      <c r="AT3" s="837"/>
      <c r="AU3" s="837"/>
      <c r="AV3" s="837"/>
      <c r="AW3" s="837"/>
      <c r="AX3" s="24" t="s">
        <v>60</v>
      </c>
    </row>
    <row r="4" spans="1:50" ht="24.75" customHeight="1" x14ac:dyDescent="0.2">
      <c r="A4" s="807" t="s">
        <v>23</v>
      </c>
      <c r="B4" s="808"/>
      <c r="C4" s="808"/>
      <c r="D4" s="808"/>
      <c r="E4" s="808"/>
      <c r="F4" s="808"/>
      <c r="G4" s="809" t="s">
        <v>611</v>
      </c>
      <c r="H4" s="810"/>
      <c r="I4" s="810"/>
      <c r="J4" s="810"/>
      <c r="K4" s="810"/>
      <c r="L4" s="810"/>
      <c r="M4" s="810"/>
      <c r="N4" s="810"/>
      <c r="O4" s="810"/>
      <c r="P4" s="810"/>
      <c r="Q4" s="810"/>
      <c r="R4" s="810"/>
      <c r="S4" s="810"/>
      <c r="T4" s="810"/>
      <c r="U4" s="810"/>
      <c r="V4" s="810"/>
      <c r="W4" s="810"/>
      <c r="X4" s="810"/>
      <c r="Y4" s="811" t="s">
        <v>1</v>
      </c>
      <c r="Z4" s="812"/>
      <c r="AA4" s="812"/>
      <c r="AB4" s="812"/>
      <c r="AC4" s="812"/>
      <c r="AD4" s="813"/>
      <c r="AE4" s="814" t="s">
        <v>612</v>
      </c>
      <c r="AF4" s="815"/>
      <c r="AG4" s="815"/>
      <c r="AH4" s="815"/>
      <c r="AI4" s="815"/>
      <c r="AJ4" s="815"/>
      <c r="AK4" s="815"/>
      <c r="AL4" s="815"/>
      <c r="AM4" s="815"/>
      <c r="AN4" s="815"/>
      <c r="AO4" s="815"/>
      <c r="AP4" s="816"/>
      <c r="AQ4" s="817" t="s">
        <v>2</v>
      </c>
      <c r="AR4" s="812"/>
      <c r="AS4" s="812"/>
      <c r="AT4" s="812"/>
      <c r="AU4" s="812"/>
      <c r="AV4" s="812"/>
      <c r="AW4" s="812"/>
      <c r="AX4" s="818"/>
    </row>
    <row r="5" spans="1:50" ht="30" customHeight="1" x14ac:dyDescent="0.2">
      <c r="A5" s="819" t="s">
        <v>62</v>
      </c>
      <c r="B5" s="820"/>
      <c r="C5" s="820"/>
      <c r="D5" s="820"/>
      <c r="E5" s="820"/>
      <c r="F5" s="821"/>
      <c r="G5" s="822" t="s">
        <v>380</v>
      </c>
      <c r="H5" s="823"/>
      <c r="I5" s="823"/>
      <c r="J5" s="823"/>
      <c r="K5" s="823"/>
      <c r="L5" s="823"/>
      <c r="M5" s="824" t="s">
        <v>61</v>
      </c>
      <c r="N5" s="825"/>
      <c r="O5" s="825"/>
      <c r="P5" s="825"/>
      <c r="Q5" s="825"/>
      <c r="R5" s="826"/>
      <c r="S5" s="827" t="s">
        <v>65</v>
      </c>
      <c r="T5" s="823"/>
      <c r="U5" s="823"/>
      <c r="V5" s="823"/>
      <c r="W5" s="823"/>
      <c r="X5" s="828"/>
      <c r="Y5" s="829" t="s">
        <v>3</v>
      </c>
      <c r="Z5" s="830"/>
      <c r="AA5" s="830"/>
      <c r="AB5" s="830"/>
      <c r="AC5" s="830"/>
      <c r="AD5" s="831"/>
      <c r="AE5" s="852" t="s">
        <v>613</v>
      </c>
      <c r="AF5" s="852"/>
      <c r="AG5" s="852"/>
      <c r="AH5" s="852"/>
      <c r="AI5" s="852"/>
      <c r="AJ5" s="852"/>
      <c r="AK5" s="852"/>
      <c r="AL5" s="852"/>
      <c r="AM5" s="852"/>
      <c r="AN5" s="852"/>
      <c r="AO5" s="852"/>
      <c r="AP5" s="853"/>
      <c r="AQ5" s="854" t="s">
        <v>614</v>
      </c>
      <c r="AR5" s="855"/>
      <c r="AS5" s="855"/>
      <c r="AT5" s="855"/>
      <c r="AU5" s="855"/>
      <c r="AV5" s="855"/>
      <c r="AW5" s="855"/>
      <c r="AX5" s="856"/>
    </row>
    <row r="6" spans="1:50" ht="39" customHeight="1" x14ac:dyDescent="0.2">
      <c r="A6" s="857" t="s">
        <v>4</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2">
      <c r="A7" s="838" t="s">
        <v>20</v>
      </c>
      <c r="B7" s="839"/>
      <c r="C7" s="839"/>
      <c r="D7" s="839"/>
      <c r="E7" s="839"/>
      <c r="F7" s="840"/>
      <c r="G7" s="862" t="s">
        <v>615</v>
      </c>
      <c r="H7" s="863"/>
      <c r="I7" s="863"/>
      <c r="J7" s="863"/>
      <c r="K7" s="863"/>
      <c r="L7" s="863"/>
      <c r="M7" s="863"/>
      <c r="N7" s="863"/>
      <c r="O7" s="863"/>
      <c r="P7" s="863"/>
      <c r="Q7" s="863"/>
      <c r="R7" s="863"/>
      <c r="S7" s="863"/>
      <c r="T7" s="863"/>
      <c r="U7" s="863"/>
      <c r="V7" s="863"/>
      <c r="W7" s="863"/>
      <c r="X7" s="864"/>
      <c r="Y7" s="865" t="s">
        <v>270</v>
      </c>
      <c r="Z7" s="687"/>
      <c r="AA7" s="687"/>
      <c r="AB7" s="687"/>
      <c r="AC7" s="687"/>
      <c r="AD7" s="866"/>
      <c r="AE7" s="794" t="s">
        <v>615</v>
      </c>
      <c r="AF7" s="795"/>
      <c r="AG7" s="795"/>
      <c r="AH7" s="795"/>
      <c r="AI7" s="795"/>
      <c r="AJ7" s="795"/>
      <c r="AK7" s="795"/>
      <c r="AL7" s="795"/>
      <c r="AM7" s="795"/>
      <c r="AN7" s="795"/>
      <c r="AO7" s="795"/>
      <c r="AP7" s="795"/>
      <c r="AQ7" s="795"/>
      <c r="AR7" s="795"/>
      <c r="AS7" s="795"/>
      <c r="AT7" s="795"/>
      <c r="AU7" s="795"/>
      <c r="AV7" s="795"/>
      <c r="AW7" s="795"/>
      <c r="AX7" s="796"/>
    </row>
    <row r="8" spans="1:50" ht="53.25" customHeight="1" x14ac:dyDescent="0.2">
      <c r="A8" s="838" t="s">
        <v>185</v>
      </c>
      <c r="B8" s="839"/>
      <c r="C8" s="839"/>
      <c r="D8" s="839"/>
      <c r="E8" s="839"/>
      <c r="F8" s="840"/>
      <c r="G8" s="841" t="str">
        <f>入力規則等!A27</f>
        <v>-</v>
      </c>
      <c r="H8" s="842"/>
      <c r="I8" s="842"/>
      <c r="J8" s="842"/>
      <c r="K8" s="842"/>
      <c r="L8" s="842"/>
      <c r="M8" s="842"/>
      <c r="N8" s="842"/>
      <c r="O8" s="842"/>
      <c r="P8" s="842"/>
      <c r="Q8" s="842"/>
      <c r="R8" s="842"/>
      <c r="S8" s="842"/>
      <c r="T8" s="842"/>
      <c r="U8" s="842"/>
      <c r="V8" s="842"/>
      <c r="W8" s="842"/>
      <c r="X8" s="843"/>
      <c r="Y8" s="844" t="s">
        <v>186</v>
      </c>
      <c r="Z8" s="845"/>
      <c r="AA8" s="845"/>
      <c r="AB8" s="845"/>
      <c r="AC8" s="845"/>
      <c r="AD8" s="846"/>
      <c r="AE8" s="847" t="str">
        <f>入力規則等!K13</f>
        <v>その他の事項経費</v>
      </c>
      <c r="AF8" s="842"/>
      <c r="AG8" s="842"/>
      <c r="AH8" s="842"/>
      <c r="AI8" s="842"/>
      <c r="AJ8" s="842"/>
      <c r="AK8" s="842"/>
      <c r="AL8" s="842"/>
      <c r="AM8" s="842"/>
      <c r="AN8" s="842"/>
      <c r="AO8" s="842"/>
      <c r="AP8" s="842"/>
      <c r="AQ8" s="842"/>
      <c r="AR8" s="842"/>
      <c r="AS8" s="842"/>
      <c r="AT8" s="842"/>
      <c r="AU8" s="842"/>
      <c r="AV8" s="842"/>
      <c r="AW8" s="842"/>
      <c r="AX8" s="848"/>
    </row>
    <row r="9" spans="1:50" ht="58.5" customHeight="1" x14ac:dyDescent="0.2">
      <c r="A9" s="767" t="s">
        <v>21</v>
      </c>
      <c r="B9" s="768"/>
      <c r="C9" s="768"/>
      <c r="D9" s="768"/>
      <c r="E9" s="768"/>
      <c r="F9" s="768"/>
      <c r="G9" s="849" t="s">
        <v>616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1.2" customHeight="1" x14ac:dyDescent="0.2">
      <c r="A10" s="755" t="s">
        <v>27</v>
      </c>
      <c r="B10" s="756"/>
      <c r="C10" s="756"/>
      <c r="D10" s="756"/>
      <c r="E10" s="756"/>
      <c r="F10" s="756"/>
      <c r="G10" s="757" t="s">
        <v>617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755" t="s">
        <v>5</v>
      </c>
      <c r="B11" s="756"/>
      <c r="C11" s="756"/>
      <c r="D11" s="756"/>
      <c r="E11" s="756"/>
      <c r="F11" s="760"/>
      <c r="G11" s="761" t="str">
        <f>入力規則等!P10</f>
        <v>直接実施</v>
      </c>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3"/>
    </row>
    <row r="12" spans="1:50" ht="21" customHeight="1" x14ac:dyDescent="0.2">
      <c r="A12" s="764" t="s">
        <v>22</v>
      </c>
      <c r="B12" s="765"/>
      <c r="C12" s="765"/>
      <c r="D12" s="765"/>
      <c r="E12" s="765"/>
      <c r="F12" s="766"/>
      <c r="G12" s="770"/>
      <c r="H12" s="771"/>
      <c r="I12" s="771"/>
      <c r="J12" s="771"/>
      <c r="K12" s="771"/>
      <c r="L12" s="771"/>
      <c r="M12" s="771"/>
      <c r="N12" s="771"/>
      <c r="O12" s="771"/>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0"/>
    </row>
    <row r="13" spans="1:50" ht="21" customHeight="1" x14ac:dyDescent="0.2">
      <c r="A13" s="307"/>
      <c r="B13" s="308"/>
      <c r="C13" s="308"/>
      <c r="D13" s="308"/>
      <c r="E13" s="308"/>
      <c r="F13" s="309"/>
      <c r="G13" s="784" t="s">
        <v>6</v>
      </c>
      <c r="H13" s="785"/>
      <c r="I13" s="801" t="s">
        <v>7</v>
      </c>
      <c r="J13" s="802"/>
      <c r="K13" s="802"/>
      <c r="L13" s="802"/>
      <c r="M13" s="802"/>
      <c r="N13" s="802"/>
      <c r="O13" s="803"/>
      <c r="P13" s="698">
        <v>5</v>
      </c>
      <c r="Q13" s="699"/>
      <c r="R13" s="699"/>
      <c r="S13" s="699"/>
      <c r="T13" s="699"/>
      <c r="U13" s="699"/>
      <c r="V13" s="700"/>
      <c r="W13" s="698">
        <v>5</v>
      </c>
      <c r="X13" s="699"/>
      <c r="Y13" s="699"/>
      <c r="Z13" s="699"/>
      <c r="AA13" s="699"/>
      <c r="AB13" s="699"/>
      <c r="AC13" s="700"/>
      <c r="AD13" s="698">
        <v>3</v>
      </c>
      <c r="AE13" s="699"/>
      <c r="AF13" s="699"/>
      <c r="AG13" s="699"/>
      <c r="AH13" s="699"/>
      <c r="AI13" s="699"/>
      <c r="AJ13" s="700"/>
      <c r="AK13" s="698">
        <v>27</v>
      </c>
      <c r="AL13" s="699"/>
      <c r="AM13" s="699"/>
      <c r="AN13" s="699"/>
      <c r="AO13" s="699"/>
      <c r="AP13" s="699"/>
      <c r="AQ13" s="700"/>
      <c r="AR13" s="732">
        <v>63</v>
      </c>
      <c r="AS13" s="733"/>
      <c r="AT13" s="733"/>
      <c r="AU13" s="733"/>
      <c r="AV13" s="733"/>
      <c r="AW13" s="733"/>
      <c r="AX13" s="804"/>
    </row>
    <row r="14" spans="1:50" ht="21" customHeight="1" x14ac:dyDescent="0.2">
      <c r="A14" s="307"/>
      <c r="B14" s="308"/>
      <c r="C14" s="308"/>
      <c r="D14" s="308"/>
      <c r="E14" s="308"/>
      <c r="F14" s="309"/>
      <c r="G14" s="786"/>
      <c r="H14" s="787"/>
      <c r="I14" s="779" t="s">
        <v>8</v>
      </c>
      <c r="J14" s="780"/>
      <c r="K14" s="780"/>
      <c r="L14" s="780"/>
      <c r="M14" s="780"/>
      <c r="N14" s="780"/>
      <c r="O14" s="781"/>
      <c r="P14" s="698" t="s">
        <v>670</v>
      </c>
      <c r="Q14" s="699"/>
      <c r="R14" s="699"/>
      <c r="S14" s="699"/>
      <c r="T14" s="699"/>
      <c r="U14" s="699"/>
      <c r="V14" s="700"/>
      <c r="W14" s="698" t="s">
        <v>670</v>
      </c>
      <c r="X14" s="699"/>
      <c r="Y14" s="699"/>
      <c r="Z14" s="699"/>
      <c r="AA14" s="699"/>
      <c r="AB14" s="699"/>
      <c r="AC14" s="700"/>
      <c r="AD14" s="698">
        <v>25</v>
      </c>
      <c r="AE14" s="699"/>
      <c r="AF14" s="699"/>
      <c r="AG14" s="699"/>
      <c r="AH14" s="699"/>
      <c r="AI14" s="699"/>
      <c r="AJ14" s="700"/>
      <c r="AK14" s="698" t="s">
        <v>672</v>
      </c>
      <c r="AL14" s="699"/>
      <c r="AM14" s="699"/>
      <c r="AN14" s="699"/>
      <c r="AO14" s="699"/>
      <c r="AP14" s="699"/>
      <c r="AQ14" s="700"/>
      <c r="AR14" s="790"/>
      <c r="AS14" s="790"/>
      <c r="AT14" s="790"/>
      <c r="AU14" s="790"/>
      <c r="AV14" s="790"/>
      <c r="AW14" s="790"/>
      <c r="AX14" s="791"/>
    </row>
    <row r="15" spans="1:50" ht="21" customHeight="1" x14ac:dyDescent="0.2">
      <c r="A15" s="307"/>
      <c r="B15" s="308"/>
      <c r="C15" s="308"/>
      <c r="D15" s="308"/>
      <c r="E15" s="308"/>
      <c r="F15" s="309"/>
      <c r="G15" s="786"/>
      <c r="H15" s="787"/>
      <c r="I15" s="779" t="s">
        <v>47</v>
      </c>
      <c r="J15" s="792"/>
      <c r="K15" s="792"/>
      <c r="L15" s="792"/>
      <c r="M15" s="792"/>
      <c r="N15" s="792"/>
      <c r="O15" s="793"/>
      <c r="P15" s="698" t="s">
        <v>670</v>
      </c>
      <c r="Q15" s="699"/>
      <c r="R15" s="699"/>
      <c r="S15" s="699"/>
      <c r="T15" s="699"/>
      <c r="U15" s="699"/>
      <c r="V15" s="700"/>
      <c r="W15" s="698" t="s">
        <v>670</v>
      </c>
      <c r="X15" s="699"/>
      <c r="Y15" s="699"/>
      <c r="Z15" s="699"/>
      <c r="AA15" s="699"/>
      <c r="AB15" s="699"/>
      <c r="AC15" s="700"/>
      <c r="AD15" s="698" t="s">
        <v>670</v>
      </c>
      <c r="AE15" s="699"/>
      <c r="AF15" s="699"/>
      <c r="AG15" s="699"/>
      <c r="AH15" s="699"/>
      <c r="AI15" s="699"/>
      <c r="AJ15" s="700"/>
      <c r="AK15" s="698">
        <v>15</v>
      </c>
      <c r="AL15" s="699"/>
      <c r="AM15" s="699"/>
      <c r="AN15" s="699"/>
      <c r="AO15" s="699"/>
      <c r="AP15" s="699"/>
      <c r="AQ15" s="700"/>
      <c r="AR15" s="698" t="s">
        <v>672</v>
      </c>
      <c r="AS15" s="699"/>
      <c r="AT15" s="699"/>
      <c r="AU15" s="699"/>
      <c r="AV15" s="699"/>
      <c r="AW15" s="699"/>
      <c r="AX15" s="805"/>
    </row>
    <row r="16" spans="1:50" ht="21" customHeight="1" x14ac:dyDescent="0.2">
      <c r="A16" s="307"/>
      <c r="B16" s="308"/>
      <c r="C16" s="308"/>
      <c r="D16" s="308"/>
      <c r="E16" s="308"/>
      <c r="F16" s="309"/>
      <c r="G16" s="786"/>
      <c r="H16" s="787"/>
      <c r="I16" s="779" t="s">
        <v>48</v>
      </c>
      <c r="J16" s="792"/>
      <c r="K16" s="792"/>
      <c r="L16" s="792"/>
      <c r="M16" s="792"/>
      <c r="N16" s="792"/>
      <c r="O16" s="793"/>
      <c r="P16" s="698" t="s">
        <v>670</v>
      </c>
      <c r="Q16" s="699"/>
      <c r="R16" s="699"/>
      <c r="S16" s="699"/>
      <c r="T16" s="699"/>
      <c r="U16" s="699"/>
      <c r="V16" s="700"/>
      <c r="W16" s="698" t="s">
        <v>670</v>
      </c>
      <c r="X16" s="699"/>
      <c r="Y16" s="699"/>
      <c r="Z16" s="699"/>
      <c r="AA16" s="699"/>
      <c r="AB16" s="699"/>
      <c r="AC16" s="700"/>
      <c r="AD16" s="698">
        <v>-15</v>
      </c>
      <c r="AE16" s="699"/>
      <c r="AF16" s="699"/>
      <c r="AG16" s="699"/>
      <c r="AH16" s="699"/>
      <c r="AI16" s="699"/>
      <c r="AJ16" s="700"/>
      <c r="AK16" s="698" t="s">
        <v>672</v>
      </c>
      <c r="AL16" s="699"/>
      <c r="AM16" s="699"/>
      <c r="AN16" s="699"/>
      <c r="AO16" s="699"/>
      <c r="AP16" s="699"/>
      <c r="AQ16" s="700"/>
      <c r="AR16" s="797"/>
      <c r="AS16" s="798"/>
      <c r="AT16" s="798"/>
      <c r="AU16" s="798"/>
      <c r="AV16" s="798"/>
      <c r="AW16" s="798"/>
      <c r="AX16" s="799"/>
    </row>
    <row r="17" spans="1:50" ht="24.75" customHeight="1" x14ac:dyDescent="0.2">
      <c r="A17" s="307"/>
      <c r="B17" s="308"/>
      <c r="C17" s="308"/>
      <c r="D17" s="308"/>
      <c r="E17" s="308"/>
      <c r="F17" s="309"/>
      <c r="G17" s="786"/>
      <c r="H17" s="787"/>
      <c r="I17" s="779" t="s">
        <v>46</v>
      </c>
      <c r="J17" s="780"/>
      <c r="K17" s="780"/>
      <c r="L17" s="780"/>
      <c r="M17" s="780"/>
      <c r="N17" s="780"/>
      <c r="O17" s="781"/>
      <c r="P17" s="698" t="s">
        <v>670</v>
      </c>
      <c r="Q17" s="699"/>
      <c r="R17" s="699"/>
      <c r="S17" s="699"/>
      <c r="T17" s="699"/>
      <c r="U17" s="699"/>
      <c r="V17" s="700"/>
      <c r="W17" s="698" t="s">
        <v>670</v>
      </c>
      <c r="X17" s="699"/>
      <c r="Y17" s="699"/>
      <c r="Z17" s="699"/>
      <c r="AA17" s="699"/>
      <c r="AB17" s="699"/>
      <c r="AC17" s="700"/>
      <c r="AD17" s="698" t="s">
        <v>670</v>
      </c>
      <c r="AE17" s="699"/>
      <c r="AF17" s="699"/>
      <c r="AG17" s="699"/>
      <c r="AH17" s="699"/>
      <c r="AI17" s="699"/>
      <c r="AJ17" s="700"/>
      <c r="AK17" s="698" t="s">
        <v>672</v>
      </c>
      <c r="AL17" s="699"/>
      <c r="AM17" s="699"/>
      <c r="AN17" s="699"/>
      <c r="AO17" s="699"/>
      <c r="AP17" s="699"/>
      <c r="AQ17" s="700"/>
      <c r="AR17" s="782"/>
      <c r="AS17" s="782"/>
      <c r="AT17" s="782"/>
      <c r="AU17" s="782"/>
      <c r="AV17" s="782"/>
      <c r="AW17" s="782"/>
      <c r="AX17" s="783"/>
    </row>
    <row r="18" spans="1:50" ht="24.75" customHeight="1" x14ac:dyDescent="0.2">
      <c r="A18" s="307"/>
      <c r="B18" s="308"/>
      <c r="C18" s="308"/>
      <c r="D18" s="308"/>
      <c r="E18" s="308"/>
      <c r="F18" s="309"/>
      <c r="G18" s="788"/>
      <c r="H18" s="789"/>
      <c r="I18" s="772" t="s">
        <v>18</v>
      </c>
      <c r="J18" s="773"/>
      <c r="K18" s="773"/>
      <c r="L18" s="773"/>
      <c r="M18" s="773"/>
      <c r="N18" s="773"/>
      <c r="O18" s="774"/>
      <c r="P18" s="775">
        <f>SUM(P13:V17)</f>
        <v>5</v>
      </c>
      <c r="Q18" s="776"/>
      <c r="R18" s="776"/>
      <c r="S18" s="776"/>
      <c r="T18" s="776"/>
      <c r="U18" s="776"/>
      <c r="V18" s="777"/>
      <c r="W18" s="775">
        <f>SUM(W13:AC17)</f>
        <v>5</v>
      </c>
      <c r="X18" s="776"/>
      <c r="Y18" s="776"/>
      <c r="Z18" s="776"/>
      <c r="AA18" s="776"/>
      <c r="AB18" s="776"/>
      <c r="AC18" s="777"/>
      <c r="AD18" s="775">
        <f>SUM(AD13:AJ17)</f>
        <v>13</v>
      </c>
      <c r="AE18" s="776"/>
      <c r="AF18" s="776"/>
      <c r="AG18" s="776"/>
      <c r="AH18" s="776"/>
      <c r="AI18" s="776"/>
      <c r="AJ18" s="777"/>
      <c r="AK18" s="775">
        <f>SUM(AK13:AQ17)</f>
        <v>42</v>
      </c>
      <c r="AL18" s="776"/>
      <c r="AM18" s="776"/>
      <c r="AN18" s="776"/>
      <c r="AO18" s="776"/>
      <c r="AP18" s="776"/>
      <c r="AQ18" s="777"/>
      <c r="AR18" s="775">
        <f>SUM(AR13:AX17)</f>
        <v>63</v>
      </c>
      <c r="AS18" s="776"/>
      <c r="AT18" s="776"/>
      <c r="AU18" s="776"/>
      <c r="AV18" s="776"/>
      <c r="AW18" s="776"/>
      <c r="AX18" s="778"/>
    </row>
    <row r="19" spans="1:50" ht="24.75" customHeight="1" x14ac:dyDescent="0.2">
      <c r="A19" s="307"/>
      <c r="B19" s="308"/>
      <c r="C19" s="308"/>
      <c r="D19" s="308"/>
      <c r="E19" s="308"/>
      <c r="F19" s="309"/>
      <c r="G19" s="747" t="s">
        <v>9</v>
      </c>
      <c r="H19" s="748"/>
      <c r="I19" s="748"/>
      <c r="J19" s="748"/>
      <c r="K19" s="748"/>
      <c r="L19" s="748"/>
      <c r="M19" s="748"/>
      <c r="N19" s="748"/>
      <c r="O19" s="748"/>
      <c r="P19" s="698">
        <v>3</v>
      </c>
      <c r="Q19" s="699"/>
      <c r="R19" s="699"/>
      <c r="S19" s="699"/>
      <c r="T19" s="699"/>
      <c r="U19" s="699"/>
      <c r="V19" s="700"/>
      <c r="W19" s="698">
        <v>3</v>
      </c>
      <c r="X19" s="699"/>
      <c r="Y19" s="699"/>
      <c r="Z19" s="699"/>
      <c r="AA19" s="699"/>
      <c r="AB19" s="699"/>
      <c r="AC19" s="700"/>
      <c r="AD19" s="698">
        <v>3</v>
      </c>
      <c r="AE19" s="699"/>
      <c r="AF19" s="699"/>
      <c r="AG19" s="699"/>
      <c r="AH19" s="699"/>
      <c r="AI19" s="699"/>
      <c r="AJ19" s="700"/>
      <c r="AK19" s="744"/>
      <c r="AL19" s="744"/>
      <c r="AM19" s="744"/>
      <c r="AN19" s="744"/>
      <c r="AO19" s="744"/>
      <c r="AP19" s="744"/>
      <c r="AQ19" s="744"/>
      <c r="AR19" s="744"/>
      <c r="AS19" s="744"/>
      <c r="AT19" s="744"/>
      <c r="AU19" s="744"/>
      <c r="AV19" s="744"/>
      <c r="AW19" s="744"/>
      <c r="AX19" s="746"/>
    </row>
    <row r="20" spans="1:50" ht="24.75" customHeight="1" x14ac:dyDescent="0.2">
      <c r="A20" s="307"/>
      <c r="B20" s="308"/>
      <c r="C20" s="308"/>
      <c r="D20" s="308"/>
      <c r="E20" s="308"/>
      <c r="F20" s="309"/>
      <c r="G20" s="747" t="s">
        <v>10</v>
      </c>
      <c r="H20" s="748"/>
      <c r="I20" s="748"/>
      <c r="J20" s="748"/>
      <c r="K20" s="748"/>
      <c r="L20" s="748"/>
      <c r="M20" s="748"/>
      <c r="N20" s="748"/>
      <c r="O20" s="748"/>
      <c r="P20" s="743">
        <f>IF(P18=0, "-", SUM(P19)/P18)</f>
        <v>0.6</v>
      </c>
      <c r="Q20" s="743"/>
      <c r="R20" s="743"/>
      <c r="S20" s="743"/>
      <c r="T20" s="743"/>
      <c r="U20" s="743"/>
      <c r="V20" s="743"/>
      <c r="W20" s="743">
        <f>IF(W18=0, "-", SUM(W19)/W18)</f>
        <v>0.6</v>
      </c>
      <c r="X20" s="743"/>
      <c r="Y20" s="743"/>
      <c r="Z20" s="743"/>
      <c r="AA20" s="743"/>
      <c r="AB20" s="743"/>
      <c r="AC20" s="743"/>
      <c r="AD20" s="743">
        <f>IF(AD18=0, "-", SUM(AD19)/AD18)</f>
        <v>0.23076923076923078</v>
      </c>
      <c r="AE20" s="743"/>
      <c r="AF20" s="743"/>
      <c r="AG20" s="743"/>
      <c r="AH20" s="743"/>
      <c r="AI20" s="743"/>
      <c r="AJ20" s="743"/>
      <c r="AK20" s="744"/>
      <c r="AL20" s="744"/>
      <c r="AM20" s="744"/>
      <c r="AN20" s="744"/>
      <c r="AO20" s="744"/>
      <c r="AP20" s="744"/>
      <c r="AQ20" s="745"/>
      <c r="AR20" s="745"/>
      <c r="AS20" s="745"/>
      <c r="AT20" s="745"/>
      <c r="AU20" s="744"/>
      <c r="AV20" s="744"/>
      <c r="AW20" s="744"/>
      <c r="AX20" s="746"/>
    </row>
    <row r="21" spans="1:50" ht="25.5" customHeight="1" x14ac:dyDescent="0.2">
      <c r="A21" s="767"/>
      <c r="B21" s="768"/>
      <c r="C21" s="768"/>
      <c r="D21" s="768"/>
      <c r="E21" s="768"/>
      <c r="F21" s="769"/>
      <c r="G21" s="741" t="s">
        <v>239</v>
      </c>
      <c r="H21" s="742"/>
      <c r="I21" s="742"/>
      <c r="J21" s="742"/>
      <c r="K21" s="742"/>
      <c r="L21" s="742"/>
      <c r="M21" s="742"/>
      <c r="N21" s="742"/>
      <c r="O21" s="742"/>
      <c r="P21" s="743">
        <f>IF(P19=0, "-", SUM(P19)/SUM(P13,P14))</f>
        <v>0.6</v>
      </c>
      <c r="Q21" s="743"/>
      <c r="R21" s="743"/>
      <c r="S21" s="743"/>
      <c r="T21" s="743"/>
      <c r="U21" s="743"/>
      <c r="V21" s="743"/>
      <c r="W21" s="743">
        <f>IF(W19=0, "-", SUM(W19)/SUM(W13,W14))</f>
        <v>0.6</v>
      </c>
      <c r="X21" s="743"/>
      <c r="Y21" s="743"/>
      <c r="Z21" s="743"/>
      <c r="AA21" s="743"/>
      <c r="AB21" s="743"/>
      <c r="AC21" s="743"/>
      <c r="AD21" s="743">
        <f>IF(AD19=0, "-", SUM(AD19)/SUM(AD13,AD14))</f>
        <v>0.10714285714285714</v>
      </c>
      <c r="AE21" s="743"/>
      <c r="AF21" s="743"/>
      <c r="AG21" s="743"/>
      <c r="AH21" s="743"/>
      <c r="AI21" s="743"/>
      <c r="AJ21" s="743"/>
      <c r="AK21" s="744"/>
      <c r="AL21" s="744"/>
      <c r="AM21" s="744"/>
      <c r="AN21" s="744"/>
      <c r="AO21" s="744"/>
      <c r="AP21" s="744"/>
      <c r="AQ21" s="745"/>
      <c r="AR21" s="745"/>
      <c r="AS21" s="745"/>
      <c r="AT21" s="745"/>
      <c r="AU21" s="744"/>
      <c r="AV21" s="744"/>
      <c r="AW21" s="744"/>
      <c r="AX21" s="746"/>
    </row>
    <row r="22" spans="1:50" ht="18.75" customHeight="1" x14ac:dyDescent="0.2">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28"/>
    </row>
    <row r="23" spans="1:50" ht="25.5" customHeight="1" x14ac:dyDescent="0.2">
      <c r="A23" s="707"/>
      <c r="B23" s="708"/>
      <c r="C23" s="708"/>
      <c r="D23" s="708"/>
      <c r="E23" s="708"/>
      <c r="F23" s="709"/>
      <c r="G23" s="729" t="s">
        <v>618</v>
      </c>
      <c r="H23" s="730"/>
      <c r="I23" s="730"/>
      <c r="J23" s="730"/>
      <c r="K23" s="730"/>
      <c r="L23" s="730"/>
      <c r="M23" s="730"/>
      <c r="N23" s="730"/>
      <c r="O23" s="731"/>
      <c r="P23" s="732">
        <v>24</v>
      </c>
      <c r="Q23" s="733"/>
      <c r="R23" s="733"/>
      <c r="S23" s="733"/>
      <c r="T23" s="733"/>
      <c r="U23" s="733"/>
      <c r="V23" s="734"/>
      <c r="W23" s="732">
        <v>61</v>
      </c>
      <c r="X23" s="733"/>
      <c r="Y23" s="733"/>
      <c r="Z23" s="733"/>
      <c r="AA23" s="733"/>
      <c r="AB23" s="733"/>
      <c r="AC23" s="734"/>
      <c r="AD23" s="735" t="s">
        <v>665</v>
      </c>
      <c r="AE23" s="736"/>
      <c r="AF23" s="736"/>
      <c r="AG23" s="736"/>
      <c r="AH23" s="736"/>
      <c r="AI23" s="736"/>
      <c r="AJ23" s="736"/>
      <c r="AK23" s="736"/>
      <c r="AL23" s="736"/>
      <c r="AM23" s="736"/>
      <c r="AN23" s="736"/>
      <c r="AO23" s="736"/>
      <c r="AP23" s="736"/>
      <c r="AQ23" s="736"/>
      <c r="AR23" s="736"/>
      <c r="AS23" s="736"/>
      <c r="AT23" s="736"/>
      <c r="AU23" s="736"/>
      <c r="AV23" s="736"/>
      <c r="AW23" s="736"/>
      <c r="AX23" s="737"/>
    </row>
    <row r="24" spans="1:50" ht="42.6" customHeight="1" x14ac:dyDescent="0.2">
      <c r="A24" s="707"/>
      <c r="B24" s="708"/>
      <c r="C24" s="708"/>
      <c r="D24" s="708"/>
      <c r="E24" s="708"/>
      <c r="F24" s="709"/>
      <c r="G24" s="701" t="s">
        <v>619</v>
      </c>
      <c r="H24" s="702"/>
      <c r="I24" s="702"/>
      <c r="J24" s="702"/>
      <c r="K24" s="702"/>
      <c r="L24" s="702"/>
      <c r="M24" s="702"/>
      <c r="N24" s="702"/>
      <c r="O24" s="703"/>
      <c r="P24" s="698">
        <v>3</v>
      </c>
      <c r="Q24" s="699"/>
      <c r="R24" s="699"/>
      <c r="S24" s="699"/>
      <c r="T24" s="699"/>
      <c r="U24" s="699"/>
      <c r="V24" s="700"/>
      <c r="W24" s="698">
        <v>0</v>
      </c>
      <c r="X24" s="699"/>
      <c r="Y24" s="699"/>
      <c r="Z24" s="699"/>
      <c r="AA24" s="699"/>
      <c r="AB24" s="699"/>
      <c r="AC24" s="700"/>
      <c r="AD24" s="738"/>
      <c r="AE24" s="739"/>
      <c r="AF24" s="739"/>
      <c r="AG24" s="739"/>
      <c r="AH24" s="739"/>
      <c r="AI24" s="739"/>
      <c r="AJ24" s="739"/>
      <c r="AK24" s="739"/>
      <c r="AL24" s="739"/>
      <c r="AM24" s="739"/>
      <c r="AN24" s="739"/>
      <c r="AO24" s="739"/>
      <c r="AP24" s="739"/>
      <c r="AQ24" s="739"/>
      <c r="AR24" s="739"/>
      <c r="AS24" s="739"/>
      <c r="AT24" s="739"/>
      <c r="AU24" s="739"/>
      <c r="AV24" s="739"/>
      <c r="AW24" s="739"/>
      <c r="AX24" s="740"/>
    </row>
    <row r="25" spans="1:50" ht="45" customHeight="1" x14ac:dyDescent="0.2">
      <c r="A25" s="707"/>
      <c r="B25" s="708"/>
      <c r="C25" s="708"/>
      <c r="D25" s="708"/>
      <c r="E25" s="708"/>
      <c r="F25" s="709"/>
      <c r="G25" s="701" t="s">
        <v>663</v>
      </c>
      <c r="H25" s="702"/>
      <c r="I25" s="702"/>
      <c r="J25" s="702"/>
      <c r="K25" s="702"/>
      <c r="L25" s="702"/>
      <c r="M25" s="702"/>
      <c r="N25" s="702"/>
      <c r="O25" s="703"/>
      <c r="P25" s="698">
        <v>0</v>
      </c>
      <c r="Q25" s="699"/>
      <c r="R25" s="699"/>
      <c r="S25" s="699"/>
      <c r="T25" s="699"/>
      <c r="U25" s="699"/>
      <c r="V25" s="700"/>
      <c r="W25" s="698">
        <v>2</v>
      </c>
      <c r="X25" s="699"/>
      <c r="Y25" s="699"/>
      <c r="Z25" s="699"/>
      <c r="AA25" s="699"/>
      <c r="AB25" s="699"/>
      <c r="AC25" s="700"/>
      <c r="AD25" s="738"/>
      <c r="AE25" s="739"/>
      <c r="AF25" s="739"/>
      <c r="AG25" s="739"/>
      <c r="AH25" s="739"/>
      <c r="AI25" s="739"/>
      <c r="AJ25" s="739"/>
      <c r="AK25" s="739"/>
      <c r="AL25" s="739"/>
      <c r="AM25" s="739"/>
      <c r="AN25" s="739"/>
      <c r="AO25" s="739"/>
      <c r="AP25" s="739"/>
      <c r="AQ25" s="739"/>
      <c r="AR25" s="739"/>
      <c r="AS25" s="739"/>
      <c r="AT25" s="739"/>
      <c r="AU25" s="739"/>
      <c r="AV25" s="739"/>
      <c r="AW25" s="739"/>
      <c r="AX25" s="740"/>
    </row>
    <row r="26" spans="1:50" ht="4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38"/>
      <c r="AE26" s="739"/>
      <c r="AF26" s="739"/>
      <c r="AG26" s="739"/>
      <c r="AH26" s="739"/>
      <c r="AI26" s="739"/>
      <c r="AJ26" s="739"/>
      <c r="AK26" s="739"/>
      <c r="AL26" s="739"/>
      <c r="AM26" s="739"/>
      <c r="AN26" s="739"/>
      <c r="AO26" s="739"/>
      <c r="AP26" s="739"/>
      <c r="AQ26" s="739"/>
      <c r="AR26" s="739"/>
      <c r="AS26" s="739"/>
      <c r="AT26" s="739"/>
      <c r="AU26" s="739"/>
      <c r="AV26" s="739"/>
      <c r="AW26" s="739"/>
      <c r="AX26" s="740"/>
    </row>
    <row r="27" spans="1:50" ht="42.6"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38"/>
      <c r="AE27" s="739"/>
      <c r="AF27" s="739"/>
      <c r="AG27" s="739"/>
      <c r="AH27" s="739"/>
      <c r="AI27" s="739"/>
      <c r="AJ27" s="739"/>
      <c r="AK27" s="739"/>
      <c r="AL27" s="739"/>
      <c r="AM27" s="739"/>
      <c r="AN27" s="739"/>
      <c r="AO27" s="739"/>
      <c r="AP27" s="739"/>
      <c r="AQ27" s="739"/>
      <c r="AR27" s="739"/>
      <c r="AS27" s="739"/>
      <c r="AT27" s="739"/>
      <c r="AU27" s="739"/>
      <c r="AV27" s="739"/>
      <c r="AW27" s="739"/>
      <c r="AX27" s="740"/>
    </row>
    <row r="28" spans="1:50" ht="42.6" hidden="1" customHeight="1" x14ac:dyDescent="0.2">
      <c r="A28" s="707"/>
      <c r="B28" s="708"/>
      <c r="C28" s="708"/>
      <c r="D28" s="708"/>
      <c r="E28" s="708"/>
      <c r="F28" s="709"/>
      <c r="G28" s="749"/>
      <c r="H28" s="750"/>
      <c r="I28" s="750"/>
      <c r="J28" s="750"/>
      <c r="K28" s="750"/>
      <c r="L28" s="750"/>
      <c r="M28" s="750"/>
      <c r="N28" s="750"/>
      <c r="O28" s="751"/>
      <c r="P28" s="752"/>
      <c r="Q28" s="753"/>
      <c r="R28" s="753"/>
      <c r="S28" s="753"/>
      <c r="T28" s="753"/>
      <c r="U28" s="753"/>
      <c r="V28" s="754"/>
      <c r="W28" s="752"/>
      <c r="X28" s="753"/>
      <c r="Y28" s="753"/>
      <c r="Z28" s="753"/>
      <c r="AA28" s="753"/>
      <c r="AB28" s="753"/>
      <c r="AC28" s="754"/>
      <c r="AD28" s="738"/>
      <c r="AE28" s="739"/>
      <c r="AF28" s="739"/>
      <c r="AG28" s="739"/>
      <c r="AH28" s="739"/>
      <c r="AI28" s="739"/>
      <c r="AJ28" s="739"/>
      <c r="AK28" s="739"/>
      <c r="AL28" s="739"/>
      <c r="AM28" s="739"/>
      <c r="AN28" s="739"/>
      <c r="AO28" s="739"/>
      <c r="AP28" s="739"/>
      <c r="AQ28" s="739"/>
      <c r="AR28" s="739"/>
      <c r="AS28" s="739"/>
      <c r="AT28" s="739"/>
      <c r="AU28" s="739"/>
      <c r="AV28" s="739"/>
      <c r="AW28" s="739"/>
      <c r="AX28" s="740"/>
    </row>
    <row r="29" spans="1:50" ht="42.6" customHeight="1" thickBot="1" x14ac:dyDescent="0.25">
      <c r="A29" s="707"/>
      <c r="B29" s="708"/>
      <c r="C29" s="708"/>
      <c r="D29" s="708"/>
      <c r="E29" s="708"/>
      <c r="F29" s="709"/>
      <c r="G29" s="298" t="s">
        <v>18</v>
      </c>
      <c r="H29" s="718"/>
      <c r="I29" s="718"/>
      <c r="J29" s="718"/>
      <c r="K29" s="718"/>
      <c r="L29" s="718"/>
      <c r="M29" s="718"/>
      <c r="N29" s="718"/>
      <c r="O29" s="719"/>
      <c r="P29" s="720">
        <f>AK13</f>
        <v>27</v>
      </c>
      <c r="Q29" s="721"/>
      <c r="R29" s="721"/>
      <c r="S29" s="721"/>
      <c r="T29" s="721"/>
      <c r="U29" s="721"/>
      <c r="V29" s="722"/>
      <c r="W29" s="720">
        <f>AR13</f>
        <v>63</v>
      </c>
      <c r="X29" s="721"/>
      <c r="Y29" s="721"/>
      <c r="Z29" s="721"/>
      <c r="AA29" s="721"/>
      <c r="AB29" s="721"/>
      <c r="AC29" s="722"/>
      <c r="AD29" s="739"/>
      <c r="AE29" s="739"/>
      <c r="AF29" s="739"/>
      <c r="AG29" s="739"/>
      <c r="AH29" s="739"/>
      <c r="AI29" s="739"/>
      <c r="AJ29" s="739"/>
      <c r="AK29" s="739"/>
      <c r="AL29" s="739"/>
      <c r="AM29" s="739"/>
      <c r="AN29" s="739"/>
      <c r="AO29" s="739"/>
      <c r="AP29" s="739"/>
      <c r="AQ29" s="739"/>
      <c r="AR29" s="739"/>
      <c r="AS29" s="739"/>
      <c r="AT29" s="739"/>
      <c r="AU29" s="739"/>
      <c r="AV29" s="739"/>
      <c r="AW29" s="739"/>
      <c r="AX29" s="740"/>
    </row>
    <row r="30" spans="1:50" ht="47.25" customHeight="1" x14ac:dyDescent="0.2">
      <c r="A30" s="723" t="s">
        <v>580</v>
      </c>
      <c r="B30" s="724"/>
      <c r="C30" s="724"/>
      <c r="D30" s="724"/>
      <c r="E30" s="724"/>
      <c r="F30" s="725"/>
      <c r="G30" s="726" t="s">
        <v>624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2">
      <c r="A32" s="648"/>
      <c r="B32" s="153"/>
      <c r="C32" s="153"/>
      <c r="D32" s="153"/>
      <c r="E32" s="153"/>
      <c r="F32" s="154"/>
      <c r="G32" s="727" t="s">
        <v>623</v>
      </c>
      <c r="H32" s="635"/>
      <c r="I32" s="635"/>
      <c r="J32" s="635"/>
      <c r="K32" s="635"/>
      <c r="L32" s="635"/>
      <c r="M32" s="635"/>
      <c r="N32" s="635"/>
      <c r="O32" s="635"/>
      <c r="P32" s="385" t="s">
        <v>621</v>
      </c>
      <c r="Q32" s="639"/>
      <c r="R32" s="639"/>
      <c r="S32" s="639"/>
      <c r="T32" s="639"/>
      <c r="U32" s="639"/>
      <c r="V32" s="639"/>
      <c r="W32" s="639"/>
      <c r="X32" s="640"/>
      <c r="Y32" s="644" t="s">
        <v>51</v>
      </c>
      <c r="Z32" s="645"/>
      <c r="AA32" s="646"/>
      <c r="AB32" s="148" t="s">
        <v>622</v>
      </c>
      <c r="AC32" s="647"/>
      <c r="AD32" s="647"/>
      <c r="AE32" s="616">
        <v>62</v>
      </c>
      <c r="AF32" s="616"/>
      <c r="AG32" s="616"/>
      <c r="AH32" s="616"/>
      <c r="AI32" s="616">
        <v>0</v>
      </c>
      <c r="AJ32" s="616"/>
      <c r="AK32" s="616"/>
      <c r="AL32" s="616"/>
      <c r="AM32" s="616">
        <v>57</v>
      </c>
      <c r="AN32" s="616"/>
      <c r="AO32" s="616"/>
      <c r="AP32" s="616"/>
      <c r="AQ32" s="662" t="s">
        <v>669</v>
      </c>
      <c r="AR32" s="616"/>
      <c r="AS32" s="616"/>
      <c r="AT32" s="616"/>
      <c r="AU32" s="93" t="s">
        <v>669</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622</v>
      </c>
      <c r="AC33" s="647"/>
      <c r="AD33" s="647"/>
      <c r="AE33" s="616">
        <v>46</v>
      </c>
      <c r="AF33" s="616"/>
      <c r="AG33" s="616"/>
      <c r="AH33" s="616"/>
      <c r="AI33" s="616">
        <v>58</v>
      </c>
      <c r="AJ33" s="616"/>
      <c r="AK33" s="616"/>
      <c r="AL33" s="616"/>
      <c r="AM33" s="616">
        <v>58</v>
      </c>
      <c r="AN33" s="616"/>
      <c r="AO33" s="616"/>
      <c r="AP33" s="616"/>
      <c r="AQ33" s="616">
        <v>58</v>
      </c>
      <c r="AR33" s="616"/>
      <c r="AS33" s="616"/>
      <c r="AT33" s="616"/>
      <c r="AU33" s="93" t="s">
        <v>669</v>
      </c>
      <c r="AV33" s="618"/>
      <c r="AW33" s="618"/>
      <c r="AX33" s="619"/>
    </row>
    <row r="34" spans="1:51" ht="23.25" customHeight="1" x14ac:dyDescent="0.2">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2">
      <c r="A35" s="683"/>
      <c r="B35" s="684"/>
      <c r="C35" s="684"/>
      <c r="D35" s="684"/>
      <c r="E35" s="684"/>
      <c r="F35" s="685"/>
      <c r="G35" s="652" t="s">
        <v>625</v>
      </c>
      <c r="H35" s="653"/>
      <c r="I35" s="653"/>
      <c r="J35" s="653"/>
      <c r="K35" s="653"/>
      <c r="L35" s="653"/>
      <c r="M35" s="653"/>
      <c r="N35" s="653"/>
      <c r="O35" s="653"/>
      <c r="P35" s="653"/>
      <c r="Q35" s="653"/>
      <c r="R35" s="653"/>
      <c r="S35" s="653"/>
      <c r="T35" s="653"/>
      <c r="U35" s="653"/>
      <c r="V35" s="653"/>
      <c r="W35" s="653"/>
      <c r="X35" s="653"/>
      <c r="Y35" s="656" t="s">
        <v>582</v>
      </c>
      <c r="Z35" s="657"/>
      <c r="AA35" s="658"/>
      <c r="AB35" s="659" t="s">
        <v>626</v>
      </c>
      <c r="AC35" s="660"/>
      <c r="AD35" s="661"/>
      <c r="AE35" s="662">
        <v>46</v>
      </c>
      <c r="AF35" s="662"/>
      <c r="AG35" s="662"/>
      <c r="AH35" s="662"/>
      <c r="AI35" s="662" t="s">
        <v>615</v>
      </c>
      <c r="AJ35" s="662"/>
      <c r="AK35" s="662"/>
      <c r="AL35" s="662"/>
      <c r="AM35" s="662">
        <v>52</v>
      </c>
      <c r="AN35" s="662"/>
      <c r="AO35" s="662"/>
      <c r="AP35" s="662"/>
      <c r="AQ35" s="93">
        <v>53</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627</v>
      </c>
      <c r="AC36" s="613"/>
      <c r="AD36" s="614"/>
      <c r="AE36" s="615" t="s">
        <v>628</v>
      </c>
      <c r="AF36" s="615"/>
      <c r="AG36" s="615"/>
      <c r="AH36" s="615"/>
      <c r="AI36" s="615" t="s">
        <v>629</v>
      </c>
      <c r="AJ36" s="615"/>
      <c r="AK36" s="615"/>
      <c r="AL36" s="615"/>
      <c r="AM36" s="615" t="s">
        <v>655</v>
      </c>
      <c r="AN36" s="615"/>
      <c r="AO36" s="615"/>
      <c r="AP36" s="615"/>
      <c r="AQ36" s="615" t="s">
        <v>656</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670</v>
      </c>
      <c r="AR38" s="508"/>
      <c r="AS38" s="127" t="s">
        <v>175</v>
      </c>
      <c r="AT38" s="128"/>
      <c r="AU38" s="126" t="s">
        <v>670</v>
      </c>
      <c r="AV38" s="126"/>
      <c r="AW38" s="108" t="s">
        <v>166</v>
      </c>
      <c r="AX38" s="129"/>
    </row>
    <row r="39" spans="1:51" ht="23.25" customHeight="1" x14ac:dyDescent="0.2">
      <c r="A39" s="674"/>
      <c r="B39" s="672"/>
      <c r="C39" s="672"/>
      <c r="D39" s="672"/>
      <c r="E39" s="672"/>
      <c r="F39" s="673"/>
      <c r="G39" s="178" t="s">
        <v>620</v>
      </c>
      <c r="H39" s="179"/>
      <c r="I39" s="179"/>
      <c r="J39" s="179"/>
      <c r="K39" s="179"/>
      <c r="L39" s="179"/>
      <c r="M39" s="179"/>
      <c r="N39" s="179"/>
      <c r="O39" s="180"/>
      <c r="P39" s="131" t="s">
        <v>630</v>
      </c>
      <c r="Q39" s="131"/>
      <c r="R39" s="131"/>
      <c r="S39" s="131"/>
      <c r="T39" s="131"/>
      <c r="U39" s="131"/>
      <c r="V39" s="131"/>
      <c r="W39" s="131"/>
      <c r="X39" s="132"/>
      <c r="Y39" s="219" t="s">
        <v>12</v>
      </c>
      <c r="Z39" s="220"/>
      <c r="AA39" s="221"/>
      <c r="AB39" s="148" t="s">
        <v>14</v>
      </c>
      <c r="AC39" s="148"/>
      <c r="AD39" s="148"/>
      <c r="AE39" s="93">
        <v>95</v>
      </c>
      <c r="AF39" s="87"/>
      <c r="AG39" s="87"/>
      <c r="AH39" s="87"/>
      <c r="AI39" s="93">
        <v>0</v>
      </c>
      <c r="AJ39" s="87"/>
      <c r="AK39" s="87"/>
      <c r="AL39" s="87"/>
      <c r="AM39" s="93">
        <v>88</v>
      </c>
      <c r="AN39" s="87"/>
      <c r="AO39" s="87"/>
      <c r="AP39" s="87"/>
      <c r="AQ39" s="94" t="s">
        <v>615</v>
      </c>
      <c r="AR39" s="95"/>
      <c r="AS39" s="95"/>
      <c r="AT39" s="96"/>
      <c r="AU39" s="87" t="s">
        <v>615</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14</v>
      </c>
      <c r="AC40" s="92"/>
      <c r="AD40" s="92"/>
      <c r="AE40" s="93">
        <v>100</v>
      </c>
      <c r="AF40" s="87"/>
      <c r="AG40" s="87"/>
      <c r="AH40" s="87"/>
      <c r="AI40" s="93">
        <v>100</v>
      </c>
      <c r="AJ40" s="87"/>
      <c r="AK40" s="87"/>
      <c r="AL40" s="87"/>
      <c r="AM40" s="93">
        <v>100</v>
      </c>
      <c r="AN40" s="87"/>
      <c r="AO40" s="87"/>
      <c r="AP40" s="87"/>
      <c r="AQ40" s="94" t="s">
        <v>615</v>
      </c>
      <c r="AR40" s="95"/>
      <c r="AS40" s="95"/>
      <c r="AT40" s="96"/>
      <c r="AU40" s="87" t="s">
        <v>615</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95</v>
      </c>
      <c r="AF41" s="87"/>
      <c r="AG41" s="87"/>
      <c r="AH41" s="87"/>
      <c r="AI41" s="93">
        <v>0</v>
      </c>
      <c r="AJ41" s="87"/>
      <c r="AK41" s="87"/>
      <c r="AL41" s="87"/>
      <c r="AM41" s="93">
        <v>88</v>
      </c>
      <c r="AN41" s="87"/>
      <c r="AO41" s="87"/>
      <c r="AP41" s="87"/>
      <c r="AQ41" s="94" t="s">
        <v>615</v>
      </c>
      <c r="AR41" s="95"/>
      <c r="AS41" s="95"/>
      <c r="AT41" s="96"/>
      <c r="AU41" s="87" t="s">
        <v>615</v>
      </c>
      <c r="AV41" s="87"/>
      <c r="AW41" s="87"/>
      <c r="AX41" s="88"/>
    </row>
    <row r="42" spans="1:51" ht="23.25" customHeight="1" x14ac:dyDescent="0.2">
      <c r="A42" s="187" t="s">
        <v>261</v>
      </c>
      <c r="B42" s="150"/>
      <c r="C42" s="150"/>
      <c r="D42" s="150"/>
      <c r="E42" s="150"/>
      <c r="F42" s="151"/>
      <c r="G42" s="189" t="s">
        <v>658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36.6"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3" t="s">
        <v>580</v>
      </c>
      <c r="B64" s="724"/>
      <c r="C64" s="724"/>
      <c r="D64" s="724"/>
      <c r="E64" s="724"/>
      <c r="F64" s="725"/>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584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2">
      <c r="A215" s="406" t="s">
        <v>284</v>
      </c>
      <c r="B215" s="407"/>
      <c r="C215" s="410" t="s">
        <v>178</v>
      </c>
      <c r="D215" s="407"/>
      <c r="E215" s="412" t="s">
        <v>194</v>
      </c>
      <c r="F215" s="413"/>
      <c r="G215" s="414" t="s">
        <v>674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675</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51.6" customHeight="1" thickBot="1" x14ac:dyDescent="0.2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hidden="1" customHeight="1" x14ac:dyDescent="0.2">
      <c r="A218" s="408"/>
      <c r="B218" s="409"/>
      <c r="C218" s="491" t="s">
        <v>600</v>
      </c>
      <c r="D218" s="492"/>
      <c r="E218" s="149" t="s">
        <v>280</v>
      </c>
      <c r="F218" s="151"/>
      <c r="G218" s="472" t="s">
        <v>181</v>
      </c>
      <c r="H218" s="473"/>
      <c r="I218" s="473"/>
      <c r="J218" s="493" t="s">
        <v>659</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hidden="1" customHeight="1" x14ac:dyDescent="0.2">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hidden="1" customHeight="1" thickBot="1" x14ac:dyDescent="0.25">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6"/>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8"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610</v>
      </c>
      <c r="AE223" s="452"/>
      <c r="AF223" s="452"/>
      <c r="AG223" s="453" t="s">
        <v>631</v>
      </c>
      <c r="AH223" s="454"/>
      <c r="AI223" s="454"/>
      <c r="AJ223" s="454"/>
      <c r="AK223" s="454"/>
      <c r="AL223" s="454"/>
      <c r="AM223" s="454"/>
      <c r="AN223" s="454"/>
      <c r="AO223" s="454"/>
      <c r="AP223" s="454"/>
      <c r="AQ223" s="454"/>
      <c r="AR223" s="454"/>
      <c r="AS223" s="454"/>
      <c r="AT223" s="454"/>
      <c r="AU223" s="454"/>
      <c r="AV223" s="454"/>
      <c r="AW223" s="454"/>
      <c r="AX223" s="455"/>
    </row>
    <row r="224" spans="1:51" ht="43.8"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610</v>
      </c>
      <c r="AE224" s="365"/>
      <c r="AF224" s="365"/>
      <c r="AG224" s="359" t="s">
        <v>631</v>
      </c>
      <c r="AH224" s="360"/>
      <c r="AI224" s="360"/>
      <c r="AJ224" s="360"/>
      <c r="AK224" s="360"/>
      <c r="AL224" s="360"/>
      <c r="AM224" s="360"/>
      <c r="AN224" s="360"/>
      <c r="AO224" s="360"/>
      <c r="AP224" s="360"/>
      <c r="AQ224" s="360"/>
      <c r="AR224" s="360"/>
      <c r="AS224" s="360"/>
      <c r="AT224" s="360"/>
      <c r="AU224" s="360"/>
      <c r="AV224" s="360"/>
      <c r="AW224" s="360"/>
      <c r="AX224" s="361"/>
    </row>
    <row r="225" spans="1:50" ht="67.2"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610</v>
      </c>
      <c r="AE225" s="402"/>
      <c r="AF225" s="402"/>
      <c r="AG225" s="387" t="s">
        <v>632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610</v>
      </c>
      <c r="AE226" s="383"/>
      <c r="AF226" s="383"/>
      <c r="AG226" s="385" t="s">
        <v>668</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633</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636</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610</v>
      </c>
      <c r="AE230" s="365"/>
      <c r="AF230" s="365"/>
      <c r="AG230" s="359" t="s">
        <v>635</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636</v>
      </c>
      <c r="AE231" s="365"/>
      <c r="AF231" s="365"/>
      <c r="AG231" s="359" t="s">
        <v>673</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610</v>
      </c>
      <c r="AE232" s="365"/>
      <c r="AF232" s="365"/>
      <c r="AG232" s="359" t="s">
        <v>638</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610</v>
      </c>
      <c r="AE233" s="402"/>
      <c r="AF233" s="402"/>
      <c r="AG233" s="403" t="s">
        <v>639</v>
      </c>
      <c r="AH233" s="404"/>
      <c r="AI233" s="404"/>
      <c r="AJ233" s="404"/>
      <c r="AK233" s="404"/>
      <c r="AL233" s="404"/>
      <c r="AM233" s="404"/>
      <c r="AN233" s="404"/>
      <c r="AO233" s="404"/>
      <c r="AP233" s="404"/>
      <c r="AQ233" s="404"/>
      <c r="AR233" s="404"/>
      <c r="AS233" s="404"/>
      <c r="AT233" s="404"/>
      <c r="AU233" s="404"/>
      <c r="AV233" s="404"/>
      <c r="AW233" s="404"/>
      <c r="AX233" s="405"/>
    </row>
    <row r="234" spans="1:50" ht="49.2"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610</v>
      </c>
      <c r="AE234" s="365"/>
      <c r="AF234" s="434"/>
      <c r="AG234" s="359" t="s">
        <v>657</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610</v>
      </c>
      <c r="AE235" s="395"/>
      <c r="AF235" s="396"/>
      <c r="AG235" s="397" t="s">
        <v>640</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610</v>
      </c>
      <c r="AE236" s="349"/>
      <c r="AF236" s="350"/>
      <c r="AG236" s="351" t="s">
        <v>641</v>
      </c>
      <c r="AH236" s="352"/>
      <c r="AI236" s="352"/>
      <c r="AJ236" s="352"/>
      <c r="AK236" s="352"/>
      <c r="AL236" s="352"/>
      <c r="AM236" s="352"/>
      <c r="AN236" s="352"/>
      <c r="AO236" s="352"/>
      <c r="AP236" s="352"/>
      <c r="AQ236" s="352"/>
      <c r="AR236" s="352"/>
      <c r="AS236" s="352"/>
      <c r="AT236" s="352"/>
      <c r="AU236" s="352"/>
      <c r="AV236" s="352"/>
      <c r="AW236" s="352"/>
      <c r="AX236" s="353"/>
    </row>
    <row r="237" spans="1:50" ht="61.8"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642</v>
      </c>
      <c r="AE237" s="358"/>
      <c r="AF237" s="358"/>
      <c r="AG237" s="359" t="s">
        <v>643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610</v>
      </c>
      <c r="AE238" s="365"/>
      <c r="AF238" s="365"/>
      <c r="AG238" s="359" t="s">
        <v>644</v>
      </c>
      <c r="AH238" s="360"/>
      <c r="AI238" s="360"/>
      <c r="AJ238" s="360"/>
      <c r="AK238" s="360"/>
      <c r="AL238" s="360"/>
      <c r="AM238" s="360"/>
      <c r="AN238" s="360"/>
      <c r="AO238" s="360"/>
      <c r="AP238" s="360"/>
      <c r="AQ238" s="360"/>
      <c r="AR238" s="360"/>
      <c r="AS238" s="360"/>
      <c r="AT238" s="360"/>
      <c r="AU238" s="360"/>
      <c r="AV238" s="360"/>
      <c r="AW238" s="360"/>
      <c r="AX238" s="361"/>
    </row>
    <row r="239" spans="1:50" ht="70.2"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610</v>
      </c>
      <c r="AE239" s="365"/>
      <c r="AF239" s="365"/>
      <c r="AG239" s="389" t="s">
        <v>645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285</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5" t="s">
        <v>0</v>
      </c>
      <c r="D241" s="886"/>
      <c r="E241" s="886"/>
      <c r="F241" s="886"/>
      <c r="G241" s="886"/>
      <c r="H241" s="886"/>
      <c r="I241" s="886"/>
      <c r="J241" s="886"/>
      <c r="K241" s="886"/>
      <c r="L241" s="886"/>
      <c r="M241" s="886"/>
      <c r="N241" s="886"/>
      <c r="O241" s="882" t="s">
        <v>606</v>
      </c>
      <c r="P241" s="883"/>
      <c r="Q241" s="883"/>
      <c r="R241" s="883"/>
      <c r="S241" s="883"/>
      <c r="T241" s="883"/>
      <c r="U241" s="883"/>
      <c r="V241" s="883"/>
      <c r="W241" s="883"/>
      <c r="X241" s="883"/>
      <c r="Y241" s="883"/>
      <c r="Z241" s="883"/>
      <c r="AA241" s="883"/>
      <c r="AB241" s="883"/>
      <c r="AC241" s="883"/>
      <c r="AD241" s="883"/>
      <c r="AE241" s="883"/>
      <c r="AF241" s="88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69"/>
      <c r="D242" s="870"/>
      <c r="E242" s="368"/>
      <c r="F242" s="368"/>
      <c r="G242" s="368"/>
      <c r="H242" s="369"/>
      <c r="I242" s="369"/>
      <c r="J242" s="871"/>
      <c r="K242" s="871"/>
      <c r="L242" s="871"/>
      <c r="M242" s="369"/>
      <c r="N242" s="872"/>
      <c r="O242" s="873"/>
      <c r="P242" s="874"/>
      <c r="Q242" s="874"/>
      <c r="R242" s="874"/>
      <c r="S242" s="874"/>
      <c r="T242" s="874"/>
      <c r="U242" s="874"/>
      <c r="V242" s="874"/>
      <c r="W242" s="874"/>
      <c r="X242" s="874"/>
      <c r="Y242" s="874"/>
      <c r="Z242" s="874"/>
      <c r="AA242" s="874"/>
      <c r="AB242" s="874"/>
      <c r="AC242" s="874"/>
      <c r="AD242" s="874"/>
      <c r="AE242" s="874"/>
      <c r="AF242" s="87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76"/>
      <c r="P243" s="877"/>
      <c r="Q243" s="877"/>
      <c r="R243" s="877"/>
      <c r="S243" s="877"/>
      <c r="T243" s="877"/>
      <c r="U243" s="877"/>
      <c r="V243" s="877"/>
      <c r="W243" s="877"/>
      <c r="X243" s="877"/>
      <c r="Y243" s="877"/>
      <c r="Z243" s="877"/>
      <c r="AA243" s="877"/>
      <c r="AB243" s="877"/>
      <c r="AC243" s="877"/>
      <c r="AD243" s="877"/>
      <c r="AE243" s="877"/>
      <c r="AF243" s="87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76"/>
      <c r="P244" s="877"/>
      <c r="Q244" s="877"/>
      <c r="R244" s="877"/>
      <c r="S244" s="877"/>
      <c r="T244" s="877"/>
      <c r="U244" s="877"/>
      <c r="V244" s="877"/>
      <c r="W244" s="877"/>
      <c r="X244" s="877"/>
      <c r="Y244" s="877"/>
      <c r="Z244" s="877"/>
      <c r="AA244" s="877"/>
      <c r="AB244" s="877"/>
      <c r="AC244" s="877"/>
      <c r="AD244" s="877"/>
      <c r="AE244" s="877"/>
      <c r="AF244" s="87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76"/>
      <c r="P245" s="877"/>
      <c r="Q245" s="877"/>
      <c r="R245" s="877"/>
      <c r="S245" s="877"/>
      <c r="T245" s="877"/>
      <c r="U245" s="877"/>
      <c r="V245" s="877"/>
      <c r="W245" s="877"/>
      <c r="X245" s="877"/>
      <c r="Y245" s="877"/>
      <c r="Z245" s="877"/>
      <c r="AA245" s="877"/>
      <c r="AB245" s="877"/>
      <c r="AC245" s="877"/>
      <c r="AD245" s="877"/>
      <c r="AE245" s="877"/>
      <c r="AF245" s="87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67"/>
      <c r="N246" s="868"/>
      <c r="O246" s="879"/>
      <c r="P246" s="880"/>
      <c r="Q246" s="880"/>
      <c r="R246" s="880"/>
      <c r="S246" s="880"/>
      <c r="T246" s="880"/>
      <c r="U246" s="880"/>
      <c r="V246" s="880"/>
      <c r="W246" s="880"/>
      <c r="X246" s="880"/>
      <c r="Y246" s="880"/>
      <c r="Z246" s="880"/>
      <c r="AA246" s="880"/>
      <c r="AB246" s="880"/>
      <c r="AC246" s="880"/>
      <c r="AD246" s="880"/>
      <c r="AE246" s="880"/>
      <c r="AF246" s="881"/>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897"/>
      <c r="C247" s="298" t="s">
        <v>49</v>
      </c>
      <c r="D247" s="718"/>
      <c r="E247" s="718"/>
      <c r="F247" s="719"/>
      <c r="G247" s="900" t="s">
        <v>646</v>
      </c>
      <c r="H247" s="900"/>
      <c r="I247" s="900"/>
      <c r="J247" s="900"/>
      <c r="K247" s="900"/>
      <c r="L247" s="900"/>
      <c r="M247" s="900"/>
      <c r="N247" s="900"/>
      <c r="O247" s="900"/>
      <c r="P247" s="900"/>
      <c r="Q247" s="900"/>
      <c r="R247" s="900"/>
      <c r="S247" s="900"/>
      <c r="T247" s="900"/>
      <c r="U247" s="900"/>
      <c r="V247" s="900"/>
      <c r="W247" s="900"/>
      <c r="X247" s="900"/>
      <c r="Y247" s="900"/>
      <c r="Z247" s="900"/>
      <c r="AA247" s="900"/>
      <c r="AB247" s="900"/>
      <c r="AC247" s="900"/>
      <c r="AD247" s="900"/>
      <c r="AE247" s="900"/>
      <c r="AF247" s="900"/>
      <c r="AG247" s="900"/>
      <c r="AH247" s="900"/>
      <c r="AI247" s="900"/>
      <c r="AJ247" s="900"/>
      <c r="AK247" s="900"/>
      <c r="AL247" s="900"/>
      <c r="AM247" s="900"/>
      <c r="AN247" s="900"/>
      <c r="AO247" s="900"/>
      <c r="AP247" s="900"/>
      <c r="AQ247" s="900"/>
      <c r="AR247" s="900"/>
      <c r="AS247" s="900"/>
      <c r="AT247" s="900"/>
      <c r="AU247" s="900"/>
      <c r="AV247" s="900"/>
      <c r="AW247" s="900"/>
      <c r="AX247" s="901"/>
    </row>
    <row r="248" spans="1:50" ht="67.5" customHeight="1" thickBot="1" x14ac:dyDescent="0.25">
      <c r="A248" s="898"/>
      <c r="B248" s="899"/>
      <c r="C248" s="902" t="s">
        <v>53</v>
      </c>
      <c r="D248" s="903"/>
      <c r="E248" s="903"/>
      <c r="F248" s="904"/>
      <c r="G248" s="905" t="s">
        <v>647</v>
      </c>
      <c r="H248" s="905"/>
      <c r="I248" s="905"/>
      <c r="J248" s="905"/>
      <c r="K248" s="905"/>
      <c r="L248" s="905"/>
      <c r="M248" s="905"/>
      <c r="N248" s="905"/>
      <c r="O248" s="905"/>
      <c r="P248" s="905"/>
      <c r="Q248" s="905"/>
      <c r="R248" s="905"/>
      <c r="S248" s="905"/>
      <c r="T248" s="905"/>
      <c r="U248" s="905"/>
      <c r="V248" s="905"/>
      <c r="W248" s="905"/>
      <c r="X248" s="905"/>
      <c r="Y248" s="905"/>
      <c r="Z248" s="905"/>
      <c r="AA248" s="905"/>
      <c r="AB248" s="905"/>
      <c r="AC248" s="905"/>
      <c r="AD248" s="905"/>
      <c r="AE248" s="905"/>
      <c r="AF248" s="905"/>
      <c r="AG248" s="905"/>
      <c r="AH248" s="905"/>
      <c r="AI248" s="905"/>
      <c r="AJ248" s="905"/>
      <c r="AK248" s="905"/>
      <c r="AL248" s="905"/>
      <c r="AM248" s="905"/>
      <c r="AN248" s="905"/>
      <c r="AO248" s="905"/>
      <c r="AP248" s="905"/>
      <c r="AQ248" s="905"/>
      <c r="AR248" s="905"/>
      <c r="AS248" s="905"/>
      <c r="AT248" s="905"/>
      <c r="AU248" s="905"/>
      <c r="AV248" s="905"/>
      <c r="AW248" s="905"/>
      <c r="AX248" s="906"/>
    </row>
    <row r="249" spans="1:50" ht="24" customHeight="1" x14ac:dyDescent="0.2">
      <c r="A249" s="887" t="s">
        <v>30</v>
      </c>
      <c r="B249" s="888"/>
      <c r="C249" s="888"/>
      <c r="D249" s="888"/>
      <c r="E249" s="888"/>
      <c r="F249" s="888"/>
      <c r="G249" s="888"/>
      <c r="H249" s="888"/>
      <c r="I249" s="888"/>
      <c r="J249" s="888"/>
      <c r="K249" s="888"/>
      <c r="L249" s="888"/>
      <c r="M249" s="888"/>
      <c r="N249" s="888"/>
      <c r="O249" s="888"/>
      <c r="P249" s="888"/>
      <c r="Q249" s="888"/>
      <c r="R249" s="888"/>
      <c r="S249" s="888"/>
      <c r="T249" s="888"/>
      <c r="U249" s="888"/>
      <c r="V249" s="888"/>
      <c r="W249" s="888"/>
      <c r="X249" s="888"/>
      <c r="Y249" s="888"/>
      <c r="Z249" s="888"/>
      <c r="AA249" s="888"/>
      <c r="AB249" s="888"/>
      <c r="AC249" s="888"/>
      <c r="AD249" s="888"/>
      <c r="AE249" s="888"/>
      <c r="AF249" s="888"/>
      <c r="AG249" s="888"/>
      <c r="AH249" s="888"/>
      <c r="AI249" s="888"/>
      <c r="AJ249" s="888"/>
      <c r="AK249" s="888"/>
      <c r="AL249" s="888"/>
      <c r="AM249" s="888"/>
      <c r="AN249" s="888"/>
      <c r="AO249" s="888"/>
      <c r="AP249" s="888"/>
      <c r="AQ249" s="888"/>
      <c r="AR249" s="888"/>
      <c r="AS249" s="888"/>
      <c r="AT249" s="888"/>
      <c r="AU249" s="888"/>
      <c r="AV249" s="888"/>
      <c r="AW249" s="888"/>
      <c r="AX249" s="889"/>
    </row>
    <row r="250" spans="1:50" ht="67.5" customHeight="1" thickBot="1" x14ac:dyDescent="0.25">
      <c r="A250" s="890" t="s">
        <v>661</v>
      </c>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c r="AE250" s="891"/>
      <c r="AF250" s="891"/>
      <c r="AG250" s="891"/>
      <c r="AH250" s="891"/>
      <c r="AI250" s="891"/>
      <c r="AJ250" s="891"/>
      <c r="AK250" s="891"/>
      <c r="AL250" s="891"/>
      <c r="AM250" s="891"/>
      <c r="AN250" s="891"/>
      <c r="AO250" s="891"/>
      <c r="AP250" s="891"/>
      <c r="AQ250" s="891"/>
      <c r="AR250" s="891"/>
      <c r="AS250" s="891"/>
      <c r="AT250" s="891"/>
      <c r="AU250" s="891"/>
      <c r="AV250" s="891"/>
      <c r="AW250" s="891"/>
      <c r="AX250" s="892"/>
    </row>
    <row r="251" spans="1:50" ht="24.75" customHeight="1" x14ac:dyDescent="0.2">
      <c r="A251" s="893" t="s">
        <v>31</v>
      </c>
      <c r="B251" s="894"/>
      <c r="C251" s="894"/>
      <c r="D251" s="894"/>
      <c r="E251" s="894"/>
      <c r="F251" s="894"/>
      <c r="G251" s="894"/>
      <c r="H251" s="894"/>
      <c r="I251" s="894"/>
      <c r="J251" s="894"/>
      <c r="K251" s="894"/>
      <c r="L251" s="894"/>
      <c r="M251" s="894"/>
      <c r="N251" s="894"/>
      <c r="O251" s="894"/>
      <c r="P251" s="894"/>
      <c r="Q251" s="894"/>
      <c r="R251" s="894"/>
      <c r="S251" s="894"/>
      <c r="T251" s="894"/>
      <c r="U251" s="894"/>
      <c r="V251" s="894"/>
      <c r="W251" s="894"/>
      <c r="X251" s="894"/>
      <c r="Y251" s="894"/>
      <c r="Z251" s="894"/>
      <c r="AA251" s="894"/>
      <c r="AB251" s="894"/>
      <c r="AC251" s="894"/>
      <c r="AD251" s="894"/>
      <c r="AE251" s="894"/>
      <c r="AF251" s="894"/>
      <c r="AG251" s="894"/>
      <c r="AH251" s="894"/>
      <c r="AI251" s="894"/>
      <c r="AJ251" s="894"/>
      <c r="AK251" s="894"/>
      <c r="AL251" s="894"/>
      <c r="AM251" s="894"/>
      <c r="AN251" s="894"/>
      <c r="AO251" s="894"/>
      <c r="AP251" s="894"/>
      <c r="AQ251" s="894"/>
      <c r="AR251" s="894"/>
      <c r="AS251" s="894"/>
      <c r="AT251" s="894"/>
      <c r="AU251" s="894"/>
      <c r="AV251" s="894"/>
      <c r="AW251" s="894"/>
      <c r="AX251" s="895"/>
    </row>
    <row r="252" spans="1:50" ht="67.5" customHeight="1" thickBot="1" x14ac:dyDescent="0.25">
      <c r="A252" s="323" t="s">
        <v>132</v>
      </c>
      <c r="B252" s="324"/>
      <c r="C252" s="324"/>
      <c r="D252" s="324"/>
      <c r="E252" s="325"/>
      <c r="F252" s="896" t="s">
        <v>662</v>
      </c>
      <c r="G252" s="891"/>
      <c r="H252" s="891"/>
      <c r="I252" s="891"/>
      <c r="J252" s="891"/>
      <c r="K252" s="891"/>
      <c r="L252" s="891"/>
      <c r="M252" s="891"/>
      <c r="N252" s="891"/>
      <c r="O252" s="891"/>
      <c r="P252" s="891"/>
      <c r="Q252" s="891"/>
      <c r="R252" s="891"/>
      <c r="S252" s="891"/>
      <c r="T252" s="891"/>
      <c r="U252" s="891"/>
      <c r="V252" s="891"/>
      <c r="W252" s="891"/>
      <c r="X252" s="891"/>
      <c r="Y252" s="891"/>
      <c r="Z252" s="891"/>
      <c r="AA252" s="891"/>
      <c r="AB252" s="891"/>
      <c r="AC252" s="891"/>
      <c r="AD252" s="891"/>
      <c r="AE252" s="891"/>
      <c r="AF252" s="891"/>
      <c r="AG252" s="891"/>
      <c r="AH252" s="891"/>
      <c r="AI252" s="891"/>
      <c r="AJ252" s="891"/>
      <c r="AK252" s="891"/>
      <c r="AL252" s="891"/>
      <c r="AM252" s="891"/>
      <c r="AN252" s="891"/>
      <c r="AO252" s="891"/>
      <c r="AP252" s="891"/>
      <c r="AQ252" s="891"/>
      <c r="AR252" s="891"/>
      <c r="AS252" s="891"/>
      <c r="AT252" s="891"/>
      <c r="AU252" s="891"/>
      <c r="AV252" s="891"/>
      <c r="AW252" s="891"/>
      <c r="AX252" s="892"/>
    </row>
    <row r="253" spans="1:50" ht="24.75" customHeight="1" x14ac:dyDescent="0.2">
      <c r="A253" s="893" t="s">
        <v>43</v>
      </c>
      <c r="B253" s="894"/>
      <c r="C253" s="894"/>
      <c r="D253" s="894"/>
      <c r="E253" s="894"/>
      <c r="F253" s="894"/>
      <c r="G253" s="894"/>
      <c r="H253" s="894"/>
      <c r="I253" s="894"/>
      <c r="J253" s="894"/>
      <c r="K253" s="894"/>
      <c r="L253" s="894"/>
      <c r="M253" s="894"/>
      <c r="N253" s="894"/>
      <c r="O253" s="894"/>
      <c r="P253" s="894"/>
      <c r="Q253" s="894"/>
      <c r="R253" s="894"/>
      <c r="S253" s="894"/>
      <c r="T253" s="894"/>
      <c r="U253" s="894"/>
      <c r="V253" s="894"/>
      <c r="W253" s="894"/>
      <c r="X253" s="894"/>
      <c r="Y253" s="894"/>
      <c r="Z253" s="894"/>
      <c r="AA253" s="894"/>
      <c r="AB253" s="894"/>
      <c r="AC253" s="894"/>
      <c r="AD253" s="894"/>
      <c r="AE253" s="894"/>
      <c r="AF253" s="894"/>
      <c r="AG253" s="894"/>
      <c r="AH253" s="894"/>
      <c r="AI253" s="894"/>
      <c r="AJ253" s="894"/>
      <c r="AK253" s="894"/>
      <c r="AL253" s="894"/>
      <c r="AM253" s="894"/>
      <c r="AN253" s="894"/>
      <c r="AO253" s="894"/>
      <c r="AP253" s="894"/>
      <c r="AQ253" s="894"/>
      <c r="AR253" s="894"/>
      <c r="AS253" s="894"/>
      <c r="AT253" s="894"/>
      <c r="AU253" s="894"/>
      <c r="AV253" s="894"/>
      <c r="AW253" s="894"/>
      <c r="AX253" s="895"/>
    </row>
    <row r="254" spans="1:50" ht="66" customHeight="1" thickBot="1" x14ac:dyDescent="0.25">
      <c r="A254" s="323" t="s">
        <v>132</v>
      </c>
      <c r="B254" s="324"/>
      <c r="C254" s="324"/>
      <c r="D254" s="324"/>
      <c r="E254" s="325"/>
      <c r="F254" s="326" t="s">
        <v>664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85.2" customHeight="1" thickBot="1" x14ac:dyDescent="0.25">
      <c r="A256" s="332" t="s">
        <v>671</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t="s">
        <v>637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637</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637</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637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637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648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649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649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t="s">
        <v>650</v>
      </c>
      <c r="F266" s="86"/>
      <c r="G266" s="86"/>
      <c r="H266" s="77" t="str">
        <f>IF(E266="","","-")</f>
        <v>-</v>
      </c>
      <c r="I266" s="86"/>
      <c r="J266" s="86"/>
      <c r="K266" s="77" t="str">
        <f>IF(I266="","","-")</f>
        <v/>
      </c>
      <c r="L266" s="101">
        <v>72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c r="J267" s="86"/>
      <c r="K267" s="77"/>
      <c r="L267" s="101">
        <v>71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609</v>
      </c>
      <c r="H268" s="86"/>
      <c r="I268" s="86"/>
      <c r="J268" s="85">
        <v>20</v>
      </c>
      <c r="K268" s="85"/>
      <c r="L268" s="101">
        <v>75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2">
      <c r="A308" s="313" t="s">
        <v>267</v>
      </c>
      <c r="B308" s="314"/>
      <c r="C308" s="314"/>
      <c r="D308" s="314"/>
      <c r="E308" s="314"/>
      <c r="F308" s="315"/>
      <c r="G308" s="294" t="s">
        <v>667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0"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0" customHeight="1" x14ac:dyDescent="0.2">
      <c r="A310" s="316"/>
      <c r="B310" s="317"/>
      <c r="C310" s="317"/>
      <c r="D310" s="317"/>
      <c r="E310" s="317"/>
      <c r="F310" s="318"/>
      <c r="G310" s="284" t="s">
        <v>651</v>
      </c>
      <c r="H310" s="285"/>
      <c r="I310" s="285"/>
      <c r="J310" s="285"/>
      <c r="K310" s="286"/>
      <c r="L310" s="287" t="s">
        <v>652</v>
      </c>
      <c r="M310" s="288"/>
      <c r="N310" s="288"/>
      <c r="O310" s="288"/>
      <c r="P310" s="288"/>
      <c r="Q310" s="288"/>
      <c r="R310" s="288"/>
      <c r="S310" s="288"/>
      <c r="T310" s="288"/>
      <c r="U310" s="288"/>
      <c r="V310" s="288"/>
      <c r="W310" s="288"/>
      <c r="X310" s="289"/>
      <c r="Y310" s="290">
        <v>3</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30"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30"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30"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30"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30"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30"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30"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30"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30"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30"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1" t="s">
        <v>666</v>
      </c>
      <c r="D366" s="250"/>
      <c r="E366" s="250"/>
      <c r="F366" s="250"/>
      <c r="G366" s="250"/>
      <c r="H366" s="250"/>
      <c r="I366" s="250"/>
      <c r="J366" s="233">
        <v>2012401013379</v>
      </c>
      <c r="K366" s="234"/>
      <c r="L366" s="234"/>
      <c r="M366" s="234"/>
      <c r="N366" s="234"/>
      <c r="O366" s="234"/>
      <c r="P366" s="252" t="s">
        <v>653</v>
      </c>
      <c r="Q366" s="235"/>
      <c r="R366" s="235"/>
      <c r="S366" s="235"/>
      <c r="T366" s="235"/>
      <c r="U366" s="235"/>
      <c r="V366" s="235"/>
      <c r="W366" s="235"/>
      <c r="X366" s="235"/>
      <c r="Y366" s="236">
        <v>3</v>
      </c>
      <c r="Z366" s="237"/>
      <c r="AA366" s="237"/>
      <c r="AB366" s="238"/>
      <c r="AC366" s="222" t="s">
        <v>253</v>
      </c>
      <c r="AD366" s="223"/>
      <c r="AE366" s="223"/>
      <c r="AF366" s="223"/>
      <c r="AG366" s="223"/>
      <c r="AH366" s="253">
        <v>1</v>
      </c>
      <c r="AI366" s="254"/>
      <c r="AJ366" s="254"/>
      <c r="AK366" s="254"/>
      <c r="AL366" s="226" t="s">
        <v>659</v>
      </c>
      <c r="AM366" s="227"/>
      <c r="AN366" s="227"/>
      <c r="AO366" s="228"/>
      <c r="AP366" s="229" t="s">
        <v>660</v>
      </c>
      <c r="AQ366" s="229"/>
      <c r="AR366" s="229"/>
      <c r="AS366" s="229"/>
      <c r="AT366" s="229"/>
      <c r="AU366" s="229"/>
      <c r="AV366" s="229"/>
      <c r="AW366" s="229"/>
      <c r="AX366" s="229"/>
    </row>
    <row r="367" spans="1:51" ht="30" customHeight="1" x14ac:dyDescent="0.2">
      <c r="A367" s="230">
        <v>2</v>
      </c>
      <c r="B367" s="230">
        <v>1</v>
      </c>
      <c r="C367" s="251" t="s">
        <v>654</v>
      </c>
      <c r="D367" s="250"/>
      <c r="E367" s="250"/>
      <c r="F367" s="250"/>
      <c r="G367" s="250"/>
      <c r="H367" s="250"/>
      <c r="I367" s="250"/>
      <c r="J367" s="233">
        <v>9013301008743</v>
      </c>
      <c r="K367" s="234"/>
      <c r="L367" s="234"/>
      <c r="M367" s="234"/>
      <c r="N367" s="234"/>
      <c r="O367" s="234"/>
      <c r="P367" s="252" t="s">
        <v>653</v>
      </c>
      <c r="Q367" s="235"/>
      <c r="R367" s="235"/>
      <c r="S367" s="235"/>
      <c r="T367" s="235"/>
      <c r="U367" s="235"/>
      <c r="V367" s="235"/>
      <c r="W367" s="235"/>
      <c r="X367" s="235"/>
      <c r="Y367" s="236">
        <v>0.5</v>
      </c>
      <c r="Z367" s="237"/>
      <c r="AA367" s="237"/>
      <c r="AB367" s="238"/>
      <c r="AC367" s="222" t="s">
        <v>259</v>
      </c>
      <c r="AD367" s="223"/>
      <c r="AE367" s="223"/>
      <c r="AF367" s="223"/>
      <c r="AG367" s="223"/>
      <c r="AH367" s="253" t="s">
        <v>637</v>
      </c>
      <c r="AI367" s="254"/>
      <c r="AJ367" s="254"/>
      <c r="AK367" s="254"/>
      <c r="AL367" s="226" t="s">
        <v>659</v>
      </c>
      <c r="AM367" s="227"/>
      <c r="AN367" s="227"/>
      <c r="AO367" s="228"/>
      <c r="AP367" s="229" t="s">
        <v>660</v>
      </c>
      <c r="AQ367" s="229"/>
      <c r="AR367" s="229"/>
      <c r="AS367" s="229"/>
      <c r="AT367" s="229"/>
      <c r="AU367" s="229"/>
      <c r="AV367" s="229"/>
      <c r="AW367" s="229"/>
      <c r="AX367" s="229"/>
      <c r="AY367">
        <f>COUNTA($C$367)</f>
        <v>1</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2" manualBreakCount="2">
    <brk id="214" max="16383" man="1"/>
    <brk id="25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t="s">
        <v>610</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2022-09-01T07:08:18Z</dcterms:created>
  <dcterms:modified xsi:type="dcterms:W3CDTF">2022-10-07T01:42:38Z</dcterms:modified>
</cp:coreProperties>
</file>