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ECB1B410-030E-4C6E-AA95-00C77C433288}" xr6:coauthVersionLast="36" xr6:coauthVersionMax="36" xr10:uidLastSave="{00000000-0000-0000-0000-000000000000}"/>
  <bookViews>
    <workbookView xWindow="29964"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70" i="11"/>
  <c r="AY68" i="11"/>
  <c r="AY69" i="11" s="1"/>
  <c r="AY65" i="11"/>
  <c r="AY67" i="11" s="1"/>
  <c r="AY64" i="11"/>
  <c r="AY400" i="11"/>
  <c r="AY396" i="11"/>
  <c r="AY397" i="11" s="1"/>
  <c r="AY372" i="11"/>
  <c r="AY371" i="11"/>
  <c r="AY370" i="11"/>
  <c r="AY369" i="11"/>
  <c r="AY368" i="11"/>
  <c r="AY367" i="11"/>
  <c r="AY334" i="11"/>
  <c r="AY339" i="11" s="1"/>
  <c r="AY321" i="11"/>
  <c r="AY330" i="11" s="1"/>
  <c r="AY338" i="11" l="1"/>
  <c r="AY337" i="11"/>
  <c r="AY398" i="11"/>
  <c r="AY336" i="11"/>
  <c r="AY331" i="11"/>
  <c r="AY326" i="11"/>
  <c r="AY327" i="11"/>
  <c r="AY332" i="11"/>
  <c r="AY333" i="11"/>
  <c r="AY324" i="11"/>
  <c r="AY328" i="11"/>
  <c r="AY323" i="11"/>
  <c r="AY325" i="11"/>
  <c r="AY399" i="11"/>
  <c r="AY329" i="11"/>
  <c r="AY340" i="11"/>
  <c r="AY322" i="11"/>
  <c r="AY341"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16" i="11" s="1"/>
  <c r="AY99" i="11"/>
  <c r="AY101" i="11" s="1"/>
  <c r="AY98" i="11"/>
  <c r="AY102" i="11"/>
  <c r="AY104" i="11" s="1"/>
  <c r="AY130" i="11" l="1"/>
  <c r="AY131" i="11"/>
  <c r="AY121" i="11"/>
  <c r="AY153" i="11"/>
  <c r="AY154" i="11"/>
  <c r="AY115" i="11"/>
  <c r="AY117" i="11"/>
  <c r="AY175" i="11"/>
  <c r="AY210" i="11"/>
  <c r="AY118" i="11"/>
  <c r="AY151" i="11"/>
  <c r="AY177" i="11"/>
  <c r="AY119" i="11"/>
  <c r="AY152" i="11"/>
  <c r="AY113" i="11"/>
  <c r="AY155" i="11"/>
  <c r="AY206" i="11"/>
  <c r="AY114" i="11"/>
  <c r="AY142" i="11"/>
  <c r="AY143" i="11"/>
  <c r="AY100" i="11"/>
  <c r="AY123" i="11"/>
  <c r="AY171" i="11"/>
  <c r="AY179" i="11"/>
  <c r="AY202" i="11"/>
  <c r="AY120" i="11"/>
  <c r="AY128" i="11"/>
  <c r="AY140" i="11"/>
  <c r="AY134" i="11"/>
  <c r="AY203" i="11"/>
  <c r="AY211" i="11"/>
  <c r="AY126" i="11"/>
  <c r="AY141" i="11"/>
  <c r="AY204" i="11"/>
  <c r="AY212" i="11"/>
  <c r="AY174" i="11"/>
  <c r="AY193" i="11"/>
  <c r="AY205" i="11"/>
  <c r="AY213" i="11"/>
  <c r="AY124" i="11"/>
  <c r="AY163" i="11"/>
  <c r="AY144" i="11"/>
  <c r="AY138" i="11"/>
  <c r="AY176" i="11"/>
  <c r="AY198" i="11"/>
  <c r="AY207"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95" i="11" l="1"/>
  <c r="AY94" i="11"/>
  <c r="AY90" i="11"/>
  <c r="AY96" i="11"/>
  <c r="AY79" i="11"/>
  <c r="AY87" i="11"/>
  <c r="AY80" i="11"/>
  <c r="AY81" i="11"/>
  <c r="AY89" i="11"/>
  <c r="AY86" i="11"/>
  <c r="AY83" i="11"/>
  <c r="AY91" i="11"/>
  <c r="AY49" i="11"/>
  <c r="AY84" i="11"/>
  <c r="AY55"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<sst xmlns="http://schemas.openxmlformats.org/spreadsheetml/2006/main" count="2412" uniqueCount="889">
  <si>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</si>
  <si>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</si>
  <si>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</si>
  <si>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</si>
  <si>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</si>
  <si>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</si>
  <si>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</si>
  <si>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</si>
  <si>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</si>
  <si>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</si>
  <si>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</si>
  <si>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</si>
  <si>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</si>
  <si>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</si>
  <si>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</si>
  <si>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</si>
  <si>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</si>
  <si>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</si>
  <si>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</si>
  <si>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</si>
  <si>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</si>
  <si>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</si>
  <si>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</si>
  <si>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</si>
  <si>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</si>
  <si>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</si>
  <si>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</si>
  <si>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</si>
  <si>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</si>
  <si>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</si>
  <si>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</si>
  <si>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</si>
  <si>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</si>
  <si>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</si>
  <si>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</si>
  <si>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</si>
  <si>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</si>
  <si>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</si>
  <si>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</si>
  <si>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</si>
  <si>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</si>
  <si>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</si>
  <si>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</si>
  <si>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</si>
  <si>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</si>
  <si>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</si>
  <si>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</si>
  <si>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</si>
  <si>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</si>
  <si>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</si>
  <si>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</si>
  <si>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</si>
  <si>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</si>
  <si>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</si>
  <si>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</si>
  <si>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</si>
  <si>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</si>
  <si>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</si>
  <si>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</si>
  <si>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</si>
  <si>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</si>
  <si>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</si>
  <si>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</si>
  <si>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</si>
  <si>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</si>
  <si>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</si>
  <si>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</si>
  <si>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</si>
  <si>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</si>
  <si>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</si>
  <si>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</si>
  <si>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</si>
  <si>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</si>
  <si>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</si>
  <si>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</si>
  <si>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</si>
  <si>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</si>
  <si>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</si>
  <si>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</si>
  <si>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</si>
  <si>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</si>
  <si>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</si>
  <si>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</si>
  <si>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</si>
  <si>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</si>
  <si>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</si>
  <si>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</si>
  <si>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</si>
  <si>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</si>
  <si>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</si>
  <si>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</si>
  <si>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</si>
  <si>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</si>
  <si>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</si>
  <si>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</si>
  <si>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</si>
  <si>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</si>
  <si>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</si>
  <si>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</si>
  <si>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</si>
  <si>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</si>
  <si>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</si>
  <si>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</si>
  <si>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</si>
  <si>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</si>
  <si>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</si>
  <si>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</si>
  <si>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</si>
  <si>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</si>
  <si>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</si>
  <si>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</si>
  <si>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</si>
  <si>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</si>
  <si>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</si>
  <si>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</si>
  <si>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</si>
  <si>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</si>
  <si>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</si>
  <si>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</si>
  <si>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</si>
  <si>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</si>
  <si>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</si>
  <si>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</si>
  <si>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</si>
  <si>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</si>
  <si>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</si>
  <si>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</si>
  <si>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</si>
  <si>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</si>
  <si>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</si>
  <si>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</si>
  <si>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</si>
  <si>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</si>
  <si>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</si>
  <si>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</si>
  <si>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</si>
  <si>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</si>
  <si>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</si>
  <si>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</si>
  <si>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</si>
  <si>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</si>
  <si>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</si>
  <si>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</si>
  <si>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</si>
  <si>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</si>
  <si>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</si>
  <si>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</si>
  <si>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</si>
  <si>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</si>
  <si>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</si>
  <si>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</si>
  <si>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</si>
  <si>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</si>
  <si>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</si>
  <si>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</si>
  <si>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</si>
  <si>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</si>
  <si>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</si>
  <si>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</si>
  <si>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</si>
  <si>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</si>
  <si>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</si>
  <si>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</si>
  <si>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</si>
  <si>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</si>
  <si>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</si>
  <si>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</si>
  <si>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</si>
  <si>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</si>
  <si>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</si>
  <si>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</si>
  <si>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</si>
  <si>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</si>
  <si>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</si>
  <si>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</si>
  <si>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</si>
  <si>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</si>
  <si>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</si>
  <si>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</si>
  <si>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</si>
  <si>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</si>
  <si>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</si>
  <si>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</si>
  <si>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</si>
  <si>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</si>
  <si>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</si>
  <si>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</si>
  <si>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</si>
  <si>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</si>
  <si>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</si>
  <si>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</si>
  <si>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</si>
  <si>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</si>
  <si>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</si>
  <si>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</si>
  <si>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</si>
  <si>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</si>
  <si>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</si>
  <si>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</si>
  <si>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</si>
  <si>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</si>
  <si>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</si>
  <si>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</si>
  <si>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</si>
  <si>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</si>
  <si>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</si>
  <si>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</si>
  <si>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</si>
  <si>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</si>
  <si>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</si>
  <si>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</si>
  <si>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</si>
  <si>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</si>
  <si>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</si>
  <si>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</si>
  <si>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</si>
  <si>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</si>
  <si>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</si>
  <si>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</si>
  <si>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</si>
  <si>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</si>
  <si>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</si>
  <si>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</si>
  <si>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</si>
  <si>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</si>
  <si>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</si>
  <si>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</si>
  <si>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</si>
  <si>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</si>
  <si>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</si>
  <si>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</si>
  <si>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</si>
  <si>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</si>
  <si>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</si>
  <si>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</si>
  <si>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</si>
  <si>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</si>
  <si>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</si>
  <si>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</si>
  <si>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</si>
  <si>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</si>
  <si>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</si>
  <si>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</si>
  <si>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</si>
  <si>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</si>
  <si>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</si>
  <si>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</si>
  <si>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</si>
  <si>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</si>
  <si>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</si>
  <si>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</si>
  <si>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</si>
  <si>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</si>
  <si>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</si>
  <si>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</si>
  <si>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</si>
  <si>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</si>
  <si>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</si>
  <si>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</si>
  <si>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</si>
  <si>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</si>
  <si>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</si>
  <si>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</si>
  <si>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</si>
  <si>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</si>
  <si>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</si>
  <si>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</si>
  <si>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</si>
  <si>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</si>
  <si>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</si>
  <si>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</si>
  <si>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</si>
  <si>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</si>
  <si>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</si>
  <si>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</si>
  <si>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</si>
  <si>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</si>
  <si>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</si>
  <si>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</si>
  <si>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</si>
  <si>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</si>
  <si>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</si>
  <si>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</si>
  <si>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</si>
  <si>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</si>
  <si>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</si>
  <si>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</si>
  <si>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</si>
  <si>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</si>
  <si>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</si>
  <si>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</si>
  <si>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</si>
  <si>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</si>
  <si>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</si>
  <si>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</si>
  <si>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</si>
  <si>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</si>
  <si>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</si>
  <si>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</si>
  <si>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</si>
  <si>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</si>
  <si>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</si>
  <si>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</si>
  <si>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</si>
  <si>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</si>
  <si>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</si>
  <si>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</si>
  <si>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</si>
  <si>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</si>
  <si>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</si>
  <si>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</si>
  <si>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</si>
  <si>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</si>
  <si>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</si>
  <si>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</si>
  <si>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</si>
  <si>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</si>
  <si>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</si>
  <si>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</si>
  <si>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</si>
  <si>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</si>
  <si>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</si>
  <si>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</si>
  <si>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</si>
  <si>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</si>
  <si>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</si>
  <si>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</si>
  <si>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</si>
  <si>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</si>
  <si>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</si>
  <si>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</si>
  <si>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</si>
  <si>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</si>
  <si>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</si>
  <si>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</si>
  <si>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</si>
  <si>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</si>
  <si>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</si>
  <si>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</si>
  <si>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</si>
  <si>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</si>
  <si>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</si>
  <si>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</si>
  <si>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</si>
  <si>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</si>
  <si>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</si>
  <si>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</si>
  <si>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</si>
  <si>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</si>
  <si>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</si>
  <si>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</si>
  <si>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</si>
  <si>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</si>
  <si>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</si>
  <si>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</si>
  <si>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</si>
  <si>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</si>
  <si>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</si>
  <si>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</si>
  <si>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</si>
  <si>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</si>
  <si>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</si>
  <si>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</si>
  <si>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</si>
  <si>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</si>
  <si>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</si>
  <si>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</si>
  <si>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</si>
  <si>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</si>
  <si>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</si>
  <si>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</si>
  <si>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</si>
  <si>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</si>
  <si>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</si>
  <si>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</si>
  <si>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</si>
  <si>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</si>
  <si>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</si>
  <si>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</si>
  <si>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</si>
  <si>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</si>
  <si>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</si>
  <si>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</si>
  <si>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</si>
  <si>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</si>
  <si>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</si>
  <si>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</si>
  <si>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</si>
  <si>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</si>
  <si>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</si>
  <si>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</si>
  <si>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</si>
  <si>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</si>
  <si>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</si>
  <si>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</si>
  <si>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</si>
  <si>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</si>
  <si>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</si>
  <si>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</si>
  <si>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</si>
  <si>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</si>
  <si>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</si>
  <si>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</si>
  <si>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</si>
  <si>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</si>
  <si>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</si>
  <si>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</si>
  <si>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</si>
  <si>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</si>
  <si>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</si>
  <si>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</si>
  <si>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</si>
  <si>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</si>
  <si>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</si>
  <si>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</si>
  <si>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</si>
  <si>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</si>
  <si>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</si>
  <si>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</si>
  <si>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</si>
  <si>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</si>
  <si>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</si>
  <si>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</si>
  <si>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</si>
  <si>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</si>
  <si>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</si>
  <si>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</si>
  <si>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</si>
  <si>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</si>
  <si>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</si>
  <si>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</si>
  <si>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</si>
  <si>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</si>
  <si>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</si>
  <si>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</si>
  <si>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</si>
  <si>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</si>
  <si>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</si>
  <si>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</si>
  <si>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</si>
  <si>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</si>
  <si>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</si>
  <si>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</si>
  <si>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</si>
  <si>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</si>
  <si>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</si>
  <si>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</si>
  <si>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</si>
  <si>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</si>
  <si>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</si>
  <si>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</si>
  <si>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</si>
  <si>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</si>
  <si>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</si>
  <si>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</si>
  <si>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</si>
  <si>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</si>
  <si>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</si>
  <si>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</si>
  <si>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</si>
  <si>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</si>
  <si>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</si>
  <si>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</si>
  <si>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</si>
  <si>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</si>
  <si>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</si>
  <si>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</si>
  <si>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</si>
  <si>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</si>
  <si>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</si>
  <si>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</si>
  <si>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</si>
  <si>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</si>
  <si>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</si>
  <si>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</si>
  <si>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</si>
  <si>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</si>
  <si>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</si>
  <si>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</si>
  <si>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</si>
  <si>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</si>
  <si>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</si>
  <si>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</si>
  <si>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</si>
  <si>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</si>
  <si>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</si>
  <si>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</si>
  <si>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</si>
  <si>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</si>
  <si>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</si>
  <si>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</si>
  <si>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</si>
  <si>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</si>
  <si>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</si>
  <si>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</si>
  <si>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</si>
  <si>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</si>
  <si>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</si>
  <si>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</si>
  <si>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</si>
  <si>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</si>
  <si>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</si>
  <si>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</si>
  <si>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</si>
  <si>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</si>
  <si>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</si>
  <si>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</si>
  <si>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</si>
  <si>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</si>
  <si>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</si>
  <si>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</si>
  <si>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</si>
  <si>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</si>
  <si>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</si>
  <si>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</si>
  <si>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</si>
  <si>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</si>
  <si>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</si>
  <si>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</si>
  <si>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</si>
  <si>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</si>
  <si>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</si>
  <si>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</si>
  <si>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</si>
  <si>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</si>
  <si>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</si>
  <si>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</si>
  <si>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</si>
  <si>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</si>
  <si>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</si>
  <si>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</si>
  <si>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</si>
  <si>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</si>
  <si>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</si>
  <si>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</si>
  <si>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</si>
  <si>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</si>
  <si>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</si>
  <si>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</si>
  <si>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</si>
  <si>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</si>
  <si>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</si>
  <si>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</si>
  <si>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</si>
  <si>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</si>
  <si>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</si>
  <si>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</si>
  <si>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</si>
  <si>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</si>
  <si>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</si>
  <si>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</si>
  <si>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</si>
  <si>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</si>
  <si>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</si>
  <si>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</si>
  <si>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</si>
  <si>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</si>
  <si>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</si>
  <si>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</si>
  <si>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</si>
  <si>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</si>
  <si>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</si>
  <si>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</si>
  <si>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</si>
  <si>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</si>
  <si>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</si>
  <si>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</si>
  <si>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</si>
  <si>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</si>
  <si>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</si>
  <si>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</si>
  <si>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</si>
  <si>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</si>
  <si>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</si>
  <si>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</si>
  <si>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</si>
  <si>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</si>
  <si>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</si>
  <si>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</si>
  <si>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</si>
  <si>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</si>
  <si>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</si>
  <si>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</si>
  <si>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</si>
  <si>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</si>
  <si>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</si>
  <si>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</si>
  <si>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</si>
  <si>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</si>
  <si>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</si>
  <si>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</si>
  <si>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</si>
  <si>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</si>
  <si>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</si>
  <si>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</si>
  <si>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</si>
  <si>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</si>
  <si>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</si>
  <si>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</si>
  <si>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</si>
  <si>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</si>
  <si>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</si>
  <si>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</si>
  <si>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</si>
  <si>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</si>
  <si>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</si>
  <si>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</si>
  <si>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</si>
  <si>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</si>
  <si>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</si>
  <si>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</si>
  <si>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</si>
  <si>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</si>
  <si>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</si>
  <si>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</si>
  <si>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</si>
  <si>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</si>
  <si>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</si>
  <si>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</si>
  <si>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</si>
  <si>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</si>
  <si>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</si>
  <si>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</si>
  <si>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</si>
  <si>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</si>
  <si>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</si>
  <si>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</si>
  <si>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</si>
  <si>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</si>
  <si>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</si>
  <si>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</si>
  <si>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</si>
  <si>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</si>
  <si>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</si>
  <si>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</si>
  <si>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</si>
  <si>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</si>
  <si>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</si>
  <si>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</si>
  <si>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</si>
  <si>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</si>
  <si>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</si>
  <si>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</si>
  <si>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</si>
  <si>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</si>
  <si>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</si>
  <si>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</si>
  <si>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</si>
  <si>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</si>
  <si>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</si>
  <si>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</si>
  <si>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</si>
  <si>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</si>
  <si>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</si>
  <si>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</si>
  <si>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</si>
  <si>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</si>
  <si>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</si>
  <si>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</si>
  <si>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</si>
  <si>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</si>
  <si>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</si>
  <si>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</si>
  <si>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</si>
  <si>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</si>
  <si>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</si>
  <si>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</si>
  <si>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</si>
  <si>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</si>
  <si>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</si>
  <si>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</si>
  <si>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</si>
  <si>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</si>
  <si>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</si>
  <si>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</si>
  <si>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</si>
  <si>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</si>
  <si>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</si>
  <si>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</si>
  <si>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</si>
  <si>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</si>
  <si>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</si>
  <si>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</si>
  <si>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</si>
  <si>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</si>
  <si>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</si>
  <si>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</si>
  <si>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</si>
  <si>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</si>
  <si>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</si>
  <si>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都道府県警察施設整備費補助金（交通安全施設）</t>
  </si>
  <si>
    <t>交通局</t>
  </si>
  <si>
    <t>昭和41年度</t>
  </si>
  <si>
    <t>終了予定なし</t>
  </si>
  <si>
    <t>交通規制課</t>
  </si>
  <si>
    <t>警察法第37条第3項
警察法施行令第3条第2項
交通安全施設等整備事業の推進に関する法律第3条第1項</t>
  </si>
  <si>
    <t>-</t>
  </si>
  <si>
    <t>都道府県警察施設
整備費補助金</t>
  </si>
  <si>
    <t>信号機の改良等により抑止されていると推計される死傷事故件数（件／年）</t>
  </si>
  <si>
    <t>件/年</t>
  </si>
  <si>
    <t>社会資本整備重点計画</t>
  </si>
  <si>
    <t>信号制御の改良により短縮されていると推計される対策実施箇所の通過時間（千人・時間／年）</t>
  </si>
  <si>
    <t>千人・時間/年</t>
  </si>
  <si>
    <t>重点整備地区内の主要な生活関連経路を構成する道路におけるバリアフリー化の割合（％）</t>
  </si>
  <si>
    <t>信号制御の改良により抑止されていると推計される二酸化炭素の排出量（t-CO2/年）</t>
  </si>
  <si>
    <t>t-CO2/年</t>
  </si>
  <si>
    <t>①信号灯器（車両用）のLED化等の各年度における事業量</t>
  </si>
  <si>
    <t>式</t>
  </si>
  <si>
    <t>②信号機の集中制御化等の各年度における事業量</t>
  </si>
  <si>
    <t>基</t>
  </si>
  <si>
    <t>③信号機のプログラム多段系統化等の各年度における事業量</t>
  </si>
  <si>
    <t>④信号制御機の更新数</t>
  </si>
  <si>
    <t>①信号灯器のLED化の  事業費／事業量　　　　　　　</t>
    <phoneticPr fontId="5"/>
  </si>
  <si>
    <t>万円/基</t>
  </si>
  <si>
    <t>事業費
　/事業量</t>
    <phoneticPr fontId="5"/>
  </si>
  <si>
    <t>349,800万円/3,498基</t>
  </si>
  <si>
    <t>452,870万円/4,117基</t>
  </si>
  <si>
    <t>②信号機の集中制御化の 事業費／事業量　　　　</t>
    <phoneticPr fontId="5"/>
  </si>
  <si>
    <t>316,880万円/1,864基</t>
  </si>
  <si>
    <t>290,020万円/1,706基</t>
  </si>
  <si>
    <t>③信号機のプログラム多段系統化の 事業費／事業量　　　　</t>
    <phoneticPr fontId="5"/>
  </si>
  <si>
    <t>117,480万円/979基</t>
  </si>
  <si>
    <t>140,790万円/1,083基</t>
  </si>
  <si>
    <t>68</t>
  </si>
  <si>
    <t>53</t>
  </si>
  <si>
    <t>52</t>
  </si>
  <si>
    <t>49</t>
  </si>
  <si>
    <t>40</t>
  </si>
  <si>
    <t>41</t>
  </si>
  <si>
    <t>38</t>
  </si>
  <si>
    <t>37</t>
  </si>
  <si>
    <t>○</t>
  </si>
  <si>
    <t>警察</t>
  </si>
  <si>
    <t>社会資本整備重点計画（第４次・第５次）
交通安全基本計画（第10次・第11次）</t>
    <rPh sb="34" eb="35">
      <t>ダイ</t>
    </rPh>
    <rPh sb="37" eb="38">
      <t>ジ</t>
    </rPh>
    <phoneticPr fontId="5"/>
  </si>
  <si>
    <t>①信号機の改良等による死傷事故の抑止件数
【R7年度末までに約18,000件／年抑止】</t>
    <rPh sb="26" eb="27">
      <t>マツ</t>
    </rPh>
    <phoneticPr fontId="5"/>
  </si>
  <si>
    <t>交通安全施設等の整備</t>
    <rPh sb="0" eb="2">
      <t>コウツウ</t>
    </rPh>
    <rPh sb="2" eb="4">
      <t>アンゼン</t>
    </rPh>
    <rPh sb="4" eb="6">
      <t>シセツ</t>
    </rPh>
    <rPh sb="6" eb="7">
      <t>トウ</t>
    </rPh>
    <rPh sb="8" eb="10">
      <t>セイビ</t>
    </rPh>
    <phoneticPr fontId="5"/>
  </si>
  <si>
    <t>366,840万円/3,057基</t>
    <phoneticPr fontId="5"/>
  </si>
  <si>
    <t>303,960万円/2,533基</t>
    <rPh sb="7" eb="9">
      <t>マンエン</t>
    </rPh>
    <rPh sb="15" eb="16">
      <t>キ</t>
    </rPh>
    <phoneticPr fontId="5"/>
  </si>
  <si>
    <t>-</t>
    <phoneticPr fontId="5"/>
  </si>
  <si>
    <t>105,560万円/812基</t>
    <phoneticPr fontId="5"/>
  </si>
  <si>
    <t>104,260万円/802基</t>
    <rPh sb="7" eb="9">
      <t>マンエン</t>
    </rPh>
    <rPh sb="13" eb="14">
      <t>キ</t>
    </rPh>
    <phoneticPr fontId="5"/>
  </si>
  <si>
    <t>③主要な生活関連経路における信号機等のバリアフリー化率
【R元年度 約99％ → R7年度原則100％】</t>
    <rPh sb="30" eb="31">
      <t>ガン</t>
    </rPh>
    <rPh sb="45" eb="47">
      <t>ゲンソク</t>
    </rPh>
    <phoneticPr fontId="5"/>
  </si>
  <si>
    <t>④信号制御の改良によるCO2の排出抑止量
【R７年度末までに約３万t-CO2/年抑止】</t>
    <rPh sb="26" eb="27">
      <t>マツ</t>
    </rPh>
    <phoneticPr fontId="5"/>
  </si>
  <si>
    <t>いまだ多くの命が交通事故により失われており、交通の安全と円滑の確保に向けた取組の更なる強化が求められている。</t>
  </si>
  <si>
    <t>本事業は、一都道府県に居住する住民だけでなく、当該地域を通過する全ての道路利用者に影響を与えるものであることから、各都道府県に対して、国として一定の水準が確保されるよう必要な財源を補助する必要がある。</t>
    <rPh sb="32" eb="33">
      <t>スベ</t>
    </rPh>
    <phoneticPr fontId="5"/>
  </si>
  <si>
    <t>本事業は、国民が安心して社会生活を営むための基盤となる、交通の安全と円滑の確保を目的としており、優先度の高い事業である。</t>
  </si>
  <si>
    <t>無</t>
  </si>
  <si>
    <t>有</t>
  </si>
  <si>
    <t>都道府県からの申請に基づき交付決定をしている。</t>
  </si>
  <si>
    <t>受益者は国民全体であるため妥当である。</t>
  </si>
  <si>
    <t>毎年度実施の各都道府県に対する契約額調査に基づき、補助単価の見直しを行っている。</t>
  </si>
  <si>
    <t>‐</t>
  </si>
  <si>
    <t>整備効果等を踏まえ補助対象事業等を事前に限定している。</t>
  </si>
  <si>
    <t>必要に応じて補助対象事業の見直しを行っている。</t>
  </si>
  <si>
    <t>成果目標は、社会資本整備重点計画において設定されているものであり、成果目標達成に向けて計画的に事業を実施している。</t>
  </si>
  <si>
    <t>個々の事業の効果を客観的、体系的かつ定量的に評価することで、事業を重点的、効果的かつ効率的に推進している。</t>
  </si>
  <si>
    <t>当初見込みをおおむね達成している。</t>
  </si>
  <si>
    <t>車両運転者、歩行者等全ての道路利用者に活用されている。</t>
    <phoneticPr fontId="5"/>
  </si>
  <si>
    <t>交通安全施設等整備事業に関する経費</t>
  </si>
  <si>
    <t>補助金</t>
    <rPh sb="0" eb="3">
      <t>ホジョキン</t>
    </rPh>
    <phoneticPr fontId="5"/>
  </si>
  <si>
    <t>施設整備費</t>
    <rPh sb="0" eb="2">
      <t>シセツ</t>
    </rPh>
    <rPh sb="2" eb="5">
      <t>セイビヒ</t>
    </rPh>
    <phoneticPr fontId="5"/>
  </si>
  <si>
    <t>管制センター関係</t>
    <rPh sb="0" eb="2">
      <t>カンセイ</t>
    </rPh>
    <rPh sb="6" eb="8">
      <t>カンケイ</t>
    </rPh>
    <phoneticPr fontId="5"/>
  </si>
  <si>
    <t>信号機関係</t>
    <rPh sb="0" eb="3">
      <t>シンゴウキ</t>
    </rPh>
    <rPh sb="3" eb="5">
      <t>カンケイ</t>
    </rPh>
    <phoneticPr fontId="5"/>
  </si>
  <si>
    <t>標識・標示関係</t>
    <rPh sb="0" eb="2">
      <t>ヒョウシキ</t>
    </rPh>
    <rPh sb="3" eb="5">
      <t>ヒョウジ</t>
    </rPh>
    <rPh sb="5" eb="7">
      <t>カンケイ</t>
    </rPh>
    <phoneticPr fontId="5"/>
  </si>
  <si>
    <t>-</t>
    <phoneticPr fontId="5"/>
  </si>
  <si>
    <t>267,580万円/1,574基</t>
    <phoneticPr fontId="5"/>
  </si>
  <si>
    <t>A.大阪府警察</t>
    <rPh sb="2" eb="5">
      <t>オオサカフ</t>
    </rPh>
    <rPh sb="5" eb="7">
      <t>ケイサツ</t>
    </rPh>
    <phoneticPr fontId="5"/>
  </si>
  <si>
    <t>オムロンソーシアルソリューションズ株式会社</t>
  </si>
  <si>
    <t>三菱電機株式会社</t>
  </si>
  <si>
    <t>交通管制施設拡充整備(第49期)工事</t>
  </si>
  <si>
    <t>交通監視用テレビ中央装置高度化整備工事</t>
  </si>
  <si>
    <t>-</t>
    <phoneticPr fontId="5"/>
  </si>
  <si>
    <t>大阪府警察</t>
    <rPh sb="0" eb="3">
      <t>オオサカフ</t>
    </rPh>
    <rPh sb="3" eb="5">
      <t>ケイサツ</t>
    </rPh>
    <phoneticPr fontId="5"/>
  </si>
  <si>
    <t>愛知県警察</t>
    <rPh sb="0" eb="3">
      <t>アイチケン</t>
    </rPh>
    <rPh sb="3" eb="5">
      <t>ケイサツ</t>
    </rPh>
    <phoneticPr fontId="5"/>
  </si>
  <si>
    <t>北海道警察</t>
    <rPh sb="0" eb="3">
      <t>ホッカイドウ</t>
    </rPh>
    <rPh sb="3" eb="5">
      <t>ケイサツ</t>
    </rPh>
    <phoneticPr fontId="5"/>
  </si>
  <si>
    <t>神奈川県警察</t>
    <rPh sb="0" eb="4">
      <t>カナガワケン</t>
    </rPh>
    <rPh sb="4" eb="6">
      <t>ケイサツ</t>
    </rPh>
    <phoneticPr fontId="5"/>
  </si>
  <si>
    <t>埼玉県警察</t>
    <rPh sb="0" eb="3">
      <t>サイタマケン</t>
    </rPh>
    <rPh sb="3" eb="5">
      <t>ケイサツ</t>
    </rPh>
    <phoneticPr fontId="5"/>
  </si>
  <si>
    <t>千葉県警察</t>
    <rPh sb="0" eb="3">
      <t>チバケン</t>
    </rPh>
    <rPh sb="3" eb="5">
      <t>ケイサツ</t>
    </rPh>
    <phoneticPr fontId="5"/>
  </si>
  <si>
    <t>宮城県警察</t>
    <rPh sb="0" eb="3">
      <t>ミヤギケン</t>
    </rPh>
    <rPh sb="3" eb="5">
      <t>ケイサツ</t>
    </rPh>
    <phoneticPr fontId="5"/>
  </si>
  <si>
    <t>静岡県警察</t>
    <rPh sb="0" eb="3">
      <t>シズオカケン</t>
    </rPh>
    <rPh sb="3" eb="5">
      <t>ケイサツ</t>
    </rPh>
    <phoneticPr fontId="5"/>
  </si>
  <si>
    <t>兵庫県警察</t>
    <rPh sb="0" eb="3">
      <t>ヒョウゴケン</t>
    </rPh>
    <rPh sb="3" eb="5">
      <t>ケイサツ</t>
    </rPh>
    <phoneticPr fontId="5"/>
  </si>
  <si>
    <t>長野県警察</t>
    <rPh sb="0" eb="3">
      <t>ナガノケン</t>
    </rPh>
    <rPh sb="3" eb="5">
      <t>ケイサツ</t>
    </rPh>
    <phoneticPr fontId="5"/>
  </si>
  <si>
    <t>補助金交付（交通安全施設等整備事業）</t>
    <rPh sb="0" eb="3">
      <t>ホジョキン</t>
    </rPh>
    <rPh sb="3" eb="5">
      <t>コウフ</t>
    </rPh>
    <rPh sb="6" eb="8">
      <t>コウツウ</t>
    </rPh>
    <rPh sb="8" eb="10">
      <t>アンゼン</t>
    </rPh>
    <rPh sb="10" eb="12">
      <t>シセツ</t>
    </rPh>
    <rPh sb="12" eb="13">
      <t>トウ</t>
    </rPh>
    <rPh sb="13" eb="15">
      <t>セイビ</t>
    </rPh>
    <rPh sb="15" eb="17">
      <t>ジギョウ</t>
    </rPh>
    <phoneticPr fontId="5"/>
  </si>
  <si>
    <t>補助金等交付</t>
  </si>
  <si>
    <t>内田電設株式会社</t>
  </si>
  <si>
    <t>マルヤ電気株式会社</t>
    <rPh sb="3" eb="5">
      <t>デンキ</t>
    </rPh>
    <phoneticPr fontId="2"/>
  </si>
  <si>
    <t>小松電気工業株式会社</t>
    <rPh sb="0" eb="2">
      <t>コマツ</t>
    </rPh>
    <rPh sb="2" eb="4">
      <t>デンキ</t>
    </rPh>
    <rPh sb="4" eb="6">
      <t>コウギョウ</t>
    </rPh>
    <phoneticPr fontId="2"/>
  </si>
  <si>
    <t>信号電材株式会社</t>
    <rPh sb="0" eb="2">
      <t>シンゴウ</t>
    </rPh>
    <rPh sb="2" eb="4">
      <t>デンザイ</t>
    </rPh>
    <phoneticPr fontId="2"/>
  </si>
  <si>
    <t>松宮電気工業株式会社</t>
    <rPh sb="0" eb="2">
      <t>マツミヤ</t>
    </rPh>
    <rPh sb="2" eb="4">
      <t>デンキ</t>
    </rPh>
    <rPh sb="4" eb="6">
      <t>コウギョウ</t>
    </rPh>
    <phoneticPr fontId="2"/>
  </si>
  <si>
    <t>関西シグナルサービス株式会社</t>
    <rPh sb="0" eb="2">
      <t>カンサイ</t>
    </rPh>
    <phoneticPr fontId="2"/>
  </si>
  <si>
    <t>大阪システムサービス株式会社</t>
    <rPh sb="0" eb="2">
      <t>オオサカ</t>
    </rPh>
    <phoneticPr fontId="2"/>
  </si>
  <si>
    <t>洸陽電気工事株式会社</t>
    <rPh sb="0" eb="2">
      <t>コウヨウ</t>
    </rPh>
    <rPh sb="2" eb="4">
      <t>デンキ</t>
    </rPh>
    <rPh sb="4" eb="6">
      <t>コウジ</t>
    </rPh>
    <phoneticPr fontId="2"/>
  </si>
  <si>
    <t>千里電気工業株式会社</t>
    <rPh sb="0" eb="2">
      <t>センリ</t>
    </rPh>
    <rPh sb="2" eb="4">
      <t>デンキ</t>
    </rPh>
    <rPh sb="4" eb="6">
      <t>コウギョウ</t>
    </rPh>
    <phoneticPr fontId="2"/>
  </si>
  <si>
    <t>信号機改良等工事（第30回）（設置工事）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</si>
  <si>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信号機改良等工事（第6回）（設置工事）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</si>
  <si>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信号機改良等工事（第8回）（設置工事）ほか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</si>
  <si>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信号機改良等工事（第1回）（設置工事）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</si>
  <si>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信号機改良等工事（第24回）（設置工事）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</si>
  <si>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信号機改良等工事（第7回）（設置工事）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</si>
  <si>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信号機改良等工事（第20回）（設置工事）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</si>
  <si>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信号機改良等工事（第22回）（設置工事）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</si>
  <si>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信号機改良等工事（第39回）（設置工事）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</si>
  <si>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信号機改良等工事（第20回）（機器製作）</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</si>
  <si>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信号機改良等工事（第22回）（機器製作）</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</si>
  <si>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信号機改良等工事（第5回）（機器製作）ほか</t>
    <rPh sb="0" eb="3">
      <t>シンゴウキ</t>
    </rPh>
    <rPh sb="3" eb="5">
      <t>カイリョウ</t>
    </rPh>
    <rPh sb="5" eb="6">
      <t>トウ</t>
    </rPh>
    <rPh sb="6" eb="8">
      <t>コウジ</t>
    </rPh>
    <rPh sb="9" eb="10">
      <t>ダイ</t>
    </rPh>
    <rPh sb="11" eb="12">
      <t>カイ</t>
    </rPh>
    <rPh sb="14" eb="16">
      <t>キキ</t>
    </rPh>
    <rPh sb="16" eb="18">
      <t>セイサク</t>
    </rPh>
    <phoneticPr fontId="2"/>
  </si>
  <si>
    <t>信号機改良等工事（第21回）（設置工事）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</si>
  <si>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信号機改良等工事（第15回）（設置工事）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</si>
  <si>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信号機改良等工事（第5回）（設置工事）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</si>
  <si>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信号機改良等工事（第17回）（機器製作）</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</si>
  <si>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信号機改良等工事（第23回）（機器製作）</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</si>
  <si>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信号機改良等工事（第13回）（機器製作）ほか</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</si>
  <si>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信号機改良等工事（第44回）（設置工事）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</si>
  <si>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信号機改良等工事（第2回）（設置工事）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</si>
  <si>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信号機改良等工事（第31回）（設置工事）ほか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</si>
  <si>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信号機改良等工事（第3回）（設置工事）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</si>
  <si>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信号機改良等工事（第4回）（設置工事）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</si>
  <si>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信号機改良等工事（第9回）（設置工事）</t>
    <rPh sb="0" eb="3">
      <t>シンゴウキ</t>
    </rPh>
    <rPh sb="3" eb="5">
      <t>カイリョウ</t>
    </rPh>
    <rPh sb="5" eb="6">
      <t>トウ</t>
    </rPh>
    <rPh sb="6" eb="8">
      <t>コウジ</t>
    </rPh>
    <rPh sb="9" eb="10">
      <t>ダイ</t>
    </rPh>
    <rPh sb="11" eb="12">
      <t>カイ</t>
    </rPh>
    <rPh sb="14" eb="16">
      <t>セッチ</t>
    </rPh>
    <rPh sb="16" eb="18">
      <t>コウジ</t>
    </rPh>
    <phoneticPr fontId="2"/>
  </si>
  <si>
    <t>信号機改良等工事（第10回）（機器製作）</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</si>
  <si>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信号機改良等工事（第4回）（機器製作）</t>
    <rPh sb="0" eb="3">
      <t>シンゴウキ</t>
    </rPh>
    <rPh sb="3" eb="5">
      <t>カイリョウ</t>
    </rPh>
    <rPh sb="5" eb="6">
      <t>トウ</t>
    </rPh>
    <rPh sb="6" eb="8">
      <t>コウジ</t>
    </rPh>
    <rPh sb="9" eb="10">
      <t>ダイ</t>
    </rPh>
    <rPh sb="11" eb="12">
      <t>カイ</t>
    </rPh>
    <rPh sb="14" eb="16">
      <t>キキ</t>
    </rPh>
    <rPh sb="16" eb="18">
      <t>セイサク</t>
    </rPh>
    <phoneticPr fontId="2"/>
  </si>
  <si>
    <t>信号機改良等工事（第14回）（機器製作）ほか</t>
    <rPh sb="0" eb="3">
      <t>シンゴウキ</t>
    </rPh>
    <rPh sb="3" eb="5">
      <t>カイリョウ</t>
    </rPh>
    <rPh sb="5" eb="6">
      <t>トウ</t>
    </rPh>
    <rPh sb="6" eb="8">
      <t>コウジ</t>
    </rPh>
    <rPh sb="9" eb="10">
      <t>ダイ</t>
    </rPh>
    <rPh sb="12" eb="13">
      <t>カイ</t>
    </rPh>
    <rPh sb="15" eb="17">
      <t>キキ</t>
    </rPh>
    <rPh sb="17" eb="19">
      <t>セイサク</t>
    </rPh>
    <phoneticPr fontId="2"/>
  </si>
  <si>
    <t>信号機改良等工事（第10回）（設置工事）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</si>
  <si>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信号機改良等工事（第34回）（設置工事）</t>
    <rPh sb="0" eb="3">
      <t>シンゴウキ</t>
    </rPh>
    <rPh sb="3" eb="5">
      <t>カイリョウ</t>
    </rPh>
    <rPh sb="5" eb="6">
      <t>トウ</t>
    </rPh>
    <rPh sb="6" eb="8">
      <t>コウジ</t>
    </rPh>
    <rPh sb="9" eb="10">
      <t>ダイ</t>
    </rPh>
    <rPh sb="12" eb="13">
      <t>カイ</t>
    </rPh>
    <rPh sb="15" eb="17">
      <t>セッチ</t>
    </rPh>
    <rPh sb="17" eb="19">
      <t>コウジ</t>
    </rPh>
    <phoneticPr fontId="2"/>
  </si>
  <si>
    <t>信号機改良等工事（第33回）（設置工事）</t>
    <rPh sb="0" eb="3">
      <t>シンゴウキ</t>
    </rPh>
    <rPh sb="3" eb="5">
      <t>カイリョウ</t>
    </rPh>
    <rPh sb="5" eb="6">
      <t>トウ</t>
    </rPh>
    <rPh sb="6" eb="8">
      <t>コウジ</t>
    </rPh>
    <rPh sb="9" eb="10">
      <t>ダイ</t>
    </rPh>
    <rPh sb="12" eb="13">
      <t>カイ</t>
    </rPh>
    <rPh sb="15" eb="17">
      <t>セッチ</t>
    </rPh>
    <rPh sb="17" eb="19">
      <t>コウジ</t>
    </rPh>
    <phoneticPr fontId="2"/>
  </si>
  <si>
    <t>一般競争契約
（最低価格）</t>
    <rPh sb="4" eb="6">
      <t>ケイヤク</t>
    </rPh>
    <rPh sb="8" eb="10">
      <t>サイテイ</t>
    </rPh>
    <rPh sb="10" eb="12">
      <t>カカク</t>
    </rPh>
    <phoneticPr fontId="2"/>
  </si>
  <si>
    <t>光和産業株式会社</t>
    <rPh sb="0" eb="2">
      <t>コウワ</t>
    </rPh>
    <rPh sb="2" eb="4">
      <t>サンギョウ</t>
    </rPh>
    <rPh sb="4" eb="8">
      <t>カブシキガイシャ</t>
    </rPh>
    <phoneticPr fontId="18"/>
  </si>
  <si>
    <t>エッジ安全企画株式会社</t>
    <rPh sb="3" eb="5">
      <t>アンゼン</t>
    </rPh>
    <rPh sb="5" eb="7">
      <t>キカク</t>
    </rPh>
    <rPh sb="7" eb="11">
      <t>カブシキガイシャ</t>
    </rPh>
    <phoneticPr fontId="2"/>
  </si>
  <si>
    <t>阪神装路株式会社</t>
    <rPh sb="0" eb="2">
      <t>ハンシン</t>
    </rPh>
    <rPh sb="2" eb="3">
      <t>ソウ</t>
    </rPh>
    <rPh sb="3" eb="4">
      <t>ロ</t>
    </rPh>
    <rPh sb="4" eb="8">
      <t>カブシキガイシャ</t>
    </rPh>
    <phoneticPr fontId="2"/>
  </si>
  <si>
    <t>北摂ロード株式会社</t>
    <rPh sb="0" eb="2">
      <t>ホクセツ</t>
    </rPh>
    <rPh sb="5" eb="9">
      <t>カブシキガイシャ</t>
    </rPh>
    <phoneticPr fontId="2"/>
  </si>
  <si>
    <t>関西ロードサービス株式会社</t>
    <rPh sb="0" eb="2">
      <t>カンサイ</t>
    </rPh>
    <rPh sb="9" eb="13">
      <t>カブシキガイシャ</t>
    </rPh>
    <phoneticPr fontId="2"/>
  </si>
  <si>
    <t>株式会社道路テック</t>
    <rPh sb="0" eb="4">
      <t>カブシキガイシャ</t>
    </rPh>
    <rPh sb="4" eb="6">
      <t>ドウロ</t>
    </rPh>
    <phoneticPr fontId="2"/>
  </si>
  <si>
    <t>大正ライン工業株式会社</t>
    <rPh sb="0" eb="2">
      <t>タイショウ</t>
    </rPh>
    <rPh sb="5" eb="7">
      <t>コウギョウ</t>
    </rPh>
    <rPh sb="7" eb="11">
      <t>カブシキガイシャ</t>
    </rPh>
    <phoneticPr fontId="2"/>
  </si>
  <si>
    <t>日欧路材株式会社</t>
    <rPh sb="0" eb="2">
      <t>ニチオウ</t>
    </rPh>
    <rPh sb="2" eb="3">
      <t>ロ</t>
    </rPh>
    <rPh sb="3" eb="4">
      <t>ザイ</t>
    </rPh>
    <rPh sb="4" eb="8">
      <t>カブシキガイシャ</t>
    </rPh>
    <phoneticPr fontId="2"/>
  </si>
  <si>
    <t>大阪道路産業株式会社</t>
    <rPh sb="0" eb="2">
      <t>オオサカ</t>
    </rPh>
    <rPh sb="2" eb="4">
      <t>ドウロ</t>
    </rPh>
    <rPh sb="4" eb="6">
      <t>サンギョウ</t>
    </rPh>
    <rPh sb="6" eb="10">
      <t>カブシキガイシャ</t>
    </rPh>
    <phoneticPr fontId="2"/>
  </si>
  <si>
    <t>道路標示設置等工事（第９回）</t>
    <rPh sb="10" eb="11">
      <t>ダイ</t>
    </rPh>
    <rPh sb="12" eb="13">
      <t>カイ</t>
    </rPh>
    <phoneticPr fontId="2"/>
  </si>
  <si>
    <t>道路標示設置等工事（第２回）</t>
    <rPh sb="10" eb="11">
      <t>ダイ</t>
    </rPh>
    <rPh sb="12" eb="13">
      <t>カイ</t>
    </rPh>
    <phoneticPr fontId="2"/>
  </si>
  <si>
    <t>道路標示設置等工事（第２５回）ほか</t>
  </si>
  <si>
    <t>道路標示設置等工事（第４回）</t>
    <rPh sb="10" eb="11">
      <t>ダイ</t>
    </rPh>
    <rPh sb="12" eb="13">
      <t>カイ</t>
    </rPh>
    <phoneticPr fontId="2"/>
  </si>
  <si>
    <t>道路標示設置等工事（第２０回）</t>
    <rPh sb="10" eb="11">
      <t>ダイ</t>
    </rPh>
    <rPh sb="13" eb="14">
      <t>カイ</t>
    </rPh>
    <phoneticPr fontId="2"/>
  </si>
  <si>
    <t>道路標示設置等工事（第１７回）</t>
    <rPh sb="10" eb="11">
      <t>ダイ</t>
    </rPh>
    <rPh sb="13" eb="14">
      <t>カイ</t>
    </rPh>
    <phoneticPr fontId="2"/>
  </si>
  <si>
    <t>道路標示設置等工事（第８回）</t>
    <rPh sb="10" eb="11">
      <t>ダイ</t>
    </rPh>
    <rPh sb="12" eb="13">
      <t>カイ</t>
    </rPh>
    <phoneticPr fontId="2"/>
  </si>
  <si>
    <t>道路標識設置等工事（第５回）</t>
    <rPh sb="0" eb="2">
      <t>ドウロ</t>
    </rPh>
    <rPh sb="2" eb="4">
      <t>ヒョウシキ</t>
    </rPh>
    <rPh sb="4" eb="6">
      <t>セッチ</t>
    </rPh>
    <rPh sb="6" eb="7">
      <t>トウ</t>
    </rPh>
    <rPh sb="7" eb="9">
      <t>コウジ</t>
    </rPh>
    <rPh sb="10" eb="11">
      <t>ダイ</t>
    </rPh>
    <rPh sb="12" eb="13">
      <t>カイ</t>
    </rPh>
    <phoneticPr fontId="2"/>
  </si>
  <si>
    <t>道路標示設置等工事（第１０回）</t>
    <rPh sb="10" eb="11">
      <t>ダイ</t>
    </rPh>
    <phoneticPr fontId="2"/>
  </si>
  <si>
    <t>道路標示設置等工事（第２８回）</t>
    <rPh sb="10" eb="11">
      <t>ダイ</t>
    </rPh>
    <phoneticPr fontId="2"/>
  </si>
  <si>
    <t>道路標示設置等工事（第１８回）</t>
    <rPh sb="10" eb="11">
      <t>ダイ</t>
    </rPh>
    <rPh sb="13" eb="14">
      <t>カイ</t>
    </rPh>
    <phoneticPr fontId="2"/>
  </si>
  <si>
    <t>道路標示設置等工事（第５回）</t>
    <rPh sb="10" eb="11">
      <t>ダイ</t>
    </rPh>
    <rPh sb="12" eb="13">
      <t>カイ</t>
    </rPh>
    <phoneticPr fontId="2"/>
  </si>
  <si>
    <t>道路標識設置等工事（第９回）</t>
    <rPh sb="0" eb="2">
      <t>ドウロ</t>
    </rPh>
    <rPh sb="2" eb="4">
      <t>ヒョウシキ</t>
    </rPh>
    <rPh sb="4" eb="6">
      <t>セッチ</t>
    </rPh>
    <rPh sb="6" eb="7">
      <t>トウ</t>
    </rPh>
    <rPh sb="7" eb="9">
      <t>コウジ</t>
    </rPh>
    <rPh sb="10" eb="11">
      <t>ダイ</t>
    </rPh>
    <rPh sb="12" eb="13">
      <t>カイ</t>
    </rPh>
    <phoneticPr fontId="2"/>
  </si>
  <si>
    <t>路側式道路標識（専用柱直柱）の購入に係る単価契約</t>
    <rPh sb="0" eb="2">
      <t>ロソク</t>
    </rPh>
    <rPh sb="2" eb="3">
      <t>シキ</t>
    </rPh>
    <rPh sb="3" eb="5">
      <t>ドウロ</t>
    </rPh>
    <rPh sb="5" eb="7">
      <t>ヒョウシキ</t>
    </rPh>
    <rPh sb="8" eb="10">
      <t>センヨウ</t>
    </rPh>
    <rPh sb="10" eb="11">
      <t>ハシラ</t>
    </rPh>
    <rPh sb="11" eb="12">
      <t>チョク</t>
    </rPh>
    <rPh sb="12" eb="13">
      <t>ハシラ</t>
    </rPh>
    <rPh sb="15" eb="17">
      <t>コウニュウ</t>
    </rPh>
    <rPh sb="18" eb="19">
      <t>カカ</t>
    </rPh>
    <rPh sb="20" eb="22">
      <t>タンカ</t>
    </rPh>
    <rPh sb="22" eb="24">
      <t>ケイヤク</t>
    </rPh>
    <phoneticPr fontId="20"/>
  </si>
  <si>
    <t>路側式道路標識（本標識板三角型３／４倍超高輝度型）の購入に係る単価契約</t>
    <phoneticPr fontId="5"/>
  </si>
  <si>
    <t>路上式道路標識（標識板五角形型１.５倍超高輝度型）の購入に係る単価契約ほか</t>
    <phoneticPr fontId="5"/>
  </si>
  <si>
    <t>路上式道路標識（専用柱オーバーハング柱Ａ）の購入に係る単価契約</t>
    <phoneticPr fontId="5"/>
  </si>
  <si>
    <t>路側式道路標識（本標識板丸型３／４倍高輝度型）の購入に係る単価契約</t>
    <phoneticPr fontId="5"/>
  </si>
  <si>
    <t>その他</t>
    <rPh sb="2" eb="3">
      <t>タ</t>
    </rPh>
    <phoneticPr fontId="2"/>
  </si>
  <si>
    <t>C.内田電設株式会社</t>
    <phoneticPr fontId="5"/>
  </si>
  <si>
    <t>D.光和産業株式会社</t>
    <rPh sb="2" eb="3">
      <t>ヒカ</t>
    </rPh>
    <rPh sb="3" eb="4">
      <t>ワ</t>
    </rPh>
    <rPh sb="4" eb="6">
      <t>サンギョウ</t>
    </rPh>
    <rPh sb="6" eb="10">
      <t>カブシキガイシャ</t>
    </rPh>
    <phoneticPr fontId="5"/>
  </si>
  <si>
    <t>　警察法に基づき、都道府県公安委員会が交通の安全と円滑を図るため実施する信号機、道路標識等の整備事業（交通安全施設等整備事業）に要する経費の一部を補助（10分の５）するものである。本補助事業は、交通安全施設等整備事業の推進に関する法律に基づき、交通事故が多発するなど特に交通の安全を確保する必要のある道路として国が指定した道路上において、社会資本整備重点計画に即して実施されるものである。</t>
    <phoneticPr fontId="5"/>
  </si>
  <si>
    <t>　交通安全施設等整備事業の推進に関する法律に基づき、交通事故が多発するなど特に交通の安全を確保する必要がある道路として国が指定した道路上において、信号機、道路標識等の交通安全施設等を整備するもの。</t>
    <rPh sb="1" eb="3">
      <t>コウツウ</t>
    </rPh>
    <rPh sb="3" eb="5">
      <t>アンゼン</t>
    </rPh>
    <rPh sb="5" eb="7">
      <t>シセツ</t>
    </rPh>
    <rPh sb="7" eb="8">
      <t>トウ</t>
    </rPh>
    <rPh sb="8" eb="10">
      <t>セイビ</t>
    </rPh>
    <rPh sb="10" eb="12">
      <t>ジギョウ</t>
    </rPh>
    <rPh sb="13" eb="15">
      <t>スイシン</t>
    </rPh>
    <rPh sb="16" eb="17">
      <t>カン</t>
    </rPh>
    <rPh sb="19" eb="21">
      <t>ホウリツ</t>
    </rPh>
    <rPh sb="22" eb="23">
      <t>モト</t>
    </rPh>
    <rPh sb="26" eb="28">
      <t>コウツウ</t>
    </rPh>
    <rPh sb="28" eb="30">
      <t>ジコ</t>
    </rPh>
    <rPh sb="31" eb="33">
      <t>タハツ</t>
    </rPh>
    <rPh sb="37" eb="38">
      <t>トク</t>
    </rPh>
    <rPh sb="39" eb="41">
      <t>コウツウ</t>
    </rPh>
    <rPh sb="42" eb="44">
      <t>アンゼン</t>
    </rPh>
    <rPh sb="45" eb="47">
      <t>カクホ</t>
    </rPh>
    <rPh sb="49" eb="51">
      <t>ヒツヨウ</t>
    </rPh>
    <rPh sb="54" eb="56">
      <t>ドウロ</t>
    </rPh>
    <rPh sb="59" eb="60">
      <t>クニ</t>
    </rPh>
    <rPh sb="61" eb="63">
      <t>シテイ</t>
    </rPh>
    <rPh sb="65" eb="68">
      <t>ドウロジョウ</t>
    </rPh>
    <rPh sb="73" eb="76">
      <t>シンゴウキ</t>
    </rPh>
    <rPh sb="77" eb="79">
      <t>ドウロ</t>
    </rPh>
    <rPh sb="79" eb="81">
      <t>ヒョウシキ</t>
    </rPh>
    <rPh sb="81" eb="82">
      <t>トウ</t>
    </rPh>
    <rPh sb="83" eb="85">
      <t>コウツウ</t>
    </rPh>
    <rPh sb="85" eb="87">
      <t>アンゼン</t>
    </rPh>
    <rPh sb="87" eb="89">
      <t>シセツ</t>
    </rPh>
    <rPh sb="89" eb="90">
      <t>トウ</t>
    </rPh>
    <rPh sb="91" eb="93">
      <t>セイビ</t>
    </rPh>
    <phoneticPr fontId="5"/>
  </si>
  <si>
    <t>315,780万円/1,662基</t>
    <rPh sb="7" eb="9">
      <t>マンエン</t>
    </rPh>
    <rPh sb="15" eb="16">
      <t>キ</t>
    </rPh>
    <phoneticPr fontId="5"/>
  </si>
  <si>
    <t>（「災害に備えた道路交通環境の整備」、「ゾーン30の推進」及び「視覚障害者用付加装置の整備」を除く。）</t>
    <rPh sb="26" eb="28">
      <t>スイシン</t>
    </rPh>
    <phoneticPr fontId="5"/>
  </si>
  <si>
    <t>B.オムロンソーシアルソリューションズ株式会社</t>
    <rPh sb="19" eb="23">
      <t>カブシキガイシャ</t>
    </rPh>
    <phoneticPr fontId="5"/>
  </si>
  <si>
    <t>株式会社真輝ライン</t>
    <rPh sb="0" eb="4">
      <t>カブシキガイシャ</t>
    </rPh>
    <rPh sb="4" eb="6">
      <t>シンキ</t>
    </rPh>
    <phoneticPr fontId="2"/>
  </si>
  <si>
    <t>4000020270008</t>
  </si>
  <si>
    <t>1000020230006</t>
  </si>
  <si>
    <t>7000020010006</t>
  </si>
  <si>
    <t>1000020140007</t>
  </si>
  <si>
    <t>1000020110001</t>
  </si>
  <si>
    <t>4000020120006</t>
  </si>
  <si>
    <t>8000020040002</t>
  </si>
  <si>
    <t>7000020220001</t>
  </si>
  <si>
    <t>8000020280003</t>
  </si>
  <si>
    <t>1000020200000</t>
  </si>
  <si>
    <t>②信号制御の改良による通過時間の短縮
【R7年度末までに約1,800万人時間／年短縮】</t>
    <rPh sb="22" eb="24">
      <t>ネンド</t>
    </rPh>
    <rPh sb="24" eb="25">
      <t>マツ</t>
    </rPh>
    <phoneticPr fontId="5"/>
  </si>
  <si>
    <t>４　安全かつ快適な交通の確保</t>
  </si>
  <si>
    <t>３　道路交通環境の整備</t>
    <rPh sb="2" eb="4">
      <t>ドウロ</t>
    </rPh>
    <rPh sb="4" eb="6">
      <t>コウツウ</t>
    </rPh>
    <rPh sb="6" eb="8">
      <t>カンキョウ</t>
    </rPh>
    <rPh sb="9" eb="11">
      <t>セイビ</t>
    </rPh>
    <phoneticPr fontId="5"/>
  </si>
  <si>
    <t>半導体不足の影響により機器調達が困難になったことによるものである。</t>
    <rPh sb="0" eb="3">
      <t>ハンドウタイ</t>
    </rPh>
    <rPh sb="3" eb="5">
      <t>フソク</t>
    </rPh>
    <rPh sb="6" eb="8">
      <t>エイキョウ</t>
    </rPh>
    <rPh sb="11" eb="13">
      <t>キキ</t>
    </rPh>
    <rPh sb="13" eb="15">
      <t>チョウタツ</t>
    </rPh>
    <rPh sb="16" eb="18">
      <t>コンナン</t>
    </rPh>
    <phoneticPr fontId="5"/>
  </si>
  <si>
    <t>　本事業は、交通の安全と円滑に資する道路交通環境の整備という観点から、継続して実施する必要があるものと思われるが、引き続き、都道府県警察の活動実態に合わせた効率的な補助金交付に努めること。</t>
    <rPh sb="1" eb="2">
      <t>ホン</t>
    </rPh>
    <rPh sb="2" eb="4">
      <t>ジギョウ</t>
    </rPh>
    <rPh sb="6" eb="8">
      <t>コウツウ</t>
    </rPh>
    <rPh sb="9" eb="11">
      <t>アンゼン</t>
    </rPh>
    <rPh sb="12" eb="14">
      <t>エンカツ</t>
    </rPh>
    <rPh sb="15" eb="16">
      <t>シ</t>
    </rPh>
    <rPh sb="18" eb="20">
      <t>ドウロ</t>
    </rPh>
    <rPh sb="20" eb="22">
      <t>コウツウ</t>
    </rPh>
    <rPh sb="22" eb="24">
      <t>カンキョウ</t>
    </rPh>
    <rPh sb="25" eb="27">
      <t>セイビ</t>
    </rPh>
    <rPh sb="30" eb="32">
      <t>カンテン</t>
    </rPh>
    <rPh sb="35" eb="37">
      <t>ケイゾク</t>
    </rPh>
    <rPh sb="39" eb="41">
      <t>ジッシ</t>
    </rPh>
    <rPh sb="43" eb="45">
      <t>ヒツヨウ</t>
    </rPh>
    <rPh sb="51" eb="52">
      <t>オモ</t>
    </rPh>
    <rPh sb="57" eb="58">
      <t>ヒ</t>
    </rPh>
    <rPh sb="59" eb="60">
      <t>ツヅ</t>
    </rPh>
    <rPh sb="62" eb="66">
      <t>トドウフケン</t>
    </rPh>
    <rPh sb="66" eb="68">
      <t>ケイサツ</t>
    </rPh>
    <rPh sb="69" eb="71">
      <t>カツドウ</t>
    </rPh>
    <rPh sb="71" eb="73">
      <t>ジッタイ</t>
    </rPh>
    <rPh sb="74" eb="75">
      <t>ア</t>
    </rPh>
    <rPh sb="78" eb="81">
      <t>コウリツテキ</t>
    </rPh>
    <rPh sb="82" eb="85">
      <t>ホジョキン</t>
    </rPh>
    <rPh sb="85" eb="87">
      <t>コウフ</t>
    </rPh>
    <rPh sb="88" eb="89">
      <t>ツト</t>
    </rPh>
    <phoneticPr fontId="1"/>
  </si>
  <si>
    <t>　本事業については、毎年の交付申請や事業終了後の補助対象事業の実施状況報告等により、各都道府県の事業の実施状況について点検しているところである。</t>
    <phoneticPr fontId="5"/>
  </si>
  <si>
    <t>　本事業の予算要求に当たっては、毎年単価等の見直しを行っており、引き続き実施する。</t>
    <phoneticPr fontId="5"/>
  </si>
  <si>
    <t>　交通事故が多発するなど特に交通の安全を確保する必要がある道路について、国の補助金により交通安全施設等整備事業を推進することにより、これらの道路における交通環境の改善を行い、もって交通の安全を図り、令和７年までに交通事故死者数を2,000人以下にするという政府目標の達成に寄与する。</t>
    <phoneticPr fontId="5"/>
  </si>
  <si>
    <t>　引き続き、都道府県警察の活動実態に合わせた効率的な補助金交付に努めること。</t>
    <rPh sb="1" eb="2">
      <t>ヒ</t>
    </rPh>
    <rPh sb="3" eb="4">
      <t>ツヅ</t>
    </rPh>
    <rPh sb="6" eb="10">
      <t>トドウフケン</t>
    </rPh>
    <rPh sb="10" eb="12">
      <t>ケイサツ</t>
    </rPh>
    <rPh sb="13" eb="15">
      <t>カツドウ</t>
    </rPh>
    <rPh sb="15" eb="17">
      <t>ジッタイ</t>
    </rPh>
    <rPh sb="18" eb="19">
      <t>ア</t>
    </rPh>
    <rPh sb="22" eb="25">
      <t>コウリツテキ</t>
    </rPh>
    <rPh sb="26" eb="29">
      <t>ホジョキン</t>
    </rPh>
    <rPh sb="29" eb="31">
      <t>コウフ</t>
    </rPh>
    <rPh sb="32" eb="33">
      <t>ツト</t>
    </rPh>
    <phoneticPr fontId="5"/>
  </si>
  <si>
    <t>　引き続き、都道府県警察の活動実態に合わせた効率的な補助金交付に努める。</t>
    <rPh sb="1" eb="2">
      <t>ヒ</t>
    </rPh>
    <rPh sb="3" eb="4">
      <t>ツヅ</t>
    </rPh>
    <rPh sb="6" eb="10">
      <t>トドウフケン</t>
    </rPh>
    <rPh sb="10" eb="12">
      <t>ケイサツ</t>
    </rPh>
    <rPh sb="13" eb="15">
      <t>カツドウ</t>
    </rPh>
    <rPh sb="15" eb="17">
      <t>ジッタイ</t>
    </rPh>
    <rPh sb="18" eb="19">
      <t>ア</t>
    </rPh>
    <rPh sb="22" eb="25">
      <t>コウリツテキ</t>
    </rPh>
    <rPh sb="26" eb="29">
      <t>ホジョキン</t>
    </rPh>
    <rPh sb="29" eb="31">
      <t>コウフ</t>
    </rPh>
    <rPh sb="32" eb="33">
      <t>ツト</t>
    </rPh>
    <phoneticPr fontId="5"/>
  </si>
  <si>
    <t>社会資本整備等</t>
  </si>
  <si>
    <t>https://www5.cao.go.jp/keizai-shimon/kaigi/special/reform/031223_divided/agenda.html</t>
    <phoneticPr fontId="5"/>
  </si>
  <si>
    <t>56ページ</t>
    <phoneticPr fontId="5"/>
  </si>
  <si>
    <t>-</t>
    <phoneticPr fontId="5"/>
  </si>
  <si>
    <t>総合管理計画・個別施設計画の策定支援</t>
    <rPh sb="0" eb="2">
      <t>ソウゴウ</t>
    </rPh>
    <rPh sb="2" eb="4">
      <t>カンリ</t>
    </rPh>
    <rPh sb="4" eb="6">
      <t>ケイカク</t>
    </rPh>
    <rPh sb="7" eb="9">
      <t>コベツ</t>
    </rPh>
    <rPh sb="9" eb="11">
      <t>シセツ</t>
    </rPh>
    <rPh sb="11" eb="13">
      <t>ケイカク</t>
    </rPh>
    <rPh sb="14" eb="16">
      <t>サクテイ</t>
    </rPh>
    <rPh sb="16" eb="18">
      <t>シエン</t>
    </rPh>
    <phoneticPr fontId="5"/>
  </si>
  <si>
    <t xml:space="preserve">第５次社会資本整備重点計画に即して、重点的、効果的かつ効率的に交通安全施設等整備事業を推進するため、各都道府県警察からの要求に基づき算定したことによる増
「重要施策推進枠」11,060百万円
</t>
    <rPh sb="0" eb="1">
      <t>ダイ</t>
    </rPh>
    <rPh sb="2" eb="3">
      <t>ジ</t>
    </rPh>
    <rPh sb="3" eb="13">
      <t>シャカイシホンセイビジュウテンケイカク</t>
    </rPh>
    <rPh sb="14" eb="15">
      <t>ソク</t>
    </rPh>
    <rPh sb="18" eb="21">
      <t>ジュウテンテキ</t>
    </rPh>
    <rPh sb="22" eb="25">
      <t>コウカテキ</t>
    </rPh>
    <rPh sb="27" eb="30">
      <t>コウリツテキ</t>
    </rPh>
    <rPh sb="31" eb="33">
      <t>コウツウ</t>
    </rPh>
    <rPh sb="33" eb="35">
      <t>アンゼン</t>
    </rPh>
    <rPh sb="35" eb="37">
      <t>シセツ</t>
    </rPh>
    <rPh sb="37" eb="38">
      <t>トウ</t>
    </rPh>
    <rPh sb="38" eb="40">
      <t>セイビ</t>
    </rPh>
    <rPh sb="40" eb="42">
      <t>ジギョウ</t>
    </rPh>
    <rPh sb="43" eb="45">
      <t>スイシン</t>
    </rPh>
    <rPh sb="50" eb="51">
      <t>カク</t>
    </rPh>
    <rPh sb="51" eb="55">
      <t>トドウフケン</t>
    </rPh>
    <rPh sb="55" eb="57">
      <t>ケイサツ</t>
    </rPh>
    <rPh sb="60" eb="62">
      <t>ヨウキュウ</t>
    </rPh>
    <rPh sb="63" eb="64">
      <t>モト</t>
    </rPh>
    <rPh sb="66" eb="68">
      <t>サンテイ</t>
    </rPh>
    <rPh sb="75" eb="76">
      <t>フ</t>
    </rPh>
    <rPh sb="78" eb="80">
      <t>ジュウヨウ</t>
    </rPh>
    <rPh sb="80" eb="82">
      <t>セサク</t>
    </rPh>
    <phoneticPr fontId="5"/>
  </si>
  <si>
    <t>https://www.npa.go.jp/policies/evaluation/04jigo-hyouka/jisseki_hyouka/r4_jizen_bunseki.pdf</t>
    <phoneticPr fontId="5"/>
  </si>
  <si>
    <t>交通規制課長
岩瀬　聡</t>
    <phoneticPr fontId="5"/>
  </si>
  <si>
    <t>25ページ～26ページ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</si>
</sst>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1" fillId="5" borderId="24" xfId="7"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177506</xdr:colOff>
      <xdr:row>268</xdr:row>
      <xdr:rowOff>314960</xdr:rowOff>
    </xdr:from>
    <xdr:to>
      <xdr:col>33</xdr:col>
      <xdr:colOff>26855</xdr:colOff>
      <xdr:row>270</xdr:row>
      <xdr:rowOff>291155</xdr:rowOff>
    </xdr:to>
    <xdr:sp macro="" textlink="">
      <xdr:nvSpPr>
        <xdr:cNvPr id="26" name="テキスト ボックス 25">
          <a:extLst>
            <a:ext uri="{FF2B5EF4-FFF2-40B4-BE49-F238E27FC236}">
              <a16:creationId xmlns:a16="http://schemas.microsoft.com/office/drawing/2014/main" id="{21CE44D1-7FA0-41A9-A148-BA58977BFD5C}"/>
            </a:ext>
          </a:extLst>
        </xdr:cNvPr>
        <xdr:cNvSpPr txBox="1">
          <a:spLocks noChangeArrowheads="1"/>
        </xdr:cNvSpPr>
      </xdr:nvSpPr>
      <xdr:spPr bwMode="auto">
        <a:xfrm>
          <a:off x="4200866" y="56984900"/>
          <a:ext cx="1861029" cy="692475"/>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警察庁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１５，６７７百万円</a:t>
          </a:r>
          <a:endParaRPr lang="en-US" altLang="ja-JP" sz="1400">
            <a:solidFill>
              <a:schemeClr val="tx1"/>
            </a:solidFill>
            <a:latin typeface="Arial" charset="0"/>
            <a:ea typeface="ＭＳ Ｐゴシック" pitchFamily="50" charset="-128"/>
          </a:endParaRPr>
        </a:p>
      </xdr:txBody>
    </xdr:sp>
    <xdr:clientData/>
  </xdr:twoCellAnchor>
  <xdr:twoCellAnchor>
    <xdr:from>
      <xdr:col>21</xdr:col>
      <xdr:colOff>181639</xdr:colOff>
      <xdr:row>271</xdr:row>
      <xdr:rowOff>33159</xdr:rowOff>
    </xdr:from>
    <xdr:to>
      <xdr:col>34</xdr:col>
      <xdr:colOff>59444</xdr:colOff>
      <xdr:row>272</xdr:row>
      <xdr:rowOff>39199</xdr:rowOff>
    </xdr:to>
    <xdr:sp macro="" textlink="">
      <xdr:nvSpPr>
        <xdr:cNvPr id="27" name="大かっこ 26">
          <a:extLst>
            <a:ext uri="{FF2B5EF4-FFF2-40B4-BE49-F238E27FC236}">
              <a16:creationId xmlns:a16="http://schemas.microsoft.com/office/drawing/2014/main" id="{057CC4FF-2B7D-42ED-B7BA-D480E830EDC1}"/>
            </a:ext>
          </a:extLst>
        </xdr:cNvPr>
        <xdr:cNvSpPr>
          <a:spLocks noChangeArrowheads="1"/>
        </xdr:cNvSpPr>
      </xdr:nvSpPr>
      <xdr:spPr bwMode="auto">
        <a:xfrm>
          <a:off x="4022119" y="57777519"/>
          <a:ext cx="2255245" cy="364180"/>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内閣総理大臣から委任を受けた</a:t>
          </a:r>
          <a:endParaRPr lang="en-US" altLang="ja-JP" sz="1000"/>
        </a:p>
        <a:p>
          <a:pPr algn="ctr">
            <a:lnSpc>
              <a:spcPts val="1200"/>
            </a:lnSpc>
          </a:pPr>
          <a:r>
            <a:rPr lang="ja-JP" altLang="en-US" sz="1000"/>
            <a:t>警察庁長官が交付決定</a:t>
          </a:r>
        </a:p>
      </xdr:txBody>
    </xdr:sp>
    <xdr:clientData/>
  </xdr:twoCellAnchor>
  <xdr:twoCellAnchor>
    <xdr:from>
      <xdr:col>27</xdr:col>
      <xdr:colOff>168713</xdr:colOff>
      <xdr:row>272</xdr:row>
      <xdr:rowOff>42066</xdr:rowOff>
    </xdr:from>
    <xdr:to>
      <xdr:col>27</xdr:col>
      <xdr:colOff>168713</xdr:colOff>
      <xdr:row>273</xdr:row>
      <xdr:rowOff>313945</xdr:rowOff>
    </xdr:to>
    <xdr:cxnSp macro="">
      <xdr:nvCxnSpPr>
        <xdr:cNvPr id="28" name="直線矢印コネクタ 11">
          <a:extLst>
            <a:ext uri="{FF2B5EF4-FFF2-40B4-BE49-F238E27FC236}">
              <a16:creationId xmlns:a16="http://schemas.microsoft.com/office/drawing/2014/main" id="{70D7EC45-706C-4D6F-A902-948D342BC76B}"/>
            </a:ext>
          </a:extLst>
        </xdr:cNvPr>
        <xdr:cNvCxnSpPr>
          <a:cxnSpLocks noChangeShapeType="1"/>
        </xdr:cNvCxnSpPr>
      </xdr:nvCxnSpPr>
      <xdr:spPr bwMode="auto">
        <a:xfrm rot="5400000">
          <a:off x="4795273" y="58455766"/>
          <a:ext cx="622399"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130038</xdr:colOff>
      <xdr:row>273</xdr:row>
      <xdr:rowOff>343488</xdr:rowOff>
    </xdr:from>
    <xdr:to>
      <xdr:col>32</xdr:col>
      <xdr:colOff>78537</xdr:colOff>
      <xdr:row>274</xdr:row>
      <xdr:rowOff>277604</xdr:rowOff>
    </xdr:to>
    <xdr:sp macro="" textlink="">
      <xdr:nvSpPr>
        <xdr:cNvPr id="29" name="Text Box 98">
          <a:extLst>
            <a:ext uri="{FF2B5EF4-FFF2-40B4-BE49-F238E27FC236}">
              <a16:creationId xmlns:a16="http://schemas.microsoft.com/office/drawing/2014/main" id="{D4DA07B4-12BD-4E67-9D69-5419257DE68B}"/>
            </a:ext>
          </a:extLst>
        </xdr:cNvPr>
        <xdr:cNvSpPr txBox="1">
          <a:spLocks noChangeArrowheads="1"/>
        </xdr:cNvSpPr>
      </xdr:nvSpPr>
      <xdr:spPr bwMode="auto">
        <a:xfrm>
          <a:off x="4336278" y="58796508"/>
          <a:ext cx="1594419" cy="292256"/>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100" b="1"/>
            <a:t>【</a:t>
          </a:r>
          <a:r>
            <a:rPr lang="ja-JP" altLang="en-US" sz="1100" b="1"/>
            <a:t>補助金等交付</a:t>
          </a:r>
          <a:r>
            <a:rPr lang="en-US" altLang="ja-JP" sz="1100" b="1"/>
            <a:t>】</a:t>
          </a:r>
          <a:endParaRPr lang="ja-JP" altLang="en-US" sz="1100" b="1"/>
        </a:p>
      </xdr:txBody>
    </xdr:sp>
    <xdr:clientData/>
  </xdr:twoCellAnchor>
  <xdr:twoCellAnchor>
    <xdr:from>
      <xdr:col>15</xdr:col>
      <xdr:colOff>131944</xdr:colOff>
      <xdr:row>274</xdr:row>
      <xdr:rowOff>290901</xdr:rowOff>
    </xdr:from>
    <xdr:to>
      <xdr:col>40</xdr:col>
      <xdr:colOff>155941</xdr:colOff>
      <xdr:row>278</xdr:row>
      <xdr:rowOff>277540</xdr:rowOff>
    </xdr:to>
    <xdr:sp macro="" textlink="">
      <xdr:nvSpPr>
        <xdr:cNvPr id="30" name="テキスト ボックス 29">
          <a:extLst>
            <a:ext uri="{FF2B5EF4-FFF2-40B4-BE49-F238E27FC236}">
              <a16:creationId xmlns:a16="http://schemas.microsoft.com/office/drawing/2014/main" id="{CF98987D-3FF9-417B-9563-93BB7F7A6A0A}"/>
            </a:ext>
          </a:extLst>
        </xdr:cNvPr>
        <xdr:cNvSpPr txBox="1">
          <a:spLocks noChangeArrowheads="1"/>
        </xdr:cNvSpPr>
      </xdr:nvSpPr>
      <xdr:spPr bwMode="auto">
        <a:xfrm>
          <a:off x="2875144" y="59102061"/>
          <a:ext cx="4595997" cy="1411579"/>
        </a:xfrm>
        <a:prstGeom prst="rect">
          <a:avLst/>
        </a:prstGeom>
        <a:noFill/>
        <a:ln w="19050" cmpd="dbl">
          <a:solidFill>
            <a:srgbClr val="000000"/>
          </a:solidFill>
          <a:miter lim="800000"/>
          <a:headEnd/>
          <a:tailEnd/>
        </a:ln>
      </xdr:spPr>
      <xdr:txBody>
        <a:bodyPr anchor="t"/>
        <a:lstStyle/>
        <a:p>
          <a:pPr algn="l"/>
          <a:r>
            <a:rPr lang="ja-JP" altLang="en-US" sz="1400"/>
            <a:t>Ａ．都道府県警察</a:t>
          </a:r>
          <a:endParaRPr lang="en-US" altLang="ja-JP" sz="1400"/>
        </a:p>
        <a:p>
          <a:pPr algn="ctr"/>
          <a:endParaRPr lang="ja-JP" altLang="en-US" sz="1400"/>
        </a:p>
      </xdr:txBody>
    </xdr:sp>
    <xdr:clientData/>
  </xdr:twoCellAnchor>
  <xdr:twoCellAnchor>
    <xdr:from>
      <xdr:col>16</xdr:col>
      <xdr:colOff>107306</xdr:colOff>
      <xdr:row>275</xdr:row>
      <xdr:rowOff>276736</xdr:rowOff>
    </xdr:from>
    <xdr:to>
      <xdr:col>27</xdr:col>
      <xdr:colOff>77530</xdr:colOff>
      <xdr:row>277</xdr:row>
      <xdr:rowOff>328381</xdr:rowOff>
    </xdr:to>
    <xdr:sp macro="" textlink="">
      <xdr:nvSpPr>
        <xdr:cNvPr id="31" name="テキスト ボックス 9">
          <a:extLst>
            <a:ext uri="{FF2B5EF4-FFF2-40B4-BE49-F238E27FC236}">
              <a16:creationId xmlns:a16="http://schemas.microsoft.com/office/drawing/2014/main" id="{7FC0ABF5-027D-4C10-B50A-006E6ABC58FB}"/>
            </a:ext>
          </a:extLst>
        </xdr:cNvPr>
        <xdr:cNvSpPr txBox="1">
          <a:spLocks noChangeArrowheads="1"/>
        </xdr:cNvSpPr>
      </xdr:nvSpPr>
      <xdr:spPr bwMode="auto">
        <a:xfrm>
          <a:off x="3033386" y="59446036"/>
          <a:ext cx="1981904" cy="760305"/>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Arial" charset="0"/>
              <a:ea typeface="ＭＳ Ｐゴシック" pitchFamily="50" charset="-128"/>
            </a:rPr>
            <a:t>大阪府警察</a:t>
          </a:r>
          <a:endParaRPr lang="en-US" altLang="ja-JP" sz="1200">
            <a:solidFill>
              <a:schemeClr val="tx1"/>
            </a:solidFill>
            <a:latin typeface="Arial" charset="0"/>
            <a:ea typeface="ＭＳ Ｐゴシック" pitchFamily="50" charset="-128"/>
          </a:endParaRPr>
        </a:p>
        <a:p>
          <a:r>
            <a:rPr lang="ja-JP" altLang="en-US" sz="1200">
              <a:solidFill>
                <a:schemeClr val="tx1"/>
              </a:solidFill>
              <a:latin typeface="Arial" charset="0"/>
              <a:ea typeface="ＭＳ Ｐゴシック" pitchFamily="50" charset="-128"/>
            </a:rPr>
            <a:t>１，３３６百万円</a:t>
          </a:r>
          <a:endParaRPr lang="en-US" altLang="ja-JP" sz="1200">
            <a:solidFill>
              <a:schemeClr val="tx1"/>
            </a:solidFill>
            <a:latin typeface="Arial" charset="0"/>
            <a:ea typeface="ＭＳ Ｐゴシック" pitchFamily="50" charset="-128"/>
          </a:endParaRPr>
        </a:p>
      </xdr:txBody>
    </xdr:sp>
    <xdr:clientData/>
  </xdr:twoCellAnchor>
  <xdr:twoCellAnchor>
    <xdr:from>
      <xdr:col>28</xdr:col>
      <xdr:colOff>116431</xdr:colOff>
      <xdr:row>275</xdr:row>
      <xdr:rowOff>268892</xdr:rowOff>
    </xdr:from>
    <xdr:to>
      <xdr:col>39</xdr:col>
      <xdr:colOff>155365</xdr:colOff>
      <xdr:row>277</xdr:row>
      <xdr:rowOff>318920</xdr:rowOff>
    </xdr:to>
    <xdr:sp macro="" textlink="">
      <xdr:nvSpPr>
        <xdr:cNvPr id="32" name="テキスト ボックス 31">
          <a:extLst>
            <a:ext uri="{FF2B5EF4-FFF2-40B4-BE49-F238E27FC236}">
              <a16:creationId xmlns:a16="http://schemas.microsoft.com/office/drawing/2014/main" id="{73202A8D-4C2E-4A38-8756-E2F36B9CBCD7}"/>
            </a:ext>
          </a:extLst>
        </xdr:cNvPr>
        <xdr:cNvSpPr txBox="1">
          <a:spLocks noChangeArrowheads="1"/>
        </xdr:cNvSpPr>
      </xdr:nvSpPr>
      <xdr:spPr bwMode="auto">
        <a:xfrm>
          <a:off x="5237071" y="59438192"/>
          <a:ext cx="2050614" cy="758688"/>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Arial" charset="0"/>
              <a:ea typeface="ＭＳ Ｐゴシック" pitchFamily="50" charset="-128"/>
            </a:rPr>
            <a:t>都道府県警察（４６機関）</a:t>
          </a:r>
          <a:endParaRPr lang="en-US" altLang="ja-JP" sz="1200">
            <a:solidFill>
              <a:schemeClr val="tx1"/>
            </a:solidFill>
            <a:latin typeface="Arial" charset="0"/>
            <a:ea typeface="ＭＳ Ｐゴシック" pitchFamily="50" charset="-128"/>
          </a:endParaRPr>
        </a:p>
        <a:p>
          <a:r>
            <a:rPr lang="ja-JP" altLang="en-US" sz="1200">
              <a:solidFill>
                <a:schemeClr val="tx1"/>
              </a:solidFill>
              <a:latin typeface="Arial" charset="0"/>
              <a:ea typeface="ＭＳ Ｐゴシック" pitchFamily="50" charset="-128"/>
            </a:rPr>
            <a:t>１４，３４１万円</a:t>
          </a:r>
          <a:endParaRPr lang="en-US" altLang="ja-JP" sz="1200">
            <a:solidFill>
              <a:schemeClr val="tx1"/>
            </a:solidFill>
            <a:latin typeface="Arial" charset="0"/>
            <a:ea typeface="ＭＳ Ｐゴシック" pitchFamily="50" charset="-128"/>
          </a:endParaRPr>
        </a:p>
      </xdr:txBody>
    </xdr:sp>
    <xdr:clientData/>
  </xdr:twoCellAnchor>
  <xdr:twoCellAnchor>
    <xdr:from>
      <xdr:col>7</xdr:col>
      <xdr:colOff>157779</xdr:colOff>
      <xdr:row>277</xdr:row>
      <xdr:rowOff>344069</xdr:rowOff>
    </xdr:from>
    <xdr:to>
      <xdr:col>48</xdr:col>
      <xdr:colOff>126484</xdr:colOff>
      <xdr:row>286</xdr:row>
      <xdr:rowOff>277907</xdr:rowOff>
    </xdr:to>
    <xdr:grpSp>
      <xdr:nvGrpSpPr>
        <xdr:cNvPr id="33" name="グループ化 32">
          <a:extLst>
            <a:ext uri="{FF2B5EF4-FFF2-40B4-BE49-F238E27FC236}">
              <a16:creationId xmlns:a16="http://schemas.microsoft.com/office/drawing/2014/main" id="{DEC5DED3-F019-464F-A9DA-D932E414CA16}"/>
            </a:ext>
          </a:extLst>
        </xdr:cNvPr>
        <xdr:cNvGrpSpPr/>
      </xdr:nvGrpSpPr>
      <xdr:grpSpPr>
        <a:xfrm>
          <a:off x="1412838" y="50949834"/>
          <a:ext cx="7319764" cy="3456967"/>
          <a:chOff x="1658294" y="62542892"/>
          <a:chExt cx="8167062" cy="1790656"/>
        </a:xfrm>
      </xdr:grpSpPr>
      <xdr:sp macro="" textlink="">
        <xdr:nvSpPr>
          <xdr:cNvPr id="34" name="大かっこ 33">
            <a:extLst>
              <a:ext uri="{FF2B5EF4-FFF2-40B4-BE49-F238E27FC236}">
                <a16:creationId xmlns:a16="http://schemas.microsoft.com/office/drawing/2014/main" id="{E4F05CF1-835B-4EC7-8FCD-3861DC5F2108}"/>
              </a:ext>
            </a:extLst>
          </xdr:cNvPr>
          <xdr:cNvSpPr>
            <a:spLocks noChangeArrowheads="1"/>
          </xdr:cNvSpPr>
        </xdr:nvSpPr>
        <xdr:spPr bwMode="auto">
          <a:xfrm>
            <a:off x="4578220" y="62773293"/>
            <a:ext cx="3649313" cy="107391"/>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000"/>
              <a:t>各都道府県警察が、交通安全施設の整備を実施</a:t>
            </a:r>
          </a:p>
        </xdr:txBody>
      </xdr:sp>
      <xdr:cxnSp macro="">
        <xdr:nvCxnSpPr>
          <xdr:cNvPr id="35" name="直線矢印コネクタ 34">
            <a:extLst>
              <a:ext uri="{FF2B5EF4-FFF2-40B4-BE49-F238E27FC236}">
                <a16:creationId xmlns:a16="http://schemas.microsoft.com/office/drawing/2014/main" id="{548B9AB9-6FE8-4660-BE03-D416B97FF8D9}"/>
              </a:ext>
            </a:extLst>
          </xdr:cNvPr>
          <xdr:cNvCxnSpPr/>
        </xdr:nvCxnSpPr>
        <xdr:spPr>
          <a:xfrm>
            <a:off x="5749685" y="62950533"/>
            <a:ext cx="3596" cy="3864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6" name="カギ線コネクタ 16">
            <a:extLst>
              <a:ext uri="{FF2B5EF4-FFF2-40B4-BE49-F238E27FC236}">
                <a16:creationId xmlns:a16="http://schemas.microsoft.com/office/drawing/2014/main" id="{5E1C3E6E-EC0C-4D2F-A254-C9AAE208C870}"/>
              </a:ext>
            </a:extLst>
          </xdr:cNvPr>
          <xdr:cNvCxnSpPr/>
        </xdr:nvCxnSpPr>
        <xdr:spPr>
          <a:xfrm rot="5400000">
            <a:off x="3277876" y="62217623"/>
            <a:ext cx="817143" cy="1467681"/>
          </a:xfrm>
          <a:prstGeom prst="bentConnector3">
            <a:avLst>
              <a:gd name="adj1" fmla="val 50000"/>
            </a:avLst>
          </a:prstGeom>
          <a:ln>
            <a:headEnd type="none"/>
            <a:tailEnd type="arrow"/>
          </a:ln>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DADE90D6-CC71-4F48-8C7A-F823CA0E2227}"/>
              </a:ext>
            </a:extLst>
          </xdr:cNvPr>
          <xdr:cNvCxnSpPr/>
        </xdr:nvCxnSpPr>
        <xdr:spPr>
          <a:xfrm>
            <a:off x="4422753" y="62949487"/>
            <a:ext cx="4050210" cy="188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直線矢印コネクタ 37">
            <a:extLst>
              <a:ext uri="{FF2B5EF4-FFF2-40B4-BE49-F238E27FC236}">
                <a16:creationId xmlns:a16="http://schemas.microsoft.com/office/drawing/2014/main" id="{C296BEF3-78BB-40B1-89E9-331D2B995A4B}"/>
              </a:ext>
            </a:extLst>
          </xdr:cNvPr>
          <xdr:cNvCxnSpPr/>
        </xdr:nvCxnSpPr>
        <xdr:spPr>
          <a:xfrm flipH="1">
            <a:off x="8483942" y="62947044"/>
            <a:ext cx="4346" cy="4096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 name="Text Box 98">
            <a:extLst>
              <a:ext uri="{FF2B5EF4-FFF2-40B4-BE49-F238E27FC236}">
                <a16:creationId xmlns:a16="http://schemas.microsoft.com/office/drawing/2014/main" id="{C8281CFC-E5BE-44DD-A1B6-A6149B694023}"/>
              </a:ext>
            </a:extLst>
          </xdr:cNvPr>
          <xdr:cNvSpPr txBox="1">
            <a:spLocks noChangeArrowheads="1"/>
          </xdr:cNvSpPr>
        </xdr:nvSpPr>
        <xdr:spPr bwMode="auto">
          <a:xfrm>
            <a:off x="1658294" y="63220711"/>
            <a:ext cx="2714625" cy="58215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＜管制センター関係＞</a:t>
            </a:r>
            <a:endParaRPr lang="en-US" altLang="ja-JP" sz="1100" b="1"/>
          </a:p>
          <a:p>
            <a:r>
              <a:rPr lang="en-US" altLang="ja-JP" sz="1100" b="1"/>
              <a:t>【</a:t>
            </a:r>
            <a:r>
              <a:rPr lang="ja-JP" altLang="en-US" sz="1100" b="1"/>
              <a:t>随意契約（その他）</a:t>
            </a:r>
            <a:r>
              <a:rPr lang="en-US" altLang="ja-JP" sz="1100" b="1"/>
              <a:t>】</a:t>
            </a:r>
            <a:endParaRPr lang="ja-JP" altLang="en-US" sz="1100" b="1"/>
          </a:p>
        </xdr:txBody>
      </xdr:sp>
      <xdr:sp macro="" textlink="">
        <xdr:nvSpPr>
          <xdr:cNvPr id="40" name="テキスト ボックス 9">
            <a:extLst>
              <a:ext uri="{FF2B5EF4-FFF2-40B4-BE49-F238E27FC236}">
                <a16:creationId xmlns:a16="http://schemas.microsoft.com/office/drawing/2014/main" id="{B03D903A-C9E4-4010-8D12-7EE4A8AC4940}"/>
              </a:ext>
            </a:extLst>
          </xdr:cNvPr>
          <xdr:cNvSpPr txBox="1">
            <a:spLocks noChangeArrowheads="1"/>
          </xdr:cNvSpPr>
        </xdr:nvSpPr>
        <xdr:spPr bwMode="auto">
          <a:xfrm>
            <a:off x="1868085" y="63611795"/>
            <a:ext cx="2134574" cy="34884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Ｂ</a:t>
            </a:r>
            <a:r>
              <a:rPr lang="en-US" altLang="ja-JP" sz="1400">
                <a:solidFill>
                  <a:schemeClr val="tx1"/>
                </a:solidFill>
                <a:latin typeface="Arial" charset="0"/>
                <a:ea typeface="ＭＳ Ｐゴシック" pitchFamily="50" charset="-128"/>
              </a:rPr>
              <a:t>.</a:t>
            </a:r>
            <a:r>
              <a:rPr lang="ja-JP" altLang="en-US" sz="1400">
                <a:solidFill>
                  <a:schemeClr val="tx1"/>
                </a:solidFill>
                <a:latin typeface="Arial" charset="0"/>
                <a:ea typeface="ＭＳ Ｐゴシック" pitchFamily="50" charset="-128"/>
              </a:rPr>
              <a:t>民間会社（２者）</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３１３百万円</a:t>
            </a:r>
            <a:endParaRPr lang="en-US" altLang="ja-JP" sz="1400">
              <a:solidFill>
                <a:schemeClr val="tx1"/>
              </a:solidFill>
              <a:latin typeface="Arial" charset="0"/>
              <a:ea typeface="ＭＳ Ｐゴシック" pitchFamily="50" charset="-128"/>
            </a:endParaRPr>
          </a:p>
        </xdr:txBody>
      </xdr:sp>
      <xdr:sp macro="" textlink="">
        <xdr:nvSpPr>
          <xdr:cNvPr id="41" name="大かっこ 40">
            <a:extLst>
              <a:ext uri="{FF2B5EF4-FFF2-40B4-BE49-F238E27FC236}">
                <a16:creationId xmlns:a16="http://schemas.microsoft.com/office/drawing/2014/main" id="{3A0DF908-5E30-42BE-95E9-B4AB5111FDB4}"/>
              </a:ext>
            </a:extLst>
          </xdr:cNvPr>
          <xdr:cNvSpPr>
            <a:spLocks noChangeArrowheads="1"/>
          </xdr:cNvSpPr>
        </xdr:nvSpPr>
        <xdr:spPr bwMode="auto">
          <a:xfrm>
            <a:off x="1897439" y="64025167"/>
            <a:ext cx="2129789" cy="305074"/>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管制センター整備に必要な資機材等の納入や工事を実施</a:t>
            </a:r>
          </a:p>
        </xdr:txBody>
      </xdr:sp>
      <xdr:sp macro="" textlink="">
        <xdr:nvSpPr>
          <xdr:cNvPr id="42" name="Text Box 98">
            <a:extLst>
              <a:ext uri="{FF2B5EF4-FFF2-40B4-BE49-F238E27FC236}">
                <a16:creationId xmlns:a16="http://schemas.microsoft.com/office/drawing/2014/main" id="{7D5FD94B-08CB-4E37-99C4-46D58B573CE5}"/>
              </a:ext>
            </a:extLst>
          </xdr:cNvPr>
          <xdr:cNvSpPr txBox="1">
            <a:spLocks noChangeArrowheads="1"/>
          </xdr:cNvSpPr>
        </xdr:nvSpPr>
        <xdr:spPr bwMode="auto">
          <a:xfrm>
            <a:off x="4433479" y="63217229"/>
            <a:ext cx="2644717" cy="58215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＜信号機関係＞</a:t>
            </a:r>
            <a:endParaRPr lang="en-US" altLang="ja-JP" sz="1100" b="1"/>
          </a:p>
          <a:p>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r>
              <a:rPr kumimoji="1" lang="ja-JP" altLang="ja-JP" sz="1100" b="1" kern="1200">
                <a:solidFill>
                  <a:srgbClr val="000000"/>
                </a:solidFill>
                <a:effectLst/>
                <a:latin typeface="ＭＳ ゴシック" pitchFamily="49" charset="-128"/>
                <a:ea typeface="ＭＳ ゴシック" pitchFamily="49" charset="-128"/>
                <a:cs typeface="Times New Roman" pitchFamily="18" charset="0"/>
              </a:rPr>
              <a:t>一般競争契約（最低価格）</a:t>
            </a:r>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endParaRPr lang="ja-JP" altLang="en-US" sz="1100" b="1"/>
          </a:p>
        </xdr:txBody>
      </xdr:sp>
      <xdr:sp macro="" textlink="">
        <xdr:nvSpPr>
          <xdr:cNvPr id="43" name="テキスト ボックス 9">
            <a:extLst>
              <a:ext uri="{FF2B5EF4-FFF2-40B4-BE49-F238E27FC236}">
                <a16:creationId xmlns:a16="http://schemas.microsoft.com/office/drawing/2014/main" id="{2580172E-E5CB-47A1-A4A1-2D97F4A45ACF}"/>
              </a:ext>
            </a:extLst>
          </xdr:cNvPr>
          <xdr:cNvSpPr txBox="1">
            <a:spLocks noChangeArrowheads="1"/>
          </xdr:cNvSpPr>
        </xdr:nvSpPr>
        <xdr:spPr bwMode="auto">
          <a:xfrm>
            <a:off x="4698795" y="63610545"/>
            <a:ext cx="2134574" cy="35009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ＭＳ Ｐゴシック" panose="020B0600070205080204" pitchFamily="50" charset="-128"/>
                <a:ea typeface="ＭＳ Ｐゴシック" panose="020B0600070205080204" pitchFamily="50" charset="-128"/>
              </a:rPr>
              <a:t>C.</a:t>
            </a:r>
            <a:r>
              <a:rPr lang="ja-JP" altLang="en-US" sz="1400">
                <a:solidFill>
                  <a:schemeClr val="tx1"/>
                </a:solidFill>
                <a:latin typeface="ＭＳ Ｐゴシック" panose="020B0600070205080204" pitchFamily="50" charset="-128"/>
                <a:ea typeface="ＭＳ Ｐゴシック" panose="020B0600070205080204" pitchFamily="50" charset="-128"/>
              </a:rPr>
              <a:t>民間会社（３８者）</a:t>
            </a:r>
            <a:endParaRPr lang="en-US" altLang="ja-JP" sz="1400">
              <a:solidFill>
                <a:schemeClr val="tx1"/>
              </a:solidFill>
              <a:latin typeface="ＭＳ Ｐゴシック" panose="020B0600070205080204" pitchFamily="50" charset="-128"/>
              <a:ea typeface="ＭＳ Ｐゴシック" panose="020B0600070205080204" pitchFamily="50" charset="-128"/>
            </a:endParaRPr>
          </a:p>
          <a:p>
            <a:r>
              <a:rPr lang="ja-JP" altLang="en-US" sz="1400">
                <a:solidFill>
                  <a:schemeClr val="tx1"/>
                </a:solidFill>
                <a:latin typeface="ＭＳ Ｐゴシック" panose="020B0600070205080204" pitchFamily="50" charset="-128"/>
                <a:ea typeface="ＭＳ Ｐゴシック" panose="020B0600070205080204" pitchFamily="50" charset="-128"/>
              </a:rPr>
              <a:t>１，９５０百万円</a:t>
            </a:r>
            <a:endParaRPr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4" name="大かっこ 43">
            <a:extLst>
              <a:ext uri="{FF2B5EF4-FFF2-40B4-BE49-F238E27FC236}">
                <a16:creationId xmlns:a16="http://schemas.microsoft.com/office/drawing/2014/main" id="{249B6A5A-7D9E-4C6E-A80D-429EAC487B60}"/>
              </a:ext>
            </a:extLst>
          </xdr:cNvPr>
          <xdr:cNvSpPr>
            <a:spLocks noChangeArrowheads="1"/>
          </xdr:cNvSpPr>
        </xdr:nvSpPr>
        <xdr:spPr bwMode="auto">
          <a:xfrm>
            <a:off x="4744203" y="64015898"/>
            <a:ext cx="2063355" cy="31764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信号機整備に必要な資機材等の納入や工事を実施</a:t>
            </a:r>
          </a:p>
        </xdr:txBody>
      </xdr:sp>
      <xdr:sp macro="" textlink="">
        <xdr:nvSpPr>
          <xdr:cNvPr id="45" name="Text Box 98">
            <a:extLst>
              <a:ext uri="{FF2B5EF4-FFF2-40B4-BE49-F238E27FC236}">
                <a16:creationId xmlns:a16="http://schemas.microsoft.com/office/drawing/2014/main" id="{7E4E586A-35AC-4D18-A389-2C5059FE0A97}"/>
              </a:ext>
            </a:extLst>
          </xdr:cNvPr>
          <xdr:cNvSpPr txBox="1">
            <a:spLocks noChangeArrowheads="1"/>
          </xdr:cNvSpPr>
        </xdr:nvSpPr>
        <xdr:spPr bwMode="auto">
          <a:xfrm>
            <a:off x="7060190" y="63219051"/>
            <a:ext cx="2765166" cy="58215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＜標識・標示関係＞</a:t>
            </a:r>
            <a:endParaRPr lang="en-US" altLang="ja-JP" sz="1100" b="1"/>
          </a:p>
          <a:p>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r>
              <a:rPr kumimoji="1" lang="ja-JP" altLang="ja-JP" sz="1100" b="1" kern="1200">
                <a:solidFill>
                  <a:srgbClr val="000000"/>
                </a:solidFill>
                <a:effectLst/>
                <a:latin typeface="ＭＳ ゴシック" pitchFamily="49" charset="-128"/>
                <a:ea typeface="ＭＳ ゴシック" pitchFamily="49" charset="-128"/>
                <a:cs typeface="Times New Roman" pitchFamily="18" charset="0"/>
              </a:rPr>
              <a:t>一般競争契約（最低価格）</a:t>
            </a:r>
            <a:r>
              <a:rPr kumimoji="1" lang="ja-JP" altLang="en-US" sz="1100" b="1" kern="1200">
                <a:solidFill>
                  <a:srgbClr val="000000"/>
                </a:solidFill>
                <a:effectLst/>
                <a:latin typeface="ＭＳ ゴシック" pitchFamily="49" charset="-128"/>
                <a:ea typeface="ＭＳ ゴシック" pitchFamily="49" charset="-128"/>
                <a:cs typeface="Times New Roman" pitchFamily="18" charset="0"/>
              </a:rPr>
              <a:t>等</a:t>
            </a:r>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endParaRPr lang="ja-JP" altLang="en-US" sz="1100" b="1"/>
          </a:p>
        </xdr:txBody>
      </xdr:sp>
      <xdr:sp macro="" textlink="">
        <xdr:nvSpPr>
          <xdr:cNvPr id="46" name="テキスト ボックス 9">
            <a:extLst>
              <a:ext uri="{FF2B5EF4-FFF2-40B4-BE49-F238E27FC236}">
                <a16:creationId xmlns:a16="http://schemas.microsoft.com/office/drawing/2014/main" id="{0E686E9F-1CD0-41B8-BBF2-DBE92BD5328A}"/>
              </a:ext>
            </a:extLst>
          </xdr:cNvPr>
          <xdr:cNvSpPr txBox="1">
            <a:spLocks noChangeArrowheads="1"/>
          </xdr:cNvSpPr>
        </xdr:nvSpPr>
        <xdr:spPr bwMode="auto">
          <a:xfrm>
            <a:off x="7368533" y="63600380"/>
            <a:ext cx="2178711" cy="366858"/>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ＭＳ Ｐゴシック" panose="020B0600070205080204" pitchFamily="50" charset="-128"/>
                <a:ea typeface="ＭＳ Ｐゴシック" panose="020B0600070205080204" pitchFamily="50" charset="-128"/>
              </a:rPr>
              <a:t>D.</a:t>
            </a:r>
            <a:r>
              <a:rPr lang="ja-JP" altLang="en-US" sz="1400">
                <a:solidFill>
                  <a:schemeClr val="tx1"/>
                </a:solidFill>
                <a:latin typeface="ＭＳ Ｐゴシック" panose="020B0600070205080204" pitchFamily="50" charset="-128"/>
                <a:ea typeface="ＭＳ Ｐゴシック" panose="020B0600070205080204" pitchFamily="50" charset="-128"/>
              </a:rPr>
              <a:t>民間会社（３０者）</a:t>
            </a:r>
            <a:endParaRPr lang="en-US" altLang="ja-JP" sz="1400">
              <a:solidFill>
                <a:schemeClr val="tx1"/>
              </a:solidFill>
              <a:latin typeface="ＭＳ Ｐゴシック" panose="020B0600070205080204" pitchFamily="50" charset="-128"/>
              <a:ea typeface="ＭＳ Ｐゴシック" panose="020B0600070205080204" pitchFamily="50" charset="-128"/>
            </a:endParaRPr>
          </a:p>
          <a:p>
            <a:r>
              <a:rPr lang="ja-JP" altLang="en-US" sz="1400">
                <a:solidFill>
                  <a:schemeClr val="tx1"/>
                </a:solidFill>
                <a:latin typeface="ＭＳ Ｐゴシック" panose="020B0600070205080204" pitchFamily="50" charset="-128"/>
                <a:ea typeface="ＭＳ Ｐゴシック" panose="020B0600070205080204" pitchFamily="50" charset="-128"/>
              </a:rPr>
              <a:t>４１１百万円</a:t>
            </a:r>
            <a:endParaRPr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7" name="大かっこ 46">
            <a:extLst>
              <a:ext uri="{FF2B5EF4-FFF2-40B4-BE49-F238E27FC236}">
                <a16:creationId xmlns:a16="http://schemas.microsoft.com/office/drawing/2014/main" id="{88CCE6A8-2B9C-4B50-BDCF-F1B36FC5ED7C}"/>
              </a:ext>
            </a:extLst>
          </xdr:cNvPr>
          <xdr:cNvSpPr>
            <a:spLocks noChangeArrowheads="1"/>
          </xdr:cNvSpPr>
        </xdr:nvSpPr>
        <xdr:spPr bwMode="auto">
          <a:xfrm>
            <a:off x="7439351" y="64015897"/>
            <a:ext cx="2096502" cy="317651"/>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標識・標示整備に必要な資機材等の納入や工事を実施</a:t>
            </a:r>
          </a:p>
        </xdr:txBody>
      </xdr:sp>
    </xdr:grpSp>
    <xdr:clientData/>
  </xdr:twoCellAnchor>
  <xdr:twoCellAnchor>
    <xdr:from>
      <xdr:col>33</xdr:col>
      <xdr:colOff>140339</xdr:colOff>
      <xdr:row>270</xdr:row>
      <xdr:rowOff>136432</xdr:rowOff>
    </xdr:from>
    <xdr:to>
      <xdr:col>49</xdr:col>
      <xdr:colOff>38946</xdr:colOff>
      <xdr:row>270</xdr:row>
      <xdr:rowOff>352522</xdr:rowOff>
    </xdr:to>
    <xdr:sp macro="" textlink="">
      <xdr:nvSpPr>
        <xdr:cNvPr id="48" name="テキスト ボックス 47">
          <a:extLst>
            <a:ext uri="{FF2B5EF4-FFF2-40B4-BE49-F238E27FC236}">
              <a16:creationId xmlns:a16="http://schemas.microsoft.com/office/drawing/2014/main" id="{4B5D92E7-73ED-4CD3-8BFD-9A13FF31B0A1}"/>
            </a:ext>
          </a:extLst>
        </xdr:cNvPr>
        <xdr:cNvSpPr txBox="1"/>
      </xdr:nvSpPr>
      <xdr:spPr>
        <a:xfrm>
          <a:off x="6175379" y="57522652"/>
          <a:ext cx="2824687" cy="21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　令和２</a:t>
          </a:r>
          <a:r>
            <a:rPr kumimoji="1" lang="ja-JP" altLang="en-US" sz="1000">
              <a:latin typeface="ＭＳ ゴシック" panose="020B0609070205080204" pitchFamily="49" charset="-128"/>
              <a:ea typeface="ＭＳ ゴシック" panose="020B0609070205080204" pitchFamily="49" charset="-128"/>
            </a:rPr>
            <a:t>年度</a:t>
          </a:r>
          <a:r>
            <a:rPr kumimoji="1" lang="ja-JP" altLang="en-US" sz="1000"/>
            <a:t>からの</a:t>
          </a:r>
          <a:r>
            <a:rPr kumimoji="1" lang="ja-JP" altLang="en-US" sz="1000">
              <a:latin typeface="+mj-ea"/>
              <a:ea typeface="+mj-ea"/>
            </a:rPr>
            <a:t>繰越し１６８百万円を含む。</a:t>
          </a:r>
        </a:p>
      </xdr:txBody>
    </xdr:sp>
    <xdr:clientData/>
  </xdr:twoCellAnchor>
  <xdr:twoCellAnchor>
    <xdr:from>
      <xdr:col>6</xdr:col>
      <xdr:colOff>126104</xdr:colOff>
      <xdr:row>286</xdr:row>
      <xdr:rowOff>359186</xdr:rowOff>
    </xdr:from>
    <xdr:to>
      <xdr:col>22</xdr:col>
      <xdr:colOff>28297</xdr:colOff>
      <xdr:row>286</xdr:row>
      <xdr:rowOff>575276</xdr:rowOff>
    </xdr:to>
    <xdr:sp macro="" textlink="">
      <xdr:nvSpPr>
        <xdr:cNvPr id="49" name="テキスト ボックス 48">
          <a:extLst>
            <a:ext uri="{FF2B5EF4-FFF2-40B4-BE49-F238E27FC236}">
              <a16:creationId xmlns:a16="http://schemas.microsoft.com/office/drawing/2014/main" id="{8C838520-E44C-4007-BEB8-E594BBAAEDB6}"/>
            </a:ext>
          </a:extLst>
        </xdr:cNvPr>
        <xdr:cNvSpPr txBox="1"/>
      </xdr:nvSpPr>
      <xdr:spPr>
        <a:xfrm>
          <a:off x="1201869" y="94918904"/>
          <a:ext cx="2770899" cy="21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　内訳については総事業費を計上。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5.cao.go.jp/keizai-shimon/kaigi/special/reform/031223_divided/agenda.html" TargetMode="External"/><Relationship Id="rId1" Type="http://schemas.openxmlformats.org/officeDocument/2006/relationships/hyperlink" Target="https://www.npa.go.jp/policies/evaluation/04jigo-hyouka/jisseki_hyouka/r4_jizen_bunseki.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39" zoomScale="85" zoomScaleNormal="75" zoomScaleSheetLayoutView="85"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7">
        <v>2022</v>
      </c>
      <c r="AE2" s="857"/>
      <c r="AF2" s="857"/>
      <c r="AG2" s="857"/>
      <c r="AH2" s="857"/>
      <c r="AI2" s="90" t="s">
        <v>365</v>
      </c>
      <c r="AJ2" s="857" t="s">
        <v>732</v>
      </c>
      <c r="AK2" s="857"/>
      <c r="AL2" s="857"/>
      <c r="AM2" s="857"/>
      <c r="AN2" s="90" t="s">
        <v>365</v>
      </c>
      <c r="AO2" s="857">
        <v>21</v>
      </c>
      <c r="AP2" s="857"/>
      <c r="AQ2" s="857"/>
      <c r="AR2" s="91" t="s">
        <v>365</v>
      </c>
      <c r="AS2" s="858">
        <v>43</v>
      </c>
      <c r="AT2" s="858"/>
      <c r="AU2" s="858"/>
      <c r="AV2" s="90" t="str">
        <f>IF(AW2="","","-")</f>
        <v/>
      </c>
      <c r="AW2" s="859"/>
      <c r="AX2" s="859"/>
    </row>
    <row r="3" spans="1:50" ht="21" customHeight="1" thickBot="1" x14ac:dyDescent="0.25">
      <c r="A3" s="860" t="s">
        <v>679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60</v>
      </c>
      <c r="AJ3" s="862" t="s">
        <v>689</v>
      </c>
      <c r="AK3" s="862"/>
      <c r="AL3" s="862"/>
      <c r="AM3" s="862"/>
      <c r="AN3" s="862"/>
      <c r="AO3" s="862"/>
      <c r="AP3" s="862"/>
      <c r="AQ3" s="862"/>
      <c r="AR3" s="862"/>
      <c r="AS3" s="862"/>
      <c r="AT3" s="862"/>
      <c r="AU3" s="862"/>
      <c r="AV3" s="862"/>
      <c r="AW3" s="862"/>
      <c r="AX3" s="24" t="s">
        <v>61</v>
      </c>
    </row>
    <row r="4" spans="1:50" ht="24.75" customHeight="1" x14ac:dyDescent="0.2">
      <c r="A4" s="832" t="s">
        <v>23</v>
      </c>
      <c r="B4" s="833"/>
      <c r="C4" s="833"/>
      <c r="D4" s="833"/>
      <c r="E4" s="833"/>
      <c r="F4" s="833"/>
      <c r="G4" s="834" t="s">
        <v>690</v>
      </c>
      <c r="H4" s="835"/>
      <c r="I4" s="835"/>
      <c r="J4" s="835"/>
      <c r="K4" s="835"/>
      <c r="L4" s="835"/>
      <c r="M4" s="835"/>
      <c r="N4" s="835"/>
      <c r="O4" s="835"/>
      <c r="P4" s="835"/>
      <c r="Q4" s="835"/>
      <c r="R4" s="835"/>
      <c r="S4" s="835"/>
      <c r="T4" s="835"/>
      <c r="U4" s="835"/>
      <c r="V4" s="835"/>
      <c r="W4" s="835"/>
      <c r="X4" s="835"/>
      <c r="Y4" s="836" t="s">
        <v>1</v>
      </c>
      <c r="Z4" s="837"/>
      <c r="AA4" s="837"/>
      <c r="AB4" s="837"/>
      <c r="AC4" s="837"/>
      <c r="AD4" s="838"/>
      <c r="AE4" s="839" t="s">
        <v>691</v>
      </c>
      <c r="AF4" s="840"/>
      <c r="AG4" s="840"/>
      <c r="AH4" s="840"/>
      <c r="AI4" s="840"/>
      <c r="AJ4" s="840"/>
      <c r="AK4" s="840"/>
      <c r="AL4" s="840"/>
      <c r="AM4" s="840"/>
      <c r="AN4" s="840"/>
      <c r="AO4" s="840"/>
      <c r="AP4" s="841"/>
      <c r="AQ4" s="842" t="s">
        <v>2</v>
      </c>
      <c r="AR4" s="837"/>
      <c r="AS4" s="837"/>
      <c r="AT4" s="837"/>
      <c r="AU4" s="837"/>
      <c r="AV4" s="837"/>
      <c r="AW4" s="837"/>
      <c r="AX4" s="843"/>
    </row>
    <row r="5" spans="1:50" ht="30" customHeight="1" x14ac:dyDescent="0.2">
      <c r="A5" s="844" t="s">
        <v>63</v>
      </c>
      <c r="B5" s="845"/>
      <c r="C5" s="845"/>
      <c r="D5" s="845"/>
      <c r="E5" s="845"/>
      <c r="F5" s="846"/>
      <c r="G5" s="847" t="s">
        <v>692</v>
      </c>
      <c r="H5" s="848"/>
      <c r="I5" s="848"/>
      <c r="J5" s="848"/>
      <c r="K5" s="848"/>
      <c r="L5" s="848"/>
      <c r="M5" s="849" t="s">
        <v>62</v>
      </c>
      <c r="N5" s="850"/>
      <c r="O5" s="850"/>
      <c r="P5" s="850"/>
      <c r="Q5" s="850"/>
      <c r="R5" s="851"/>
      <c r="S5" s="852" t="s">
        <v>693</v>
      </c>
      <c r="T5" s="848"/>
      <c r="U5" s="848"/>
      <c r="V5" s="848"/>
      <c r="W5" s="848"/>
      <c r="X5" s="853"/>
      <c r="Y5" s="854" t="s">
        <v>3</v>
      </c>
      <c r="Z5" s="855"/>
      <c r="AA5" s="855"/>
      <c r="AB5" s="855"/>
      <c r="AC5" s="855"/>
      <c r="AD5" s="856"/>
      <c r="AE5" s="877" t="s">
        <v>694</v>
      </c>
      <c r="AF5" s="877"/>
      <c r="AG5" s="877"/>
      <c r="AH5" s="877"/>
      <c r="AI5" s="877"/>
      <c r="AJ5" s="877"/>
      <c r="AK5" s="877"/>
      <c r="AL5" s="877"/>
      <c r="AM5" s="877"/>
      <c r="AN5" s="877"/>
      <c r="AO5" s="877"/>
      <c r="AP5" s="878"/>
      <c r="AQ5" s="879" t="s">
        <v>887</v>
      </c>
      <c r="AR5" s="880"/>
      <c r="AS5" s="880"/>
      <c r="AT5" s="880"/>
      <c r="AU5" s="880"/>
      <c r="AV5" s="880"/>
      <c r="AW5" s="880"/>
      <c r="AX5" s="881"/>
    </row>
    <row r="6" spans="1:50" ht="39" customHeight="1" x14ac:dyDescent="0.2">
      <c r="A6" s="882" t="s">
        <v>4</v>
      </c>
      <c r="B6" s="883"/>
      <c r="C6" s="883"/>
      <c r="D6" s="883"/>
      <c r="E6" s="883"/>
      <c r="F6" s="88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55.8" customHeight="1" x14ac:dyDescent="0.2">
      <c r="A7" s="863" t="s">
        <v>20</v>
      </c>
      <c r="B7" s="864"/>
      <c r="C7" s="864"/>
      <c r="D7" s="864"/>
      <c r="E7" s="864"/>
      <c r="F7" s="865"/>
      <c r="G7" s="887" t="s">
        <v>695</v>
      </c>
      <c r="H7" s="888"/>
      <c r="I7" s="888"/>
      <c r="J7" s="888"/>
      <c r="K7" s="888"/>
      <c r="L7" s="888"/>
      <c r="M7" s="888"/>
      <c r="N7" s="888"/>
      <c r="O7" s="888"/>
      <c r="P7" s="888"/>
      <c r="Q7" s="888"/>
      <c r="R7" s="888"/>
      <c r="S7" s="888"/>
      <c r="T7" s="888"/>
      <c r="U7" s="888"/>
      <c r="V7" s="888"/>
      <c r="W7" s="888"/>
      <c r="X7" s="889"/>
      <c r="Y7" s="890" t="s">
        <v>350</v>
      </c>
      <c r="Z7" s="707"/>
      <c r="AA7" s="707"/>
      <c r="AB7" s="707"/>
      <c r="AC7" s="707"/>
      <c r="AD7" s="891"/>
      <c r="AE7" s="819" t="s">
        <v>733</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2">
      <c r="A8" s="863" t="s">
        <v>234</v>
      </c>
      <c r="B8" s="864"/>
      <c r="C8" s="864"/>
      <c r="D8" s="864"/>
      <c r="E8" s="864"/>
      <c r="F8" s="865"/>
      <c r="G8" s="866" t="str">
        <f>入力規則等!A27</f>
        <v>交通安全対策、2020年東京オリパラ</v>
      </c>
      <c r="H8" s="867"/>
      <c r="I8" s="867"/>
      <c r="J8" s="867"/>
      <c r="K8" s="867"/>
      <c r="L8" s="867"/>
      <c r="M8" s="867"/>
      <c r="N8" s="867"/>
      <c r="O8" s="867"/>
      <c r="P8" s="867"/>
      <c r="Q8" s="867"/>
      <c r="R8" s="867"/>
      <c r="S8" s="867"/>
      <c r="T8" s="867"/>
      <c r="U8" s="867"/>
      <c r="V8" s="867"/>
      <c r="W8" s="867"/>
      <c r="X8" s="868"/>
      <c r="Y8" s="869" t="s">
        <v>235</v>
      </c>
      <c r="Z8" s="870"/>
      <c r="AA8" s="870"/>
      <c r="AB8" s="870"/>
      <c r="AC8" s="870"/>
      <c r="AD8" s="871"/>
      <c r="AE8" s="872" t="str">
        <f>入力規則等!K13</f>
        <v>その他の事項経費</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2">
      <c r="A9" s="792" t="s">
        <v>21</v>
      </c>
      <c r="B9" s="793"/>
      <c r="C9" s="793"/>
      <c r="D9" s="793"/>
      <c r="E9" s="793"/>
      <c r="F9" s="793"/>
      <c r="G9" s="874" t="s">
        <v>877</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8.400000000000006" customHeight="1" x14ac:dyDescent="0.2">
      <c r="A10" s="780" t="s">
        <v>28</v>
      </c>
      <c r="B10" s="781"/>
      <c r="C10" s="781"/>
      <c r="D10" s="781"/>
      <c r="E10" s="781"/>
      <c r="F10" s="781"/>
      <c r="G10" s="782" t="s">
        <v>854</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2">
      <c r="A11" s="780" t="s">
        <v>5</v>
      </c>
      <c r="B11" s="781"/>
      <c r="C11" s="781"/>
      <c r="D11" s="781"/>
      <c r="E11" s="781"/>
      <c r="F11" s="785"/>
      <c r="G11" s="786" t="str">
        <f>入力規則等!P10</f>
        <v>補助</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2">
      <c r="A12" s="789" t="s">
        <v>22</v>
      </c>
      <c r="B12" s="790"/>
      <c r="C12" s="790"/>
      <c r="D12" s="790"/>
      <c r="E12" s="790"/>
      <c r="F12" s="791"/>
      <c r="G12" s="795"/>
      <c r="H12" s="796"/>
      <c r="I12" s="796"/>
      <c r="J12" s="796"/>
      <c r="K12" s="796"/>
      <c r="L12" s="796"/>
      <c r="M12" s="796"/>
      <c r="N12" s="796"/>
      <c r="O12" s="796"/>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5"/>
    </row>
    <row r="13" spans="1:50" ht="21" customHeight="1" x14ac:dyDescent="0.2">
      <c r="A13" s="325"/>
      <c r="B13" s="326"/>
      <c r="C13" s="326"/>
      <c r="D13" s="326"/>
      <c r="E13" s="326"/>
      <c r="F13" s="327"/>
      <c r="G13" s="809" t="s">
        <v>6</v>
      </c>
      <c r="H13" s="810"/>
      <c r="I13" s="826" t="s">
        <v>7</v>
      </c>
      <c r="J13" s="827"/>
      <c r="K13" s="827"/>
      <c r="L13" s="827"/>
      <c r="M13" s="827"/>
      <c r="N13" s="827"/>
      <c r="O13" s="828"/>
      <c r="P13" s="719">
        <v>17477</v>
      </c>
      <c r="Q13" s="720"/>
      <c r="R13" s="720"/>
      <c r="S13" s="720"/>
      <c r="T13" s="720"/>
      <c r="U13" s="720"/>
      <c r="V13" s="721"/>
      <c r="W13" s="719">
        <v>18657</v>
      </c>
      <c r="X13" s="720"/>
      <c r="Y13" s="720"/>
      <c r="Z13" s="720"/>
      <c r="AA13" s="720"/>
      <c r="AB13" s="720"/>
      <c r="AC13" s="721"/>
      <c r="AD13" s="719">
        <v>16399</v>
      </c>
      <c r="AE13" s="720"/>
      <c r="AF13" s="720"/>
      <c r="AG13" s="720"/>
      <c r="AH13" s="720"/>
      <c r="AI13" s="720"/>
      <c r="AJ13" s="721"/>
      <c r="AK13" s="719">
        <v>14953</v>
      </c>
      <c r="AL13" s="720"/>
      <c r="AM13" s="720"/>
      <c r="AN13" s="720"/>
      <c r="AO13" s="720"/>
      <c r="AP13" s="720"/>
      <c r="AQ13" s="721"/>
      <c r="AR13" s="755">
        <v>15051</v>
      </c>
      <c r="AS13" s="756"/>
      <c r="AT13" s="756"/>
      <c r="AU13" s="756"/>
      <c r="AV13" s="756"/>
      <c r="AW13" s="756"/>
      <c r="AX13" s="829"/>
    </row>
    <row r="14" spans="1:50" ht="21" customHeight="1" x14ac:dyDescent="0.2">
      <c r="A14" s="325"/>
      <c r="B14" s="326"/>
      <c r="C14" s="326"/>
      <c r="D14" s="326"/>
      <c r="E14" s="326"/>
      <c r="F14" s="327"/>
      <c r="G14" s="811"/>
      <c r="H14" s="812"/>
      <c r="I14" s="804" t="s">
        <v>8</v>
      </c>
      <c r="J14" s="805"/>
      <c r="K14" s="805"/>
      <c r="L14" s="805"/>
      <c r="M14" s="805"/>
      <c r="N14" s="805"/>
      <c r="O14" s="806"/>
      <c r="P14" s="719" t="s">
        <v>696</v>
      </c>
      <c r="Q14" s="720"/>
      <c r="R14" s="720"/>
      <c r="S14" s="720"/>
      <c r="T14" s="720"/>
      <c r="U14" s="720"/>
      <c r="V14" s="721"/>
      <c r="W14" s="719" t="s">
        <v>696</v>
      </c>
      <c r="X14" s="720"/>
      <c r="Y14" s="720"/>
      <c r="Z14" s="720"/>
      <c r="AA14" s="720"/>
      <c r="AB14" s="720"/>
      <c r="AC14" s="721"/>
      <c r="AD14" s="719">
        <v>599</v>
      </c>
      <c r="AE14" s="720"/>
      <c r="AF14" s="720"/>
      <c r="AG14" s="720"/>
      <c r="AH14" s="720"/>
      <c r="AI14" s="720"/>
      <c r="AJ14" s="721"/>
      <c r="AK14" s="719" t="s">
        <v>764</v>
      </c>
      <c r="AL14" s="720"/>
      <c r="AM14" s="720"/>
      <c r="AN14" s="720"/>
      <c r="AO14" s="720"/>
      <c r="AP14" s="720"/>
      <c r="AQ14" s="721"/>
      <c r="AR14" s="815"/>
      <c r="AS14" s="815"/>
      <c r="AT14" s="815"/>
      <c r="AU14" s="815"/>
      <c r="AV14" s="815"/>
      <c r="AW14" s="815"/>
      <c r="AX14" s="816"/>
    </row>
    <row r="15" spans="1:50" ht="21" customHeight="1" x14ac:dyDescent="0.2">
      <c r="A15" s="325"/>
      <c r="B15" s="326"/>
      <c r="C15" s="326"/>
      <c r="D15" s="326"/>
      <c r="E15" s="326"/>
      <c r="F15" s="327"/>
      <c r="G15" s="811"/>
      <c r="H15" s="812"/>
      <c r="I15" s="804" t="s">
        <v>48</v>
      </c>
      <c r="J15" s="817"/>
      <c r="K15" s="817"/>
      <c r="L15" s="817"/>
      <c r="M15" s="817"/>
      <c r="N15" s="817"/>
      <c r="O15" s="818"/>
      <c r="P15" s="719">
        <v>85</v>
      </c>
      <c r="Q15" s="720"/>
      <c r="R15" s="720"/>
      <c r="S15" s="720"/>
      <c r="T15" s="720"/>
      <c r="U15" s="720"/>
      <c r="V15" s="721"/>
      <c r="W15" s="719">
        <v>501</v>
      </c>
      <c r="X15" s="720"/>
      <c r="Y15" s="720"/>
      <c r="Z15" s="720"/>
      <c r="AA15" s="720"/>
      <c r="AB15" s="720"/>
      <c r="AC15" s="721"/>
      <c r="AD15" s="719">
        <v>168</v>
      </c>
      <c r="AE15" s="720"/>
      <c r="AF15" s="720"/>
      <c r="AG15" s="720"/>
      <c r="AH15" s="720"/>
      <c r="AI15" s="720"/>
      <c r="AJ15" s="721"/>
      <c r="AK15" s="719">
        <v>1408</v>
      </c>
      <c r="AL15" s="720"/>
      <c r="AM15" s="720"/>
      <c r="AN15" s="720"/>
      <c r="AO15" s="720"/>
      <c r="AP15" s="720"/>
      <c r="AQ15" s="721"/>
      <c r="AR15" s="719" t="s">
        <v>764</v>
      </c>
      <c r="AS15" s="720"/>
      <c r="AT15" s="720"/>
      <c r="AU15" s="720"/>
      <c r="AV15" s="720"/>
      <c r="AW15" s="720"/>
      <c r="AX15" s="830"/>
    </row>
    <row r="16" spans="1:50" ht="21" customHeight="1" x14ac:dyDescent="0.2">
      <c r="A16" s="325"/>
      <c r="B16" s="326"/>
      <c r="C16" s="326"/>
      <c r="D16" s="326"/>
      <c r="E16" s="326"/>
      <c r="F16" s="327"/>
      <c r="G16" s="811"/>
      <c r="H16" s="812"/>
      <c r="I16" s="804" t="s">
        <v>49</v>
      </c>
      <c r="J16" s="817"/>
      <c r="K16" s="817"/>
      <c r="L16" s="817"/>
      <c r="M16" s="817"/>
      <c r="N16" s="817"/>
      <c r="O16" s="818"/>
      <c r="P16" s="719">
        <v>-501</v>
      </c>
      <c r="Q16" s="720"/>
      <c r="R16" s="720"/>
      <c r="S16" s="720"/>
      <c r="T16" s="720"/>
      <c r="U16" s="720"/>
      <c r="V16" s="721"/>
      <c r="W16" s="719">
        <v>-168</v>
      </c>
      <c r="X16" s="720"/>
      <c r="Y16" s="720"/>
      <c r="Z16" s="720"/>
      <c r="AA16" s="720"/>
      <c r="AB16" s="720"/>
      <c r="AC16" s="721"/>
      <c r="AD16" s="719">
        <v>-1408</v>
      </c>
      <c r="AE16" s="720"/>
      <c r="AF16" s="720"/>
      <c r="AG16" s="720"/>
      <c r="AH16" s="720"/>
      <c r="AI16" s="720"/>
      <c r="AJ16" s="721"/>
      <c r="AK16" s="719" t="s">
        <v>764</v>
      </c>
      <c r="AL16" s="720"/>
      <c r="AM16" s="720"/>
      <c r="AN16" s="720"/>
      <c r="AO16" s="720"/>
      <c r="AP16" s="720"/>
      <c r="AQ16" s="721"/>
      <c r="AR16" s="822"/>
      <c r="AS16" s="823"/>
      <c r="AT16" s="823"/>
      <c r="AU16" s="823"/>
      <c r="AV16" s="823"/>
      <c r="AW16" s="823"/>
      <c r="AX16" s="824"/>
    </row>
    <row r="17" spans="1:50" ht="24.75" customHeight="1" x14ac:dyDescent="0.2">
      <c r="A17" s="325"/>
      <c r="B17" s="326"/>
      <c r="C17" s="326"/>
      <c r="D17" s="326"/>
      <c r="E17" s="326"/>
      <c r="F17" s="327"/>
      <c r="G17" s="811"/>
      <c r="H17" s="812"/>
      <c r="I17" s="804" t="s">
        <v>47</v>
      </c>
      <c r="J17" s="805"/>
      <c r="K17" s="805"/>
      <c r="L17" s="805"/>
      <c r="M17" s="805"/>
      <c r="N17" s="805"/>
      <c r="O17" s="806"/>
      <c r="P17" s="719">
        <v>466</v>
      </c>
      <c r="Q17" s="720"/>
      <c r="R17" s="720"/>
      <c r="S17" s="720"/>
      <c r="T17" s="720"/>
      <c r="U17" s="720"/>
      <c r="V17" s="721"/>
      <c r="W17" s="719">
        <v>584</v>
      </c>
      <c r="X17" s="720"/>
      <c r="Y17" s="720"/>
      <c r="Z17" s="720"/>
      <c r="AA17" s="720"/>
      <c r="AB17" s="720"/>
      <c r="AC17" s="721"/>
      <c r="AD17" s="719">
        <v>8</v>
      </c>
      <c r="AE17" s="720"/>
      <c r="AF17" s="720"/>
      <c r="AG17" s="720"/>
      <c r="AH17" s="720"/>
      <c r="AI17" s="720"/>
      <c r="AJ17" s="721"/>
      <c r="AK17" s="719" t="s">
        <v>764</v>
      </c>
      <c r="AL17" s="720"/>
      <c r="AM17" s="720"/>
      <c r="AN17" s="720"/>
      <c r="AO17" s="720"/>
      <c r="AP17" s="720"/>
      <c r="AQ17" s="721"/>
      <c r="AR17" s="807"/>
      <c r="AS17" s="807"/>
      <c r="AT17" s="807"/>
      <c r="AU17" s="807"/>
      <c r="AV17" s="807"/>
      <c r="AW17" s="807"/>
      <c r="AX17" s="808"/>
    </row>
    <row r="18" spans="1:50" ht="24.75" customHeight="1" x14ac:dyDescent="0.2">
      <c r="A18" s="325"/>
      <c r="B18" s="326"/>
      <c r="C18" s="326"/>
      <c r="D18" s="326"/>
      <c r="E18" s="326"/>
      <c r="F18" s="327"/>
      <c r="G18" s="813"/>
      <c r="H18" s="814"/>
      <c r="I18" s="797" t="s">
        <v>18</v>
      </c>
      <c r="J18" s="798"/>
      <c r="K18" s="798"/>
      <c r="L18" s="798"/>
      <c r="M18" s="798"/>
      <c r="N18" s="798"/>
      <c r="O18" s="799"/>
      <c r="P18" s="800">
        <f>SUM(P13:V17)</f>
        <v>17527</v>
      </c>
      <c r="Q18" s="801"/>
      <c r="R18" s="801"/>
      <c r="S18" s="801"/>
      <c r="T18" s="801"/>
      <c r="U18" s="801"/>
      <c r="V18" s="802"/>
      <c r="W18" s="800">
        <f>SUM(W13:AC17)</f>
        <v>19574</v>
      </c>
      <c r="X18" s="801"/>
      <c r="Y18" s="801"/>
      <c r="Z18" s="801"/>
      <c r="AA18" s="801"/>
      <c r="AB18" s="801"/>
      <c r="AC18" s="802"/>
      <c r="AD18" s="800">
        <f>SUM(AD13:AJ17)</f>
        <v>15766</v>
      </c>
      <c r="AE18" s="801"/>
      <c r="AF18" s="801"/>
      <c r="AG18" s="801"/>
      <c r="AH18" s="801"/>
      <c r="AI18" s="801"/>
      <c r="AJ18" s="802"/>
      <c r="AK18" s="800">
        <f>SUM(AK13:AQ17)</f>
        <v>16361</v>
      </c>
      <c r="AL18" s="801"/>
      <c r="AM18" s="801"/>
      <c r="AN18" s="801"/>
      <c r="AO18" s="801"/>
      <c r="AP18" s="801"/>
      <c r="AQ18" s="802"/>
      <c r="AR18" s="800">
        <f>SUM(AR13:AX17)</f>
        <v>15051</v>
      </c>
      <c r="AS18" s="801"/>
      <c r="AT18" s="801"/>
      <c r="AU18" s="801"/>
      <c r="AV18" s="801"/>
      <c r="AW18" s="801"/>
      <c r="AX18" s="803"/>
    </row>
    <row r="19" spans="1:50" ht="24.75" customHeight="1" x14ac:dyDescent="0.2">
      <c r="A19" s="325"/>
      <c r="B19" s="326"/>
      <c r="C19" s="326"/>
      <c r="D19" s="326"/>
      <c r="E19" s="326"/>
      <c r="F19" s="327"/>
      <c r="G19" s="772" t="s">
        <v>9</v>
      </c>
      <c r="H19" s="773"/>
      <c r="I19" s="773"/>
      <c r="J19" s="773"/>
      <c r="K19" s="773"/>
      <c r="L19" s="773"/>
      <c r="M19" s="773"/>
      <c r="N19" s="773"/>
      <c r="O19" s="773"/>
      <c r="P19" s="719">
        <v>17136</v>
      </c>
      <c r="Q19" s="720"/>
      <c r="R19" s="720"/>
      <c r="S19" s="720"/>
      <c r="T19" s="720"/>
      <c r="U19" s="720"/>
      <c r="V19" s="721"/>
      <c r="W19" s="719">
        <v>19474</v>
      </c>
      <c r="X19" s="720"/>
      <c r="Y19" s="720"/>
      <c r="Z19" s="720"/>
      <c r="AA19" s="720"/>
      <c r="AB19" s="720"/>
      <c r="AC19" s="721"/>
      <c r="AD19" s="719">
        <v>15677</v>
      </c>
      <c r="AE19" s="720"/>
      <c r="AF19" s="720"/>
      <c r="AG19" s="720"/>
      <c r="AH19" s="720"/>
      <c r="AI19" s="720"/>
      <c r="AJ19" s="721"/>
      <c r="AK19" s="769"/>
      <c r="AL19" s="769"/>
      <c r="AM19" s="769"/>
      <c r="AN19" s="769"/>
      <c r="AO19" s="769"/>
      <c r="AP19" s="769"/>
      <c r="AQ19" s="769"/>
      <c r="AR19" s="769"/>
      <c r="AS19" s="769"/>
      <c r="AT19" s="769"/>
      <c r="AU19" s="769"/>
      <c r="AV19" s="769"/>
      <c r="AW19" s="769"/>
      <c r="AX19" s="771"/>
    </row>
    <row r="20" spans="1:50" ht="24.75" customHeight="1" x14ac:dyDescent="0.2">
      <c r="A20" s="325"/>
      <c r="B20" s="326"/>
      <c r="C20" s="326"/>
      <c r="D20" s="326"/>
      <c r="E20" s="326"/>
      <c r="F20" s="327"/>
      <c r="G20" s="772" t="s">
        <v>10</v>
      </c>
      <c r="H20" s="773"/>
      <c r="I20" s="773"/>
      <c r="J20" s="773"/>
      <c r="K20" s="773"/>
      <c r="L20" s="773"/>
      <c r="M20" s="773"/>
      <c r="N20" s="773"/>
      <c r="O20" s="773"/>
      <c r="P20" s="768">
        <f>IF(P18=0, "-", SUM(P19)/P18)</f>
        <v>0.97769156159068871</v>
      </c>
      <c r="Q20" s="768"/>
      <c r="R20" s="768"/>
      <c r="S20" s="768"/>
      <c r="T20" s="768"/>
      <c r="U20" s="768"/>
      <c r="V20" s="768"/>
      <c r="W20" s="768">
        <f>IF(W18=0, "-", SUM(W19)/W18)</f>
        <v>0.99489118218044348</v>
      </c>
      <c r="X20" s="768"/>
      <c r="Y20" s="768"/>
      <c r="Z20" s="768"/>
      <c r="AA20" s="768"/>
      <c r="AB20" s="768"/>
      <c r="AC20" s="768"/>
      <c r="AD20" s="768">
        <f>IF(AD18=0, "-", SUM(AD19)/AD18)</f>
        <v>0.99435494101230493</v>
      </c>
      <c r="AE20" s="768"/>
      <c r="AF20" s="768"/>
      <c r="AG20" s="768"/>
      <c r="AH20" s="768"/>
      <c r="AI20" s="768"/>
      <c r="AJ20" s="768"/>
      <c r="AK20" s="769"/>
      <c r="AL20" s="769"/>
      <c r="AM20" s="769"/>
      <c r="AN20" s="769"/>
      <c r="AO20" s="769"/>
      <c r="AP20" s="769"/>
      <c r="AQ20" s="770"/>
      <c r="AR20" s="770"/>
      <c r="AS20" s="770"/>
      <c r="AT20" s="770"/>
      <c r="AU20" s="769"/>
      <c r="AV20" s="769"/>
      <c r="AW20" s="769"/>
      <c r="AX20" s="771"/>
    </row>
    <row r="21" spans="1:50" ht="25.5" customHeight="1" x14ac:dyDescent="0.2">
      <c r="A21" s="792"/>
      <c r="B21" s="793"/>
      <c r="C21" s="793"/>
      <c r="D21" s="793"/>
      <c r="E21" s="793"/>
      <c r="F21" s="794"/>
      <c r="G21" s="766" t="s">
        <v>318</v>
      </c>
      <c r="H21" s="767"/>
      <c r="I21" s="767"/>
      <c r="J21" s="767"/>
      <c r="K21" s="767"/>
      <c r="L21" s="767"/>
      <c r="M21" s="767"/>
      <c r="N21" s="767"/>
      <c r="O21" s="767"/>
      <c r="P21" s="768">
        <f>IF(P19=0, "-", SUM(P19)/SUM(P13,P14))</f>
        <v>0.98048864221548315</v>
      </c>
      <c r="Q21" s="768"/>
      <c r="R21" s="768"/>
      <c r="S21" s="768"/>
      <c r="T21" s="768"/>
      <c r="U21" s="768"/>
      <c r="V21" s="768"/>
      <c r="W21" s="768">
        <f>IF(W19=0, "-", SUM(W19)/SUM(W13,W14))</f>
        <v>1.0437905343838774</v>
      </c>
      <c r="X21" s="768"/>
      <c r="Y21" s="768"/>
      <c r="Z21" s="768"/>
      <c r="AA21" s="768"/>
      <c r="AB21" s="768"/>
      <c r="AC21" s="768"/>
      <c r="AD21" s="768">
        <f>IF(AD19=0, "-", SUM(AD19)/SUM(AD13,AD14))</f>
        <v>0.92228497470290627</v>
      </c>
      <c r="AE21" s="768"/>
      <c r="AF21" s="768"/>
      <c r="AG21" s="768"/>
      <c r="AH21" s="768"/>
      <c r="AI21" s="768"/>
      <c r="AJ21" s="768"/>
      <c r="AK21" s="769"/>
      <c r="AL21" s="769"/>
      <c r="AM21" s="769"/>
      <c r="AN21" s="769"/>
      <c r="AO21" s="769"/>
      <c r="AP21" s="769"/>
      <c r="AQ21" s="770"/>
      <c r="AR21" s="770"/>
      <c r="AS21" s="770"/>
      <c r="AT21" s="770"/>
      <c r="AU21" s="769"/>
      <c r="AV21" s="769"/>
      <c r="AW21" s="769"/>
      <c r="AX21" s="771"/>
    </row>
    <row r="22" spans="1:50" ht="18.75" customHeight="1" x14ac:dyDescent="0.2">
      <c r="A22" s="725" t="s">
        <v>674</v>
      </c>
      <c r="B22" s="726"/>
      <c r="C22" s="726"/>
      <c r="D22" s="726"/>
      <c r="E22" s="726"/>
      <c r="F22" s="727"/>
      <c r="G22" s="731" t="s">
        <v>307</v>
      </c>
      <c r="H22" s="570"/>
      <c r="I22" s="570"/>
      <c r="J22" s="570"/>
      <c r="K22" s="570"/>
      <c r="L22" s="570"/>
      <c r="M22" s="570"/>
      <c r="N22" s="570"/>
      <c r="O22" s="571"/>
      <c r="P22" s="732" t="s">
        <v>672</v>
      </c>
      <c r="Q22" s="570"/>
      <c r="R22" s="570"/>
      <c r="S22" s="570"/>
      <c r="T22" s="570"/>
      <c r="U22" s="570"/>
      <c r="V22" s="571"/>
      <c r="W22" s="732" t="s">
        <v>673</v>
      </c>
      <c r="X22" s="570"/>
      <c r="Y22" s="570"/>
      <c r="Z22" s="570"/>
      <c r="AA22" s="570"/>
      <c r="AB22" s="570"/>
      <c r="AC22" s="571"/>
      <c r="AD22" s="732" t="s">
        <v>306</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37.200000000000003" customHeight="1" x14ac:dyDescent="0.2">
      <c r="A23" s="728"/>
      <c r="B23" s="729"/>
      <c r="C23" s="729"/>
      <c r="D23" s="729"/>
      <c r="E23" s="729"/>
      <c r="F23" s="730"/>
      <c r="G23" s="752" t="s">
        <v>697</v>
      </c>
      <c r="H23" s="753"/>
      <c r="I23" s="753"/>
      <c r="J23" s="753"/>
      <c r="K23" s="753"/>
      <c r="L23" s="753"/>
      <c r="M23" s="753"/>
      <c r="N23" s="753"/>
      <c r="O23" s="754"/>
      <c r="P23" s="755">
        <v>14953</v>
      </c>
      <c r="Q23" s="756"/>
      <c r="R23" s="756"/>
      <c r="S23" s="756"/>
      <c r="T23" s="756"/>
      <c r="U23" s="756"/>
      <c r="V23" s="757"/>
      <c r="W23" s="755">
        <v>15051</v>
      </c>
      <c r="X23" s="756"/>
      <c r="Y23" s="756"/>
      <c r="Z23" s="756"/>
      <c r="AA23" s="756"/>
      <c r="AB23" s="756"/>
      <c r="AC23" s="757"/>
      <c r="AD23" s="758" t="s">
        <v>885</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2">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2">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2">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2">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2">
      <c r="A28" s="728"/>
      <c r="B28" s="729"/>
      <c r="C28" s="729"/>
      <c r="D28" s="729"/>
      <c r="E28" s="729"/>
      <c r="F28" s="730"/>
      <c r="G28" s="774"/>
      <c r="H28" s="775"/>
      <c r="I28" s="775"/>
      <c r="J28" s="775"/>
      <c r="K28" s="775"/>
      <c r="L28" s="775"/>
      <c r="M28" s="775"/>
      <c r="N28" s="775"/>
      <c r="O28" s="776"/>
      <c r="P28" s="777"/>
      <c r="Q28" s="778"/>
      <c r="R28" s="778"/>
      <c r="S28" s="778"/>
      <c r="T28" s="778"/>
      <c r="U28" s="778"/>
      <c r="V28" s="779"/>
      <c r="W28" s="777"/>
      <c r="X28" s="778"/>
      <c r="Y28" s="778"/>
      <c r="Z28" s="778"/>
      <c r="AA28" s="778"/>
      <c r="AB28" s="778"/>
      <c r="AC28" s="779"/>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5">
      <c r="A29" s="728"/>
      <c r="B29" s="729"/>
      <c r="C29" s="729"/>
      <c r="D29" s="729"/>
      <c r="E29" s="729"/>
      <c r="F29" s="730"/>
      <c r="G29" s="316" t="s">
        <v>18</v>
      </c>
      <c r="H29" s="739"/>
      <c r="I29" s="739"/>
      <c r="J29" s="739"/>
      <c r="K29" s="739"/>
      <c r="L29" s="739"/>
      <c r="M29" s="739"/>
      <c r="N29" s="739"/>
      <c r="O29" s="740"/>
      <c r="P29" s="741">
        <f>AK13</f>
        <v>14953</v>
      </c>
      <c r="Q29" s="742"/>
      <c r="R29" s="742"/>
      <c r="S29" s="742"/>
      <c r="T29" s="742"/>
      <c r="U29" s="742"/>
      <c r="V29" s="743"/>
      <c r="W29" s="744">
        <f>AR13</f>
        <v>15051</v>
      </c>
      <c r="X29" s="745"/>
      <c r="Y29" s="745"/>
      <c r="Z29" s="745"/>
      <c r="AA29" s="745"/>
      <c r="AB29" s="745"/>
      <c r="AC29" s="746"/>
      <c r="AD29" s="764"/>
      <c r="AE29" s="764"/>
      <c r="AF29" s="764"/>
      <c r="AG29" s="764"/>
      <c r="AH29" s="764"/>
      <c r="AI29" s="764"/>
      <c r="AJ29" s="764"/>
      <c r="AK29" s="764"/>
      <c r="AL29" s="764"/>
      <c r="AM29" s="764"/>
      <c r="AN29" s="764"/>
      <c r="AO29" s="764"/>
      <c r="AP29" s="764"/>
      <c r="AQ29" s="764"/>
      <c r="AR29" s="764"/>
      <c r="AS29" s="764"/>
      <c r="AT29" s="764"/>
      <c r="AU29" s="764"/>
      <c r="AV29" s="764"/>
      <c r="AW29" s="764"/>
      <c r="AX29" s="765"/>
    </row>
    <row r="30" spans="1:50" ht="47.25" customHeight="1" x14ac:dyDescent="0.2">
      <c r="A30" s="747" t="s">
        <v>661</v>
      </c>
      <c r="B30" s="748"/>
      <c r="C30" s="748"/>
      <c r="D30" s="748"/>
      <c r="E30" s="748"/>
      <c r="F30" s="749"/>
      <c r="G30" s="750" t="s">
        <v>855</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2">
      <c r="A31" s="669" t="s">
        <v>662</v>
      </c>
      <c r="B31" s="168"/>
      <c r="C31" s="168"/>
      <c r="D31" s="168"/>
      <c r="E31" s="168"/>
      <c r="F31" s="169"/>
      <c r="G31" s="710" t="s">
        <v>654</v>
      </c>
      <c r="H31" s="711"/>
      <c r="I31" s="711"/>
      <c r="J31" s="711"/>
      <c r="K31" s="711"/>
      <c r="L31" s="711"/>
      <c r="M31" s="711"/>
      <c r="N31" s="711"/>
      <c r="O31" s="711"/>
      <c r="P31" s="712" t="s">
        <v>653</v>
      </c>
      <c r="Q31" s="711"/>
      <c r="R31" s="711"/>
      <c r="S31" s="711"/>
      <c r="T31" s="711"/>
      <c r="U31" s="711"/>
      <c r="V31" s="711"/>
      <c r="W31" s="711"/>
      <c r="X31" s="713"/>
      <c r="Y31" s="714"/>
      <c r="Z31" s="715"/>
      <c r="AA31" s="716"/>
      <c r="AB31" s="646" t="s">
        <v>11</v>
      </c>
      <c r="AC31" s="646"/>
      <c r="AD31" s="646"/>
      <c r="AE31" s="131" t="s">
        <v>498</v>
      </c>
      <c r="AF31" s="717"/>
      <c r="AG31" s="717"/>
      <c r="AH31" s="718"/>
      <c r="AI31" s="131" t="s">
        <v>650</v>
      </c>
      <c r="AJ31" s="717"/>
      <c r="AK31" s="717"/>
      <c r="AL31" s="718"/>
      <c r="AM31" s="131" t="s">
        <v>466</v>
      </c>
      <c r="AN31" s="717"/>
      <c r="AO31" s="717"/>
      <c r="AP31" s="718"/>
      <c r="AQ31" s="643" t="s">
        <v>497</v>
      </c>
      <c r="AR31" s="644"/>
      <c r="AS31" s="644"/>
      <c r="AT31" s="645"/>
      <c r="AU31" s="643" t="s">
        <v>675</v>
      </c>
      <c r="AV31" s="644"/>
      <c r="AW31" s="644"/>
      <c r="AX31" s="654"/>
    </row>
    <row r="32" spans="1:50" ht="23.25" customHeight="1" x14ac:dyDescent="0.2">
      <c r="A32" s="669"/>
      <c r="B32" s="168"/>
      <c r="C32" s="168"/>
      <c r="D32" s="168"/>
      <c r="E32" s="168"/>
      <c r="F32" s="169"/>
      <c r="G32" s="655" t="s">
        <v>735</v>
      </c>
      <c r="H32" s="656"/>
      <c r="I32" s="656"/>
      <c r="J32" s="656"/>
      <c r="K32" s="656"/>
      <c r="L32" s="656"/>
      <c r="M32" s="656"/>
      <c r="N32" s="656"/>
      <c r="O32" s="656"/>
      <c r="P32" s="659" t="s">
        <v>706</v>
      </c>
      <c r="Q32" s="660"/>
      <c r="R32" s="660"/>
      <c r="S32" s="660"/>
      <c r="T32" s="660"/>
      <c r="U32" s="660"/>
      <c r="V32" s="660"/>
      <c r="W32" s="660"/>
      <c r="X32" s="661"/>
      <c r="Y32" s="665" t="s">
        <v>52</v>
      </c>
      <c r="Z32" s="666"/>
      <c r="AA32" s="667"/>
      <c r="AB32" s="668" t="s">
        <v>707</v>
      </c>
      <c r="AC32" s="668"/>
      <c r="AD32" s="668"/>
      <c r="AE32" s="636">
        <v>3498</v>
      </c>
      <c r="AF32" s="636"/>
      <c r="AG32" s="636"/>
      <c r="AH32" s="636"/>
      <c r="AI32" s="636">
        <v>4117</v>
      </c>
      <c r="AJ32" s="636"/>
      <c r="AK32" s="636"/>
      <c r="AL32" s="636"/>
      <c r="AM32" s="636">
        <v>3057</v>
      </c>
      <c r="AN32" s="636"/>
      <c r="AO32" s="636"/>
      <c r="AP32" s="636"/>
      <c r="AQ32" s="653" t="s">
        <v>883</v>
      </c>
      <c r="AR32" s="636"/>
      <c r="AS32" s="636"/>
      <c r="AT32" s="636"/>
      <c r="AU32" s="108" t="s">
        <v>883</v>
      </c>
      <c r="AV32" s="638"/>
      <c r="AW32" s="638"/>
      <c r="AX32" s="639"/>
    </row>
    <row r="33" spans="1:51" ht="23.25" customHeight="1" x14ac:dyDescent="0.2">
      <c r="A33" s="203"/>
      <c r="B33" s="173"/>
      <c r="C33" s="173"/>
      <c r="D33" s="173"/>
      <c r="E33" s="173"/>
      <c r="F33" s="174"/>
      <c r="G33" s="657"/>
      <c r="H33" s="658"/>
      <c r="I33" s="658"/>
      <c r="J33" s="658"/>
      <c r="K33" s="658"/>
      <c r="L33" s="658"/>
      <c r="M33" s="658"/>
      <c r="N33" s="658"/>
      <c r="O33" s="658"/>
      <c r="P33" s="662"/>
      <c r="Q33" s="663"/>
      <c r="R33" s="663"/>
      <c r="S33" s="663"/>
      <c r="T33" s="663"/>
      <c r="U33" s="663"/>
      <c r="V33" s="663"/>
      <c r="W33" s="663"/>
      <c r="X33" s="664"/>
      <c r="Y33" s="640" t="s">
        <v>53</v>
      </c>
      <c r="Z33" s="641"/>
      <c r="AA33" s="642"/>
      <c r="AB33" s="668" t="s">
        <v>707</v>
      </c>
      <c r="AC33" s="668"/>
      <c r="AD33" s="668"/>
      <c r="AE33" s="636">
        <v>3268</v>
      </c>
      <c r="AF33" s="636"/>
      <c r="AG33" s="636"/>
      <c r="AH33" s="636"/>
      <c r="AI33" s="636">
        <v>3767</v>
      </c>
      <c r="AJ33" s="636"/>
      <c r="AK33" s="636"/>
      <c r="AL33" s="636"/>
      <c r="AM33" s="636">
        <v>3030</v>
      </c>
      <c r="AN33" s="636"/>
      <c r="AO33" s="636"/>
      <c r="AP33" s="636"/>
      <c r="AQ33" s="636">
        <v>2533</v>
      </c>
      <c r="AR33" s="636"/>
      <c r="AS33" s="636"/>
      <c r="AT33" s="636"/>
      <c r="AU33" s="108" t="s">
        <v>883</v>
      </c>
      <c r="AV33" s="638"/>
      <c r="AW33" s="638"/>
      <c r="AX33" s="639"/>
    </row>
    <row r="34" spans="1:51" ht="23.25" customHeight="1" x14ac:dyDescent="0.2">
      <c r="A34" s="700" t="s">
        <v>663</v>
      </c>
      <c r="B34" s="701"/>
      <c r="C34" s="701"/>
      <c r="D34" s="701"/>
      <c r="E34" s="701"/>
      <c r="F34" s="702"/>
      <c r="G34" s="191" t="s">
        <v>664</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498</v>
      </c>
      <c r="AF34" s="191"/>
      <c r="AG34" s="191"/>
      <c r="AH34" s="192"/>
      <c r="AI34" s="190" t="s">
        <v>650</v>
      </c>
      <c r="AJ34" s="191"/>
      <c r="AK34" s="191"/>
      <c r="AL34" s="192"/>
      <c r="AM34" s="190" t="s">
        <v>466</v>
      </c>
      <c r="AN34" s="191"/>
      <c r="AO34" s="191"/>
      <c r="AP34" s="192"/>
      <c r="AQ34" s="647" t="s">
        <v>676</v>
      </c>
      <c r="AR34" s="648"/>
      <c r="AS34" s="648"/>
      <c r="AT34" s="648"/>
      <c r="AU34" s="648"/>
      <c r="AV34" s="648"/>
      <c r="AW34" s="648"/>
      <c r="AX34" s="649"/>
    </row>
    <row r="35" spans="1:51" ht="23.25" customHeight="1" x14ac:dyDescent="0.2">
      <c r="A35" s="703"/>
      <c r="B35" s="704"/>
      <c r="C35" s="704"/>
      <c r="D35" s="704"/>
      <c r="E35" s="704"/>
      <c r="F35" s="705"/>
      <c r="G35" s="673" t="s">
        <v>712</v>
      </c>
      <c r="H35" s="674"/>
      <c r="I35" s="674"/>
      <c r="J35" s="674"/>
      <c r="K35" s="674"/>
      <c r="L35" s="674"/>
      <c r="M35" s="674"/>
      <c r="N35" s="674"/>
      <c r="O35" s="674"/>
      <c r="P35" s="674"/>
      <c r="Q35" s="674"/>
      <c r="R35" s="674"/>
      <c r="S35" s="674"/>
      <c r="T35" s="674"/>
      <c r="U35" s="674"/>
      <c r="V35" s="674"/>
      <c r="W35" s="674"/>
      <c r="X35" s="674"/>
      <c r="Y35" s="677" t="s">
        <v>663</v>
      </c>
      <c r="Z35" s="678"/>
      <c r="AA35" s="679"/>
      <c r="AB35" s="680" t="s">
        <v>713</v>
      </c>
      <c r="AC35" s="681"/>
      <c r="AD35" s="682"/>
      <c r="AE35" s="653">
        <v>100</v>
      </c>
      <c r="AF35" s="653"/>
      <c r="AG35" s="653"/>
      <c r="AH35" s="653"/>
      <c r="AI35" s="653">
        <v>110</v>
      </c>
      <c r="AJ35" s="653"/>
      <c r="AK35" s="653"/>
      <c r="AL35" s="653"/>
      <c r="AM35" s="653">
        <v>120</v>
      </c>
      <c r="AN35" s="653"/>
      <c r="AO35" s="653"/>
      <c r="AP35" s="653"/>
      <c r="AQ35" s="108">
        <v>120</v>
      </c>
      <c r="AR35" s="102"/>
      <c r="AS35" s="102"/>
      <c r="AT35" s="102"/>
      <c r="AU35" s="102"/>
      <c r="AV35" s="102"/>
      <c r="AW35" s="102"/>
      <c r="AX35" s="103"/>
    </row>
    <row r="36" spans="1:51" ht="46.5" customHeight="1" x14ac:dyDescent="0.2">
      <c r="A36" s="706"/>
      <c r="B36" s="707"/>
      <c r="C36" s="707"/>
      <c r="D36" s="707"/>
      <c r="E36" s="707"/>
      <c r="F36" s="708"/>
      <c r="G36" s="675"/>
      <c r="H36" s="676"/>
      <c r="I36" s="676"/>
      <c r="J36" s="676"/>
      <c r="K36" s="676"/>
      <c r="L36" s="676"/>
      <c r="M36" s="676"/>
      <c r="N36" s="676"/>
      <c r="O36" s="676"/>
      <c r="P36" s="676"/>
      <c r="Q36" s="676"/>
      <c r="R36" s="676"/>
      <c r="S36" s="676"/>
      <c r="T36" s="676"/>
      <c r="U36" s="676"/>
      <c r="V36" s="676"/>
      <c r="W36" s="676"/>
      <c r="X36" s="676"/>
      <c r="Y36" s="234" t="s">
        <v>666</v>
      </c>
      <c r="Z36" s="670"/>
      <c r="AA36" s="671"/>
      <c r="AB36" s="632" t="s">
        <v>714</v>
      </c>
      <c r="AC36" s="633"/>
      <c r="AD36" s="634"/>
      <c r="AE36" s="635" t="s">
        <v>715</v>
      </c>
      <c r="AF36" s="635"/>
      <c r="AG36" s="635"/>
      <c r="AH36" s="635"/>
      <c r="AI36" s="635" t="s">
        <v>716</v>
      </c>
      <c r="AJ36" s="635"/>
      <c r="AK36" s="635"/>
      <c r="AL36" s="635"/>
      <c r="AM36" s="635" t="s">
        <v>736</v>
      </c>
      <c r="AN36" s="635"/>
      <c r="AO36" s="635"/>
      <c r="AP36" s="635"/>
      <c r="AQ36" s="635" t="s">
        <v>737</v>
      </c>
      <c r="AR36" s="635"/>
      <c r="AS36" s="635"/>
      <c r="AT36" s="635"/>
      <c r="AU36" s="635"/>
      <c r="AV36" s="635"/>
      <c r="AW36" s="635"/>
      <c r="AX36" s="672"/>
    </row>
    <row r="37" spans="1:51" ht="18.75" customHeight="1" x14ac:dyDescent="0.2">
      <c r="A37" s="688" t="s">
        <v>314</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498</v>
      </c>
      <c r="AF37" s="630"/>
      <c r="AG37" s="630"/>
      <c r="AH37" s="631"/>
      <c r="AI37" s="698" t="s">
        <v>650</v>
      </c>
      <c r="AJ37" s="698"/>
      <c r="AK37" s="698"/>
      <c r="AL37" s="629"/>
      <c r="AM37" s="698" t="s">
        <v>466</v>
      </c>
      <c r="AN37" s="698"/>
      <c r="AO37" s="698"/>
      <c r="AP37" s="629"/>
      <c r="AQ37" s="231" t="s">
        <v>223</v>
      </c>
      <c r="AR37" s="232"/>
      <c r="AS37" s="232"/>
      <c r="AT37" s="233"/>
      <c r="AU37" s="212" t="s">
        <v>129</v>
      </c>
      <c r="AV37" s="212"/>
      <c r="AW37" s="212"/>
      <c r="AX37" s="215"/>
    </row>
    <row r="38" spans="1:51" ht="18.75" customHeight="1" x14ac:dyDescent="0.2">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t="s">
        <v>696</v>
      </c>
      <c r="AR38" s="528"/>
      <c r="AS38" s="142" t="s">
        <v>224</v>
      </c>
      <c r="AT38" s="143"/>
      <c r="AU38" s="141">
        <v>7</v>
      </c>
      <c r="AV38" s="141"/>
      <c r="AW38" s="123" t="s">
        <v>170</v>
      </c>
      <c r="AX38" s="144"/>
    </row>
    <row r="39" spans="1:51" ht="23.25" customHeight="1" x14ac:dyDescent="0.2">
      <c r="A39" s="694"/>
      <c r="B39" s="692"/>
      <c r="C39" s="692"/>
      <c r="D39" s="692"/>
      <c r="E39" s="692"/>
      <c r="F39" s="693"/>
      <c r="G39" s="193" t="s">
        <v>734</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699</v>
      </c>
      <c r="AC39" s="163"/>
      <c r="AD39" s="163"/>
      <c r="AE39" s="108">
        <v>18811</v>
      </c>
      <c r="AF39" s="102"/>
      <c r="AG39" s="102"/>
      <c r="AH39" s="102"/>
      <c r="AI39" s="108">
        <v>19418</v>
      </c>
      <c r="AJ39" s="102"/>
      <c r="AK39" s="102"/>
      <c r="AL39" s="102"/>
      <c r="AM39" s="108">
        <v>2283</v>
      </c>
      <c r="AN39" s="102"/>
      <c r="AO39" s="102"/>
      <c r="AP39" s="102"/>
      <c r="AQ39" s="109" t="s">
        <v>696</v>
      </c>
      <c r="AR39" s="110"/>
      <c r="AS39" s="110"/>
      <c r="AT39" s="111"/>
      <c r="AU39" s="102" t="s">
        <v>738</v>
      </c>
      <c r="AV39" s="102"/>
      <c r="AW39" s="102"/>
      <c r="AX39" s="103"/>
    </row>
    <row r="40" spans="1:51" ht="23.25" customHeight="1" x14ac:dyDescent="0.2">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v>22500</v>
      </c>
      <c r="AF40" s="102"/>
      <c r="AG40" s="102"/>
      <c r="AH40" s="102"/>
      <c r="AI40" s="108">
        <v>27000</v>
      </c>
      <c r="AJ40" s="102"/>
      <c r="AK40" s="102"/>
      <c r="AL40" s="102"/>
      <c r="AM40" s="108">
        <v>3600</v>
      </c>
      <c r="AN40" s="102"/>
      <c r="AO40" s="102"/>
      <c r="AP40" s="102"/>
      <c r="AQ40" s="109" t="s">
        <v>696</v>
      </c>
      <c r="AR40" s="110"/>
      <c r="AS40" s="110"/>
      <c r="AT40" s="111"/>
      <c r="AU40" s="102">
        <v>18000</v>
      </c>
      <c r="AV40" s="102"/>
      <c r="AW40" s="102"/>
      <c r="AX40" s="103"/>
    </row>
    <row r="41" spans="1:51" ht="23.25" customHeight="1" x14ac:dyDescent="0.2">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v>84</v>
      </c>
      <c r="AF41" s="102"/>
      <c r="AG41" s="102"/>
      <c r="AH41" s="102"/>
      <c r="AI41" s="108">
        <v>72</v>
      </c>
      <c r="AJ41" s="102"/>
      <c r="AK41" s="102"/>
      <c r="AL41" s="102"/>
      <c r="AM41" s="108">
        <v>63</v>
      </c>
      <c r="AN41" s="102"/>
      <c r="AO41" s="102"/>
      <c r="AP41" s="102"/>
      <c r="AQ41" s="109" t="s">
        <v>696</v>
      </c>
      <c r="AR41" s="110"/>
      <c r="AS41" s="110"/>
      <c r="AT41" s="111"/>
      <c r="AU41" s="102" t="s">
        <v>738</v>
      </c>
      <c r="AV41" s="102"/>
      <c r="AW41" s="102"/>
      <c r="AX41" s="103"/>
    </row>
    <row r="42" spans="1:51" ht="23.25" customHeight="1" x14ac:dyDescent="0.2">
      <c r="A42" s="202" t="s">
        <v>341</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4.799999999999997"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7" t="s">
        <v>661</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customHeight="1" x14ac:dyDescent="0.2">
      <c r="A65" s="669" t="s">
        <v>662</v>
      </c>
      <c r="B65" s="168"/>
      <c r="C65" s="168"/>
      <c r="D65" s="168"/>
      <c r="E65" s="168"/>
      <c r="F65" s="169"/>
      <c r="G65" s="710" t="s">
        <v>654</v>
      </c>
      <c r="H65" s="711"/>
      <c r="I65" s="711"/>
      <c r="J65" s="711"/>
      <c r="K65" s="711"/>
      <c r="L65" s="711"/>
      <c r="M65" s="711"/>
      <c r="N65" s="711"/>
      <c r="O65" s="711"/>
      <c r="P65" s="712" t="s">
        <v>653</v>
      </c>
      <c r="Q65" s="711"/>
      <c r="R65" s="711"/>
      <c r="S65" s="711"/>
      <c r="T65" s="711"/>
      <c r="U65" s="711"/>
      <c r="V65" s="711"/>
      <c r="W65" s="711"/>
      <c r="X65" s="713"/>
      <c r="Y65" s="714"/>
      <c r="Z65" s="715"/>
      <c r="AA65" s="716"/>
      <c r="AB65" s="646" t="s">
        <v>11</v>
      </c>
      <c r="AC65" s="646"/>
      <c r="AD65" s="646"/>
      <c r="AE65" s="131" t="s">
        <v>498</v>
      </c>
      <c r="AF65" s="717"/>
      <c r="AG65" s="717"/>
      <c r="AH65" s="718"/>
      <c r="AI65" s="131" t="s">
        <v>650</v>
      </c>
      <c r="AJ65" s="717"/>
      <c r="AK65" s="717"/>
      <c r="AL65" s="718"/>
      <c r="AM65" s="131" t="s">
        <v>466</v>
      </c>
      <c r="AN65" s="717"/>
      <c r="AO65" s="717"/>
      <c r="AP65" s="718"/>
      <c r="AQ65" s="643" t="s">
        <v>497</v>
      </c>
      <c r="AR65" s="644"/>
      <c r="AS65" s="644"/>
      <c r="AT65" s="645"/>
      <c r="AU65" s="643" t="s">
        <v>675</v>
      </c>
      <c r="AV65" s="644"/>
      <c r="AW65" s="644"/>
      <c r="AX65" s="654"/>
      <c r="AY65">
        <f>COUNTA($G$66)</f>
        <v>1</v>
      </c>
    </row>
    <row r="66" spans="1:51" ht="23.25" customHeight="1" x14ac:dyDescent="0.2">
      <c r="A66" s="669"/>
      <c r="B66" s="168"/>
      <c r="C66" s="168"/>
      <c r="D66" s="168"/>
      <c r="E66" s="168"/>
      <c r="F66" s="169"/>
      <c r="G66" s="655" t="s">
        <v>735</v>
      </c>
      <c r="H66" s="656"/>
      <c r="I66" s="656"/>
      <c r="J66" s="656"/>
      <c r="K66" s="656"/>
      <c r="L66" s="656"/>
      <c r="M66" s="656"/>
      <c r="N66" s="656"/>
      <c r="O66" s="656"/>
      <c r="P66" s="659" t="s">
        <v>708</v>
      </c>
      <c r="Q66" s="660"/>
      <c r="R66" s="660"/>
      <c r="S66" s="660"/>
      <c r="T66" s="660"/>
      <c r="U66" s="660"/>
      <c r="V66" s="660"/>
      <c r="W66" s="660"/>
      <c r="X66" s="661"/>
      <c r="Y66" s="665" t="s">
        <v>52</v>
      </c>
      <c r="Z66" s="666"/>
      <c r="AA66" s="667"/>
      <c r="AB66" s="668" t="s">
        <v>709</v>
      </c>
      <c r="AC66" s="668"/>
      <c r="AD66" s="668"/>
      <c r="AE66" s="636">
        <v>1864</v>
      </c>
      <c r="AF66" s="636"/>
      <c r="AG66" s="636"/>
      <c r="AH66" s="636"/>
      <c r="AI66" s="636">
        <v>1706</v>
      </c>
      <c r="AJ66" s="636"/>
      <c r="AK66" s="636"/>
      <c r="AL66" s="636"/>
      <c r="AM66" s="636">
        <v>1574</v>
      </c>
      <c r="AN66" s="636"/>
      <c r="AO66" s="636"/>
      <c r="AP66" s="636"/>
      <c r="AQ66" s="653" t="s">
        <v>883</v>
      </c>
      <c r="AR66" s="636"/>
      <c r="AS66" s="636"/>
      <c r="AT66" s="636"/>
      <c r="AU66" s="108" t="s">
        <v>883</v>
      </c>
      <c r="AV66" s="638"/>
      <c r="AW66" s="638"/>
      <c r="AX66" s="639"/>
      <c r="AY66">
        <f>$AY$65</f>
        <v>1</v>
      </c>
    </row>
    <row r="67" spans="1:51" ht="23.25" customHeight="1" x14ac:dyDescent="0.2">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0" t="s">
        <v>53</v>
      </c>
      <c r="Z67" s="641"/>
      <c r="AA67" s="642"/>
      <c r="AB67" s="668" t="s">
        <v>709</v>
      </c>
      <c r="AC67" s="668"/>
      <c r="AD67" s="668"/>
      <c r="AE67" s="636">
        <v>1850</v>
      </c>
      <c r="AF67" s="636"/>
      <c r="AG67" s="636"/>
      <c r="AH67" s="636"/>
      <c r="AI67" s="636">
        <v>1704</v>
      </c>
      <c r="AJ67" s="636"/>
      <c r="AK67" s="636"/>
      <c r="AL67" s="636"/>
      <c r="AM67" s="636">
        <v>1931</v>
      </c>
      <c r="AN67" s="636"/>
      <c r="AO67" s="636"/>
      <c r="AP67" s="636"/>
      <c r="AQ67" s="636">
        <v>1662</v>
      </c>
      <c r="AR67" s="636"/>
      <c r="AS67" s="636"/>
      <c r="AT67" s="636"/>
      <c r="AU67" s="108" t="s">
        <v>883</v>
      </c>
      <c r="AV67" s="638"/>
      <c r="AW67" s="638"/>
      <c r="AX67" s="639"/>
      <c r="AY67">
        <f>$AY$65</f>
        <v>1</v>
      </c>
    </row>
    <row r="68" spans="1:51" ht="23.25" customHeight="1" x14ac:dyDescent="0.2">
      <c r="A68" s="700" t="s">
        <v>663</v>
      </c>
      <c r="B68" s="701"/>
      <c r="C68" s="701"/>
      <c r="D68" s="701"/>
      <c r="E68" s="701"/>
      <c r="F68" s="702"/>
      <c r="G68" s="191" t="s">
        <v>664</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498</v>
      </c>
      <c r="AF68" s="134"/>
      <c r="AG68" s="134"/>
      <c r="AH68" s="134"/>
      <c r="AI68" s="134" t="s">
        <v>650</v>
      </c>
      <c r="AJ68" s="134"/>
      <c r="AK68" s="134"/>
      <c r="AL68" s="134"/>
      <c r="AM68" s="134" t="s">
        <v>466</v>
      </c>
      <c r="AN68" s="134"/>
      <c r="AO68" s="134"/>
      <c r="AP68" s="134"/>
      <c r="AQ68" s="647" t="s">
        <v>676</v>
      </c>
      <c r="AR68" s="648"/>
      <c r="AS68" s="648"/>
      <c r="AT68" s="648"/>
      <c r="AU68" s="648"/>
      <c r="AV68" s="648"/>
      <c r="AW68" s="648"/>
      <c r="AX68" s="649"/>
      <c r="AY68">
        <f>IF(SUBSTITUTE(SUBSTITUTE($G$69,"／",""),"　","")="",0,1)</f>
        <v>1</v>
      </c>
    </row>
    <row r="69" spans="1:51" ht="23.25" customHeight="1" x14ac:dyDescent="0.2">
      <c r="A69" s="703"/>
      <c r="B69" s="704"/>
      <c r="C69" s="704"/>
      <c r="D69" s="704"/>
      <c r="E69" s="704"/>
      <c r="F69" s="705"/>
      <c r="G69" s="673" t="s">
        <v>717</v>
      </c>
      <c r="H69" s="674"/>
      <c r="I69" s="674"/>
      <c r="J69" s="674"/>
      <c r="K69" s="674"/>
      <c r="L69" s="674"/>
      <c r="M69" s="674"/>
      <c r="N69" s="674"/>
      <c r="O69" s="674"/>
      <c r="P69" s="674"/>
      <c r="Q69" s="674"/>
      <c r="R69" s="674"/>
      <c r="S69" s="674"/>
      <c r="T69" s="674"/>
      <c r="U69" s="674"/>
      <c r="V69" s="674"/>
      <c r="W69" s="674"/>
      <c r="X69" s="674"/>
      <c r="Y69" s="677" t="s">
        <v>663</v>
      </c>
      <c r="Z69" s="678"/>
      <c r="AA69" s="679"/>
      <c r="AB69" s="680" t="s">
        <v>713</v>
      </c>
      <c r="AC69" s="681"/>
      <c r="AD69" s="682"/>
      <c r="AE69" s="653">
        <v>170</v>
      </c>
      <c r="AF69" s="653"/>
      <c r="AG69" s="653"/>
      <c r="AH69" s="653"/>
      <c r="AI69" s="653">
        <v>170</v>
      </c>
      <c r="AJ69" s="653"/>
      <c r="AK69" s="653"/>
      <c r="AL69" s="653"/>
      <c r="AM69" s="653">
        <v>170</v>
      </c>
      <c r="AN69" s="653"/>
      <c r="AO69" s="653"/>
      <c r="AP69" s="653"/>
      <c r="AQ69" s="108">
        <v>190</v>
      </c>
      <c r="AR69" s="102"/>
      <c r="AS69" s="102"/>
      <c r="AT69" s="102"/>
      <c r="AU69" s="102"/>
      <c r="AV69" s="102"/>
      <c r="AW69" s="102"/>
      <c r="AX69" s="103"/>
      <c r="AY69">
        <f>$AY$68</f>
        <v>1</v>
      </c>
    </row>
    <row r="70" spans="1:51" ht="46.5" customHeight="1" x14ac:dyDescent="0.2">
      <c r="A70" s="706"/>
      <c r="B70" s="707"/>
      <c r="C70" s="707"/>
      <c r="D70" s="707"/>
      <c r="E70" s="707"/>
      <c r="F70" s="708"/>
      <c r="G70" s="675"/>
      <c r="H70" s="676"/>
      <c r="I70" s="676"/>
      <c r="J70" s="676"/>
      <c r="K70" s="676"/>
      <c r="L70" s="676"/>
      <c r="M70" s="676"/>
      <c r="N70" s="676"/>
      <c r="O70" s="676"/>
      <c r="P70" s="676"/>
      <c r="Q70" s="676"/>
      <c r="R70" s="676"/>
      <c r="S70" s="676"/>
      <c r="T70" s="676"/>
      <c r="U70" s="676"/>
      <c r="V70" s="676"/>
      <c r="W70" s="676"/>
      <c r="X70" s="676"/>
      <c r="Y70" s="234" t="s">
        <v>666</v>
      </c>
      <c r="Z70" s="670"/>
      <c r="AA70" s="671"/>
      <c r="AB70" s="632" t="s">
        <v>714</v>
      </c>
      <c r="AC70" s="633"/>
      <c r="AD70" s="634"/>
      <c r="AE70" s="635" t="s">
        <v>718</v>
      </c>
      <c r="AF70" s="635"/>
      <c r="AG70" s="635"/>
      <c r="AH70" s="635"/>
      <c r="AI70" s="635" t="s">
        <v>719</v>
      </c>
      <c r="AJ70" s="635"/>
      <c r="AK70" s="635"/>
      <c r="AL70" s="635"/>
      <c r="AM70" s="635" t="s">
        <v>765</v>
      </c>
      <c r="AN70" s="635"/>
      <c r="AO70" s="635"/>
      <c r="AP70" s="635"/>
      <c r="AQ70" s="635" t="s">
        <v>856</v>
      </c>
      <c r="AR70" s="635"/>
      <c r="AS70" s="635"/>
      <c r="AT70" s="635"/>
      <c r="AU70" s="635"/>
      <c r="AV70" s="635"/>
      <c r="AW70" s="635"/>
      <c r="AX70" s="672"/>
      <c r="AY70">
        <f>$AY$68</f>
        <v>1</v>
      </c>
    </row>
    <row r="71" spans="1:51" ht="18.75" customHeight="1" x14ac:dyDescent="0.2">
      <c r="A71" s="435" t="s">
        <v>314</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2">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t="s">
        <v>696</v>
      </c>
      <c r="AR72" s="528"/>
      <c r="AS72" s="142" t="s">
        <v>224</v>
      </c>
      <c r="AT72" s="143"/>
      <c r="AU72" s="141">
        <v>7</v>
      </c>
      <c r="AV72" s="141"/>
      <c r="AW72" s="123" t="s">
        <v>170</v>
      </c>
      <c r="AX72" s="144"/>
      <c r="AY72">
        <f t="shared" ref="AY72:AY77" si="1">$AY$71</f>
        <v>1</v>
      </c>
    </row>
    <row r="73" spans="1:51" ht="23.25" customHeight="1" x14ac:dyDescent="0.2">
      <c r="A73" s="618"/>
      <c r="B73" s="616"/>
      <c r="C73" s="616"/>
      <c r="D73" s="616"/>
      <c r="E73" s="616"/>
      <c r="F73" s="617"/>
      <c r="G73" s="193" t="s">
        <v>870</v>
      </c>
      <c r="H73" s="194"/>
      <c r="I73" s="194"/>
      <c r="J73" s="194"/>
      <c r="K73" s="194"/>
      <c r="L73" s="194"/>
      <c r="M73" s="194"/>
      <c r="N73" s="194"/>
      <c r="O73" s="195"/>
      <c r="P73" s="146" t="s">
        <v>701</v>
      </c>
      <c r="Q73" s="146"/>
      <c r="R73" s="146"/>
      <c r="S73" s="146"/>
      <c r="T73" s="146"/>
      <c r="U73" s="146"/>
      <c r="V73" s="146"/>
      <c r="W73" s="146"/>
      <c r="X73" s="147"/>
      <c r="Y73" s="234" t="s">
        <v>12</v>
      </c>
      <c r="Z73" s="235"/>
      <c r="AA73" s="236"/>
      <c r="AB73" s="163" t="s">
        <v>702</v>
      </c>
      <c r="AC73" s="163"/>
      <c r="AD73" s="163"/>
      <c r="AE73" s="108">
        <v>20272</v>
      </c>
      <c r="AF73" s="102"/>
      <c r="AG73" s="102"/>
      <c r="AH73" s="102"/>
      <c r="AI73" s="108">
        <v>21930</v>
      </c>
      <c r="AJ73" s="102"/>
      <c r="AK73" s="102"/>
      <c r="AL73" s="102"/>
      <c r="AM73" s="108">
        <v>4009</v>
      </c>
      <c r="AN73" s="102"/>
      <c r="AO73" s="102"/>
      <c r="AP73" s="102"/>
      <c r="AQ73" s="109" t="s">
        <v>696</v>
      </c>
      <c r="AR73" s="110"/>
      <c r="AS73" s="110"/>
      <c r="AT73" s="111"/>
      <c r="AU73" s="102" t="s">
        <v>738</v>
      </c>
      <c r="AV73" s="102"/>
      <c r="AW73" s="102"/>
      <c r="AX73" s="103"/>
      <c r="AY73">
        <f t="shared" si="1"/>
        <v>1</v>
      </c>
    </row>
    <row r="74" spans="1:51" ht="23.25" customHeight="1" x14ac:dyDescent="0.2">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702</v>
      </c>
      <c r="AC74" s="107"/>
      <c r="AD74" s="107"/>
      <c r="AE74" s="108">
        <v>41667</v>
      </c>
      <c r="AF74" s="102"/>
      <c r="AG74" s="102"/>
      <c r="AH74" s="102"/>
      <c r="AI74" s="108">
        <v>50000</v>
      </c>
      <c r="AJ74" s="102"/>
      <c r="AK74" s="102"/>
      <c r="AL74" s="102"/>
      <c r="AM74" s="108">
        <v>3600</v>
      </c>
      <c r="AN74" s="102"/>
      <c r="AO74" s="102"/>
      <c r="AP74" s="102"/>
      <c r="AQ74" s="109" t="s">
        <v>696</v>
      </c>
      <c r="AR74" s="110"/>
      <c r="AS74" s="110"/>
      <c r="AT74" s="111"/>
      <c r="AU74" s="102">
        <v>18000</v>
      </c>
      <c r="AV74" s="102"/>
      <c r="AW74" s="102"/>
      <c r="AX74" s="103"/>
      <c r="AY74">
        <f t="shared" si="1"/>
        <v>1</v>
      </c>
    </row>
    <row r="75" spans="1:51" ht="23.25" customHeight="1" x14ac:dyDescent="0.2">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v>49</v>
      </c>
      <c r="AF75" s="102"/>
      <c r="AG75" s="102"/>
      <c r="AH75" s="102"/>
      <c r="AI75" s="108">
        <v>44</v>
      </c>
      <c r="AJ75" s="102"/>
      <c r="AK75" s="102"/>
      <c r="AL75" s="102"/>
      <c r="AM75" s="108">
        <v>111</v>
      </c>
      <c r="AN75" s="102"/>
      <c r="AO75" s="102"/>
      <c r="AP75" s="102"/>
      <c r="AQ75" s="109" t="s">
        <v>696</v>
      </c>
      <c r="AR75" s="110"/>
      <c r="AS75" s="110"/>
      <c r="AT75" s="111"/>
      <c r="AU75" s="102" t="s">
        <v>738</v>
      </c>
      <c r="AV75" s="102"/>
      <c r="AW75" s="102"/>
      <c r="AX75" s="103"/>
      <c r="AY75">
        <f t="shared" si="1"/>
        <v>1</v>
      </c>
    </row>
    <row r="76" spans="1:51" ht="32.4" customHeight="1" x14ac:dyDescent="0.2">
      <c r="A76" s="202" t="s">
        <v>341</v>
      </c>
      <c r="B76" s="165"/>
      <c r="C76" s="165"/>
      <c r="D76" s="165"/>
      <c r="E76" s="165"/>
      <c r="F76" s="166"/>
      <c r="G76" s="204" t="s">
        <v>700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3" t="s">
        <v>661</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customHeight="1" x14ac:dyDescent="0.2">
      <c r="A99" s="669" t="s">
        <v>662</v>
      </c>
      <c r="B99" s="168"/>
      <c r="C99" s="168"/>
      <c r="D99" s="168"/>
      <c r="E99" s="168"/>
      <c r="F99" s="169"/>
      <c r="G99" s="710" t="s">
        <v>654</v>
      </c>
      <c r="H99" s="711"/>
      <c r="I99" s="711"/>
      <c r="J99" s="711"/>
      <c r="K99" s="711"/>
      <c r="L99" s="711"/>
      <c r="M99" s="711"/>
      <c r="N99" s="711"/>
      <c r="O99" s="711"/>
      <c r="P99" s="712" t="s">
        <v>653</v>
      </c>
      <c r="Q99" s="711"/>
      <c r="R99" s="711"/>
      <c r="S99" s="711"/>
      <c r="T99" s="711"/>
      <c r="U99" s="711"/>
      <c r="V99" s="711"/>
      <c r="W99" s="711"/>
      <c r="X99" s="713"/>
      <c r="Y99" s="714"/>
      <c r="Z99" s="715"/>
      <c r="AA99" s="716"/>
      <c r="AB99" s="646" t="s">
        <v>11</v>
      </c>
      <c r="AC99" s="646"/>
      <c r="AD99" s="646"/>
      <c r="AE99" s="134" t="s">
        <v>498</v>
      </c>
      <c r="AF99" s="134"/>
      <c r="AG99" s="134"/>
      <c r="AH99" s="134"/>
      <c r="AI99" s="134" t="s">
        <v>650</v>
      </c>
      <c r="AJ99" s="134"/>
      <c r="AK99" s="134"/>
      <c r="AL99" s="134"/>
      <c r="AM99" s="134" t="s">
        <v>466</v>
      </c>
      <c r="AN99" s="134"/>
      <c r="AO99" s="134"/>
      <c r="AP99" s="134"/>
      <c r="AQ99" s="643" t="s">
        <v>497</v>
      </c>
      <c r="AR99" s="644"/>
      <c r="AS99" s="644"/>
      <c r="AT99" s="645"/>
      <c r="AU99" s="643" t="s">
        <v>675</v>
      </c>
      <c r="AV99" s="644"/>
      <c r="AW99" s="644"/>
      <c r="AX99" s="654"/>
      <c r="AY99">
        <f>COUNTA($G$100)</f>
        <v>1</v>
      </c>
    </row>
    <row r="100" spans="1:60" ht="23.25" customHeight="1" x14ac:dyDescent="0.2">
      <c r="A100" s="669"/>
      <c r="B100" s="168"/>
      <c r="C100" s="168"/>
      <c r="D100" s="168"/>
      <c r="E100" s="168"/>
      <c r="F100" s="169"/>
      <c r="G100" s="655" t="s">
        <v>735</v>
      </c>
      <c r="H100" s="656"/>
      <c r="I100" s="656"/>
      <c r="J100" s="656"/>
      <c r="K100" s="656"/>
      <c r="L100" s="656"/>
      <c r="M100" s="656"/>
      <c r="N100" s="656"/>
      <c r="O100" s="656"/>
      <c r="P100" s="659" t="s">
        <v>710</v>
      </c>
      <c r="Q100" s="660"/>
      <c r="R100" s="660"/>
      <c r="S100" s="660"/>
      <c r="T100" s="660"/>
      <c r="U100" s="660"/>
      <c r="V100" s="660"/>
      <c r="W100" s="660"/>
      <c r="X100" s="661"/>
      <c r="Y100" s="665" t="s">
        <v>52</v>
      </c>
      <c r="Z100" s="666"/>
      <c r="AA100" s="667"/>
      <c r="AB100" s="668" t="s">
        <v>709</v>
      </c>
      <c r="AC100" s="668"/>
      <c r="AD100" s="668"/>
      <c r="AE100" s="636">
        <v>979</v>
      </c>
      <c r="AF100" s="636"/>
      <c r="AG100" s="636"/>
      <c r="AH100" s="636"/>
      <c r="AI100" s="636">
        <v>1083</v>
      </c>
      <c r="AJ100" s="636"/>
      <c r="AK100" s="636"/>
      <c r="AL100" s="636"/>
      <c r="AM100" s="636">
        <v>812</v>
      </c>
      <c r="AN100" s="636"/>
      <c r="AO100" s="636"/>
      <c r="AP100" s="636"/>
      <c r="AQ100" s="653" t="s">
        <v>883</v>
      </c>
      <c r="AR100" s="636"/>
      <c r="AS100" s="636"/>
      <c r="AT100" s="636"/>
      <c r="AU100" s="108" t="s">
        <v>883</v>
      </c>
      <c r="AV100" s="638"/>
      <c r="AW100" s="638"/>
      <c r="AX100" s="639"/>
      <c r="AY100">
        <f>$AY$99</f>
        <v>1</v>
      </c>
    </row>
    <row r="101" spans="1:60" ht="23.25" customHeight="1" x14ac:dyDescent="0.2">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0" t="s">
        <v>53</v>
      </c>
      <c r="Z101" s="641"/>
      <c r="AA101" s="642"/>
      <c r="AB101" s="668" t="s">
        <v>709</v>
      </c>
      <c r="AC101" s="668"/>
      <c r="AD101" s="668"/>
      <c r="AE101" s="636">
        <v>970</v>
      </c>
      <c r="AF101" s="636"/>
      <c r="AG101" s="636"/>
      <c r="AH101" s="636"/>
      <c r="AI101" s="636">
        <v>1073</v>
      </c>
      <c r="AJ101" s="636"/>
      <c r="AK101" s="636"/>
      <c r="AL101" s="636"/>
      <c r="AM101" s="636">
        <v>826</v>
      </c>
      <c r="AN101" s="636"/>
      <c r="AO101" s="636"/>
      <c r="AP101" s="636"/>
      <c r="AQ101" s="636">
        <v>802</v>
      </c>
      <c r="AR101" s="636"/>
      <c r="AS101" s="636"/>
      <c r="AT101" s="636"/>
      <c r="AU101" s="108" t="s">
        <v>883</v>
      </c>
      <c r="AV101" s="638"/>
      <c r="AW101" s="638"/>
      <c r="AX101" s="639"/>
      <c r="AY101">
        <f>$AY$99</f>
        <v>1</v>
      </c>
    </row>
    <row r="102" spans="1:60" ht="23.25" customHeight="1" x14ac:dyDescent="0.2">
      <c r="A102" s="202" t="s">
        <v>663</v>
      </c>
      <c r="B102" s="120"/>
      <c r="C102" s="120"/>
      <c r="D102" s="120"/>
      <c r="E102" s="120"/>
      <c r="F102" s="683"/>
      <c r="G102" s="191" t="s">
        <v>664</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498</v>
      </c>
      <c r="AF102" s="134"/>
      <c r="AG102" s="134"/>
      <c r="AH102" s="134"/>
      <c r="AI102" s="134" t="s">
        <v>650</v>
      </c>
      <c r="AJ102" s="134"/>
      <c r="AK102" s="134"/>
      <c r="AL102" s="134"/>
      <c r="AM102" s="134" t="s">
        <v>466</v>
      </c>
      <c r="AN102" s="134"/>
      <c r="AO102" s="134"/>
      <c r="AP102" s="134"/>
      <c r="AQ102" s="647" t="s">
        <v>676</v>
      </c>
      <c r="AR102" s="648"/>
      <c r="AS102" s="648"/>
      <c r="AT102" s="648"/>
      <c r="AU102" s="648"/>
      <c r="AV102" s="648"/>
      <c r="AW102" s="648"/>
      <c r="AX102" s="649"/>
      <c r="AY102">
        <f>IF(SUBSTITUTE(SUBSTITUTE($G$103,"／",""),"　","")="",0,1)</f>
        <v>1</v>
      </c>
    </row>
    <row r="103" spans="1:60" ht="23.25" customHeight="1" x14ac:dyDescent="0.2">
      <c r="A103" s="684"/>
      <c r="B103" s="212"/>
      <c r="C103" s="212"/>
      <c r="D103" s="212"/>
      <c r="E103" s="212"/>
      <c r="F103" s="685"/>
      <c r="G103" s="673" t="s">
        <v>720</v>
      </c>
      <c r="H103" s="674"/>
      <c r="I103" s="674"/>
      <c r="J103" s="674"/>
      <c r="K103" s="674"/>
      <c r="L103" s="674"/>
      <c r="M103" s="674"/>
      <c r="N103" s="674"/>
      <c r="O103" s="674"/>
      <c r="P103" s="674"/>
      <c r="Q103" s="674"/>
      <c r="R103" s="674"/>
      <c r="S103" s="674"/>
      <c r="T103" s="674"/>
      <c r="U103" s="674"/>
      <c r="V103" s="674"/>
      <c r="W103" s="674"/>
      <c r="X103" s="674"/>
      <c r="Y103" s="677" t="s">
        <v>663</v>
      </c>
      <c r="Z103" s="678"/>
      <c r="AA103" s="679"/>
      <c r="AB103" s="680" t="s">
        <v>713</v>
      </c>
      <c r="AC103" s="681"/>
      <c r="AD103" s="682"/>
      <c r="AE103" s="653">
        <v>120</v>
      </c>
      <c r="AF103" s="653"/>
      <c r="AG103" s="653"/>
      <c r="AH103" s="653"/>
      <c r="AI103" s="653">
        <v>130</v>
      </c>
      <c r="AJ103" s="653"/>
      <c r="AK103" s="653"/>
      <c r="AL103" s="653"/>
      <c r="AM103" s="653">
        <v>130</v>
      </c>
      <c r="AN103" s="653"/>
      <c r="AO103" s="653"/>
      <c r="AP103" s="653"/>
      <c r="AQ103" s="108">
        <v>130</v>
      </c>
      <c r="AR103" s="102"/>
      <c r="AS103" s="102"/>
      <c r="AT103" s="102"/>
      <c r="AU103" s="102"/>
      <c r="AV103" s="102"/>
      <c r="AW103" s="102"/>
      <c r="AX103" s="103"/>
      <c r="AY103">
        <f>$AY$102</f>
        <v>1</v>
      </c>
    </row>
    <row r="104" spans="1:60" ht="46.5" customHeight="1" x14ac:dyDescent="0.2">
      <c r="A104" s="686"/>
      <c r="B104" s="123"/>
      <c r="C104" s="123"/>
      <c r="D104" s="123"/>
      <c r="E104" s="123"/>
      <c r="F104" s="687"/>
      <c r="G104" s="675"/>
      <c r="H104" s="676"/>
      <c r="I104" s="676"/>
      <c r="J104" s="676"/>
      <c r="K104" s="676"/>
      <c r="L104" s="676"/>
      <c r="M104" s="676"/>
      <c r="N104" s="676"/>
      <c r="O104" s="676"/>
      <c r="P104" s="676"/>
      <c r="Q104" s="676"/>
      <c r="R104" s="676"/>
      <c r="S104" s="676"/>
      <c r="T104" s="676"/>
      <c r="U104" s="676"/>
      <c r="V104" s="676"/>
      <c r="W104" s="676"/>
      <c r="X104" s="676"/>
      <c r="Y104" s="234" t="s">
        <v>666</v>
      </c>
      <c r="Z104" s="670"/>
      <c r="AA104" s="671"/>
      <c r="AB104" s="632" t="s">
        <v>714</v>
      </c>
      <c r="AC104" s="633"/>
      <c r="AD104" s="634"/>
      <c r="AE104" s="635" t="s">
        <v>721</v>
      </c>
      <c r="AF104" s="635"/>
      <c r="AG104" s="635"/>
      <c r="AH104" s="635"/>
      <c r="AI104" s="635" t="s">
        <v>722</v>
      </c>
      <c r="AJ104" s="635"/>
      <c r="AK104" s="635"/>
      <c r="AL104" s="635"/>
      <c r="AM104" s="635" t="s">
        <v>739</v>
      </c>
      <c r="AN104" s="635"/>
      <c r="AO104" s="635"/>
      <c r="AP104" s="635"/>
      <c r="AQ104" s="635" t="s">
        <v>740</v>
      </c>
      <c r="AR104" s="635"/>
      <c r="AS104" s="635"/>
      <c r="AT104" s="635"/>
      <c r="AU104" s="635"/>
      <c r="AV104" s="635"/>
      <c r="AW104" s="635"/>
      <c r="AX104" s="672"/>
      <c r="AY104">
        <f>$AY$102</f>
        <v>1</v>
      </c>
    </row>
    <row r="105" spans="1:60" ht="18.75" customHeight="1" x14ac:dyDescent="0.2">
      <c r="A105" s="435" t="s">
        <v>314</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1</v>
      </c>
    </row>
    <row r="106" spans="1:60" ht="18.75" customHeight="1" x14ac:dyDescent="0.2">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t="s">
        <v>696</v>
      </c>
      <c r="AR106" s="528"/>
      <c r="AS106" s="142" t="s">
        <v>224</v>
      </c>
      <c r="AT106" s="143"/>
      <c r="AU106" s="141">
        <v>7</v>
      </c>
      <c r="AV106" s="141"/>
      <c r="AW106" s="123" t="s">
        <v>170</v>
      </c>
      <c r="AX106" s="144"/>
      <c r="AY106">
        <f t="shared" ref="AY106:AY111" si="3">$AY$105</f>
        <v>1</v>
      </c>
    </row>
    <row r="107" spans="1:60" ht="23.25" customHeight="1" x14ac:dyDescent="0.2">
      <c r="A107" s="618"/>
      <c r="B107" s="616"/>
      <c r="C107" s="616"/>
      <c r="D107" s="616"/>
      <c r="E107" s="616"/>
      <c r="F107" s="617"/>
      <c r="G107" s="193" t="s">
        <v>741</v>
      </c>
      <c r="H107" s="194"/>
      <c r="I107" s="194"/>
      <c r="J107" s="194"/>
      <c r="K107" s="194"/>
      <c r="L107" s="194"/>
      <c r="M107" s="194"/>
      <c r="N107" s="194"/>
      <c r="O107" s="195"/>
      <c r="P107" s="146" t="s">
        <v>703</v>
      </c>
      <c r="Q107" s="146"/>
      <c r="R107" s="146"/>
      <c r="S107" s="146"/>
      <c r="T107" s="146"/>
      <c r="U107" s="146"/>
      <c r="V107" s="146"/>
      <c r="W107" s="146"/>
      <c r="X107" s="147"/>
      <c r="Y107" s="234" t="s">
        <v>12</v>
      </c>
      <c r="Z107" s="235"/>
      <c r="AA107" s="236"/>
      <c r="AB107" s="163" t="s">
        <v>332</v>
      </c>
      <c r="AC107" s="163"/>
      <c r="AD107" s="163"/>
      <c r="AE107" s="108">
        <v>99</v>
      </c>
      <c r="AF107" s="102"/>
      <c r="AG107" s="102"/>
      <c r="AH107" s="102"/>
      <c r="AI107" s="108">
        <v>97.8</v>
      </c>
      <c r="AJ107" s="102"/>
      <c r="AK107" s="102"/>
      <c r="AL107" s="102"/>
      <c r="AM107" s="108">
        <v>98.8</v>
      </c>
      <c r="AN107" s="102"/>
      <c r="AO107" s="102"/>
      <c r="AP107" s="102"/>
      <c r="AQ107" s="109" t="s">
        <v>696</v>
      </c>
      <c r="AR107" s="110"/>
      <c r="AS107" s="110"/>
      <c r="AT107" s="111"/>
      <c r="AU107" s="102" t="s">
        <v>738</v>
      </c>
      <c r="AV107" s="102"/>
      <c r="AW107" s="102"/>
      <c r="AX107" s="103"/>
      <c r="AY107">
        <f t="shared" si="3"/>
        <v>1</v>
      </c>
    </row>
    <row r="108" spans="1:60" ht="23.25" customHeight="1" x14ac:dyDescent="0.2">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332</v>
      </c>
      <c r="AC108" s="107"/>
      <c r="AD108" s="107"/>
      <c r="AE108" s="108">
        <v>99.7</v>
      </c>
      <c r="AF108" s="102"/>
      <c r="AG108" s="102"/>
      <c r="AH108" s="102"/>
      <c r="AI108" s="108">
        <v>100</v>
      </c>
      <c r="AJ108" s="102"/>
      <c r="AK108" s="102"/>
      <c r="AL108" s="102"/>
      <c r="AM108" s="108">
        <v>100</v>
      </c>
      <c r="AN108" s="102"/>
      <c r="AO108" s="102"/>
      <c r="AP108" s="102"/>
      <c r="AQ108" s="109" t="s">
        <v>696</v>
      </c>
      <c r="AR108" s="110"/>
      <c r="AS108" s="110"/>
      <c r="AT108" s="111"/>
      <c r="AU108" s="102">
        <v>100</v>
      </c>
      <c r="AV108" s="102"/>
      <c r="AW108" s="102"/>
      <c r="AX108" s="103"/>
      <c r="AY108">
        <f t="shared" si="3"/>
        <v>1</v>
      </c>
    </row>
    <row r="109" spans="1:60" ht="23.25" customHeight="1" x14ac:dyDescent="0.2">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v>99</v>
      </c>
      <c r="AF109" s="102"/>
      <c r="AG109" s="102"/>
      <c r="AH109" s="102"/>
      <c r="AI109" s="108">
        <v>98</v>
      </c>
      <c r="AJ109" s="102"/>
      <c r="AK109" s="102"/>
      <c r="AL109" s="102"/>
      <c r="AM109" s="108">
        <v>99</v>
      </c>
      <c r="AN109" s="102"/>
      <c r="AO109" s="102"/>
      <c r="AP109" s="102"/>
      <c r="AQ109" s="109" t="s">
        <v>696</v>
      </c>
      <c r="AR109" s="110"/>
      <c r="AS109" s="110"/>
      <c r="AT109" s="111"/>
      <c r="AU109" s="102" t="s">
        <v>738</v>
      </c>
      <c r="AV109" s="102"/>
      <c r="AW109" s="102"/>
      <c r="AX109" s="103"/>
      <c r="AY109">
        <f t="shared" si="3"/>
        <v>1</v>
      </c>
    </row>
    <row r="110" spans="1:60" ht="34.799999999999997" customHeight="1" x14ac:dyDescent="0.2">
      <c r="A110" s="202" t="s">
        <v>341</v>
      </c>
      <c r="B110" s="165"/>
      <c r="C110" s="165"/>
      <c r="D110" s="165"/>
      <c r="E110" s="165"/>
      <c r="F110" s="166"/>
      <c r="G110" s="204" t="s">
        <v>700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3" t="s">
        <v>661</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customHeight="1" x14ac:dyDescent="0.2">
      <c r="A133" s="669" t="s">
        <v>662</v>
      </c>
      <c r="B133" s="168"/>
      <c r="C133" s="168"/>
      <c r="D133" s="168"/>
      <c r="E133" s="168"/>
      <c r="F133" s="169"/>
      <c r="G133" s="710" t="s">
        <v>654</v>
      </c>
      <c r="H133" s="711"/>
      <c r="I133" s="711"/>
      <c r="J133" s="711"/>
      <c r="K133" s="711"/>
      <c r="L133" s="711"/>
      <c r="M133" s="711"/>
      <c r="N133" s="711"/>
      <c r="O133" s="711"/>
      <c r="P133" s="712" t="s">
        <v>653</v>
      </c>
      <c r="Q133" s="711"/>
      <c r="R133" s="711"/>
      <c r="S133" s="711"/>
      <c r="T133" s="711"/>
      <c r="U133" s="711"/>
      <c r="V133" s="711"/>
      <c r="W133" s="711"/>
      <c r="X133" s="713"/>
      <c r="Y133" s="714"/>
      <c r="Z133" s="715"/>
      <c r="AA133" s="716"/>
      <c r="AB133" s="646" t="s">
        <v>11</v>
      </c>
      <c r="AC133" s="646"/>
      <c r="AD133" s="646"/>
      <c r="AE133" s="134" t="s">
        <v>498</v>
      </c>
      <c r="AF133" s="134"/>
      <c r="AG133" s="134"/>
      <c r="AH133" s="134"/>
      <c r="AI133" s="134" t="s">
        <v>650</v>
      </c>
      <c r="AJ133" s="134"/>
      <c r="AK133" s="134"/>
      <c r="AL133" s="134"/>
      <c r="AM133" s="134" t="s">
        <v>466</v>
      </c>
      <c r="AN133" s="134"/>
      <c r="AO133" s="134"/>
      <c r="AP133" s="134"/>
      <c r="AQ133" s="643" t="s">
        <v>497</v>
      </c>
      <c r="AR133" s="644"/>
      <c r="AS133" s="644"/>
      <c r="AT133" s="645"/>
      <c r="AU133" s="643" t="s">
        <v>675</v>
      </c>
      <c r="AV133" s="644"/>
      <c r="AW133" s="644"/>
      <c r="AX133" s="654"/>
      <c r="AY133">
        <f>COUNTA($G$134)</f>
        <v>1</v>
      </c>
    </row>
    <row r="134" spans="1:60" ht="23.25" customHeight="1" x14ac:dyDescent="0.2">
      <c r="A134" s="669"/>
      <c r="B134" s="168"/>
      <c r="C134" s="168"/>
      <c r="D134" s="168"/>
      <c r="E134" s="168"/>
      <c r="F134" s="169"/>
      <c r="G134" s="709" t="s">
        <v>735</v>
      </c>
      <c r="H134" s="656"/>
      <c r="I134" s="656"/>
      <c r="J134" s="656"/>
      <c r="K134" s="656"/>
      <c r="L134" s="656"/>
      <c r="M134" s="656"/>
      <c r="N134" s="656"/>
      <c r="O134" s="656"/>
      <c r="P134" s="659" t="s">
        <v>711</v>
      </c>
      <c r="Q134" s="660"/>
      <c r="R134" s="660"/>
      <c r="S134" s="660"/>
      <c r="T134" s="660"/>
      <c r="U134" s="660"/>
      <c r="V134" s="660"/>
      <c r="W134" s="660"/>
      <c r="X134" s="661"/>
      <c r="Y134" s="665" t="s">
        <v>52</v>
      </c>
      <c r="Z134" s="666"/>
      <c r="AA134" s="667"/>
      <c r="AB134" s="668" t="s">
        <v>709</v>
      </c>
      <c r="AC134" s="668"/>
      <c r="AD134" s="668"/>
      <c r="AE134" s="636">
        <v>7999</v>
      </c>
      <c r="AF134" s="636"/>
      <c r="AG134" s="636"/>
      <c r="AH134" s="636"/>
      <c r="AI134" s="636">
        <v>7799</v>
      </c>
      <c r="AJ134" s="636"/>
      <c r="AK134" s="636"/>
      <c r="AL134" s="636"/>
      <c r="AM134" s="636">
        <v>6607</v>
      </c>
      <c r="AN134" s="636"/>
      <c r="AO134" s="636"/>
      <c r="AP134" s="636"/>
      <c r="AQ134" s="653" t="s">
        <v>883</v>
      </c>
      <c r="AR134" s="636"/>
      <c r="AS134" s="636"/>
      <c r="AT134" s="636"/>
      <c r="AU134" s="108" t="s">
        <v>883</v>
      </c>
      <c r="AV134" s="638"/>
      <c r="AW134" s="638"/>
      <c r="AX134" s="639"/>
      <c r="AY134">
        <f>$AY$133</f>
        <v>1</v>
      </c>
    </row>
    <row r="135" spans="1:60" ht="23.25" customHeight="1" x14ac:dyDescent="0.2">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0" t="s">
        <v>53</v>
      </c>
      <c r="Z135" s="641"/>
      <c r="AA135" s="642"/>
      <c r="AB135" s="668" t="s">
        <v>709</v>
      </c>
      <c r="AC135" s="668"/>
      <c r="AD135" s="668"/>
      <c r="AE135" s="636">
        <v>7932</v>
      </c>
      <c r="AF135" s="636"/>
      <c r="AG135" s="636"/>
      <c r="AH135" s="636"/>
      <c r="AI135" s="636">
        <v>7730</v>
      </c>
      <c r="AJ135" s="636"/>
      <c r="AK135" s="636"/>
      <c r="AL135" s="636"/>
      <c r="AM135" s="636">
        <v>7004</v>
      </c>
      <c r="AN135" s="636"/>
      <c r="AO135" s="636"/>
      <c r="AP135" s="636"/>
      <c r="AQ135" s="636">
        <v>6458</v>
      </c>
      <c r="AR135" s="636"/>
      <c r="AS135" s="636"/>
      <c r="AT135" s="636"/>
      <c r="AU135" s="108" t="s">
        <v>883</v>
      </c>
      <c r="AV135" s="638"/>
      <c r="AW135" s="638"/>
      <c r="AX135" s="639"/>
      <c r="AY135">
        <f>$AY$133</f>
        <v>1</v>
      </c>
    </row>
    <row r="136" spans="1:60" ht="23.25" hidden="1" customHeight="1" x14ac:dyDescent="0.2">
      <c r="A136" s="202" t="s">
        <v>663</v>
      </c>
      <c r="B136" s="120"/>
      <c r="C136" s="120"/>
      <c r="D136" s="120"/>
      <c r="E136" s="120"/>
      <c r="F136" s="683"/>
      <c r="G136" s="191" t="s">
        <v>664</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498</v>
      </c>
      <c r="AF136" s="134"/>
      <c r="AG136" s="134"/>
      <c r="AH136" s="134"/>
      <c r="AI136" s="134" t="s">
        <v>650</v>
      </c>
      <c r="AJ136" s="134"/>
      <c r="AK136" s="134"/>
      <c r="AL136" s="134"/>
      <c r="AM136" s="134" t="s">
        <v>466</v>
      </c>
      <c r="AN136" s="134"/>
      <c r="AO136" s="134"/>
      <c r="AP136" s="134"/>
      <c r="AQ136" s="647" t="s">
        <v>676</v>
      </c>
      <c r="AR136" s="648"/>
      <c r="AS136" s="648"/>
      <c r="AT136" s="648"/>
      <c r="AU136" s="648"/>
      <c r="AV136" s="648"/>
      <c r="AW136" s="648"/>
      <c r="AX136" s="649"/>
      <c r="AY136">
        <f>IF(SUBSTITUTE(SUBSTITUTE($G$137,"／",""),"　","")="",0,1)</f>
        <v>0</v>
      </c>
    </row>
    <row r="137" spans="1:60" ht="23.25" hidden="1" customHeight="1" x14ac:dyDescent="0.2">
      <c r="A137" s="684"/>
      <c r="B137" s="212"/>
      <c r="C137" s="212"/>
      <c r="D137" s="212"/>
      <c r="E137" s="212"/>
      <c r="F137" s="685"/>
      <c r="G137" s="673" t="s">
        <v>665</v>
      </c>
      <c r="H137" s="674"/>
      <c r="I137" s="674"/>
      <c r="J137" s="674"/>
      <c r="K137" s="674"/>
      <c r="L137" s="674"/>
      <c r="M137" s="674"/>
      <c r="N137" s="674"/>
      <c r="O137" s="674"/>
      <c r="P137" s="674"/>
      <c r="Q137" s="674"/>
      <c r="R137" s="674"/>
      <c r="S137" s="674"/>
      <c r="T137" s="674"/>
      <c r="U137" s="674"/>
      <c r="V137" s="674"/>
      <c r="W137" s="674"/>
      <c r="X137" s="674"/>
      <c r="Y137" s="677" t="s">
        <v>663</v>
      </c>
      <c r="Z137" s="678"/>
      <c r="AA137" s="679"/>
      <c r="AB137" s="680"/>
      <c r="AC137" s="681"/>
      <c r="AD137" s="682"/>
      <c r="AE137" s="653"/>
      <c r="AF137" s="653"/>
      <c r="AG137" s="653"/>
      <c r="AH137" s="653"/>
      <c r="AI137" s="653"/>
      <c r="AJ137" s="653"/>
      <c r="AK137" s="653"/>
      <c r="AL137" s="653"/>
      <c r="AM137" s="653"/>
      <c r="AN137" s="653"/>
      <c r="AO137" s="653"/>
      <c r="AP137" s="653"/>
      <c r="AQ137" s="108"/>
      <c r="AR137" s="102"/>
      <c r="AS137" s="102"/>
      <c r="AT137" s="102"/>
      <c r="AU137" s="102"/>
      <c r="AV137" s="102"/>
      <c r="AW137" s="102"/>
      <c r="AX137" s="103"/>
      <c r="AY137">
        <f>$AY$136</f>
        <v>0</v>
      </c>
    </row>
    <row r="138" spans="1:60" ht="46.5" hidden="1" customHeight="1" x14ac:dyDescent="0.2">
      <c r="A138" s="686"/>
      <c r="B138" s="123"/>
      <c r="C138" s="123"/>
      <c r="D138" s="123"/>
      <c r="E138" s="123"/>
      <c r="F138" s="687"/>
      <c r="G138" s="675"/>
      <c r="H138" s="676"/>
      <c r="I138" s="676"/>
      <c r="J138" s="676"/>
      <c r="K138" s="676"/>
      <c r="L138" s="676"/>
      <c r="M138" s="676"/>
      <c r="N138" s="676"/>
      <c r="O138" s="676"/>
      <c r="P138" s="676"/>
      <c r="Q138" s="676"/>
      <c r="R138" s="676"/>
      <c r="S138" s="676"/>
      <c r="T138" s="676"/>
      <c r="U138" s="676"/>
      <c r="V138" s="676"/>
      <c r="W138" s="676"/>
      <c r="X138" s="676"/>
      <c r="Y138" s="234" t="s">
        <v>666</v>
      </c>
      <c r="Z138" s="670"/>
      <c r="AA138" s="671"/>
      <c r="AB138" s="632" t="s">
        <v>667</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2"/>
      <c r="AY138">
        <f>$AY$136</f>
        <v>0</v>
      </c>
    </row>
    <row r="139" spans="1:60" ht="18.75" customHeight="1" x14ac:dyDescent="0.2">
      <c r="A139" s="435" t="s">
        <v>314</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1</v>
      </c>
    </row>
    <row r="140" spans="1:60" ht="18.75" customHeight="1" x14ac:dyDescent="0.2">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t="s">
        <v>696</v>
      </c>
      <c r="AR140" s="528"/>
      <c r="AS140" s="142" t="s">
        <v>224</v>
      </c>
      <c r="AT140" s="143"/>
      <c r="AU140" s="141">
        <v>7</v>
      </c>
      <c r="AV140" s="141"/>
      <c r="AW140" s="123" t="s">
        <v>170</v>
      </c>
      <c r="AX140" s="144"/>
      <c r="AY140">
        <f t="shared" ref="AY140:AY145" si="5">$AY$139</f>
        <v>1</v>
      </c>
    </row>
    <row r="141" spans="1:60" ht="23.25" customHeight="1" x14ac:dyDescent="0.2">
      <c r="A141" s="618"/>
      <c r="B141" s="616"/>
      <c r="C141" s="616"/>
      <c r="D141" s="616"/>
      <c r="E141" s="616"/>
      <c r="F141" s="617"/>
      <c r="G141" s="193" t="s">
        <v>742</v>
      </c>
      <c r="H141" s="194"/>
      <c r="I141" s="194"/>
      <c r="J141" s="194"/>
      <c r="K141" s="194"/>
      <c r="L141" s="194"/>
      <c r="M141" s="194"/>
      <c r="N141" s="194"/>
      <c r="O141" s="195"/>
      <c r="P141" s="146" t="s">
        <v>704</v>
      </c>
      <c r="Q141" s="146"/>
      <c r="R141" s="146"/>
      <c r="S141" s="146"/>
      <c r="T141" s="146"/>
      <c r="U141" s="146"/>
      <c r="V141" s="146"/>
      <c r="W141" s="146"/>
      <c r="X141" s="147"/>
      <c r="Y141" s="234" t="s">
        <v>12</v>
      </c>
      <c r="Z141" s="235"/>
      <c r="AA141" s="236"/>
      <c r="AB141" s="163" t="s">
        <v>705</v>
      </c>
      <c r="AC141" s="163"/>
      <c r="AD141" s="163"/>
      <c r="AE141" s="108">
        <v>34755</v>
      </c>
      <c r="AF141" s="102"/>
      <c r="AG141" s="102"/>
      <c r="AH141" s="102"/>
      <c r="AI141" s="108">
        <v>37676</v>
      </c>
      <c r="AJ141" s="102"/>
      <c r="AK141" s="102"/>
      <c r="AL141" s="102"/>
      <c r="AM141" s="108">
        <v>8463</v>
      </c>
      <c r="AN141" s="102"/>
      <c r="AO141" s="102"/>
      <c r="AP141" s="102"/>
      <c r="AQ141" s="109" t="s">
        <v>696</v>
      </c>
      <c r="AR141" s="110"/>
      <c r="AS141" s="110"/>
      <c r="AT141" s="111"/>
      <c r="AU141" s="102" t="s">
        <v>738</v>
      </c>
      <c r="AV141" s="102"/>
      <c r="AW141" s="102"/>
      <c r="AX141" s="103"/>
      <c r="AY141">
        <f t="shared" si="5"/>
        <v>1</v>
      </c>
    </row>
    <row r="142" spans="1:60" ht="23.25" customHeight="1" x14ac:dyDescent="0.2">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705</v>
      </c>
      <c r="AC142" s="107"/>
      <c r="AD142" s="107"/>
      <c r="AE142" s="108">
        <v>83334</v>
      </c>
      <c r="AF142" s="102"/>
      <c r="AG142" s="102"/>
      <c r="AH142" s="102"/>
      <c r="AI142" s="108">
        <v>100000</v>
      </c>
      <c r="AJ142" s="102"/>
      <c r="AK142" s="102"/>
      <c r="AL142" s="102"/>
      <c r="AM142" s="108">
        <v>6000</v>
      </c>
      <c r="AN142" s="102"/>
      <c r="AO142" s="102"/>
      <c r="AP142" s="102"/>
      <c r="AQ142" s="109" t="s">
        <v>696</v>
      </c>
      <c r="AR142" s="110"/>
      <c r="AS142" s="110"/>
      <c r="AT142" s="111"/>
      <c r="AU142" s="102">
        <v>30000</v>
      </c>
      <c r="AV142" s="102"/>
      <c r="AW142" s="102"/>
      <c r="AX142" s="103"/>
      <c r="AY142">
        <f t="shared" si="5"/>
        <v>1</v>
      </c>
    </row>
    <row r="143" spans="1:60" ht="23.25" customHeight="1" x14ac:dyDescent="0.2">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v>42</v>
      </c>
      <c r="AF143" s="102"/>
      <c r="AG143" s="102"/>
      <c r="AH143" s="102"/>
      <c r="AI143" s="108">
        <v>38</v>
      </c>
      <c r="AJ143" s="102"/>
      <c r="AK143" s="102"/>
      <c r="AL143" s="102"/>
      <c r="AM143" s="108">
        <v>141</v>
      </c>
      <c r="AN143" s="102"/>
      <c r="AO143" s="102"/>
      <c r="AP143" s="102"/>
      <c r="AQ143" s="109" t="s">
        <v>696</v>
      </c>
      <c r="AR143" s="110"/>
      <c r="AS143" s="110"/>
      <c r="AT143" s="111"/>
      <c r="AU143" s="102" t="s">
        <v>738</v>
      </c>
      <c r="AV143" s="102"/>
      <c r="AW143" s="102"/>
      <c r="AX143" s="103"/>
      <c r="AY143">
        <f t="shared" si="5"/>
        <v>1</v>
      </c>
    </row>
    <row r="144" spans="1:60" ht="31.8" customHeight="1" x14ac:dyDescent="0.2">
      <c r="A144" s="202" t="s">
        <v>341</v>
      </c>
      <c r="B144" s="165"/>
      <c r="C144" s="165"/>
      <c r="D144" s="165"/>
      <c r="E144" s="165"/>
      <c r="F144" s="166"/>
      <c r="G144" s="204" t="s">
        <v>700</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2">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3" t="s">
        <v>661</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2">
      <c r="A167" s="669" t="s">
        <v>662</v>
      </c>
      <c r="B167" s="168"/>
      <c r="C167" s="168"/>
      <c r="D167" s="168"/>
      <c r="E167" s="168"/>
      <c r="F167" s="169"/>
      <c r="G167" s="710" t="s">
        <v>654</v>
      </c>
      <c r="H167" s="711"/>
      <c r="I167" s="711"/>
      <c r="J167" s="711"/>
      <c r="K167" s="711"/>
      <c r="L167" s="711"/>
      <c r="M167" s="711"/>
      <c r="N167" s="711"/>
      <c r="O167" s="711"/>
      <c r="P167" s="712" t="s">
        <v>653</v>
      </c>
      <c r="Q167" s="711"/>
      <c r="R167" s="711"/>
      <c r="S167" s="711"/>
      <c r="T167" s="711"/>
      <c r="U167" s="711"/>
      <c r="V167" s="711"/>
      <c r="W167" s="711"/>
      <c r="X167" s="713"/>
      <c r="Y167" s="714"/>
      <c r="Z167" s="715"/>
      <c r="AA167" s="716"/>
      <c r="AB167" s="646" t="s">
        <v>11</v>
      </c>
      <c r="AC167" s="646"/>
      <c r="AD167" s="646"/>
      <c r="AE167" s="134" t="s">
        <v>498</v>
      </c>
      <c r="AF167" s="134"/>
      <c r="AG167" s="134"/>
      <c r="AH167" s="134"/>
      <c r="AI167" s="134" t="s">
        <v>650</v>
      </c>
      <c r="AJ167" s="134"/>
      <c r="AK167" s="134"/>
      <c r="AL167" s="134"/>
      <c r="AM167" s="134" t="s">
        <v>466</v>
      </c>
      <c r="AN167" s="134"/>
      <c r="AO167" s="134"/>
      <c r="AP167" s="134"/>
      <c r="AQ167" s="643" t="s">
        <v>497</v>
      </c>
      <c r="AR167" s="644"/>
      <c r="AS167" s="644"/>
      <c r="AT167" s="645"/>
      <c r="AU167" s="643" t="s">
        <v>675</v>
      </c>
      <c r="AV167" s="644"/>
      <c r="AW167" s="644"/>
      <c r="AX167" s="654"/>
      <c r="AY167">
        <f>COUNTA($G$168)</f>
        <v>0</v>
      </c>
    </row>
    <row r="168" spans="1:60" ht="23.25" hidden="1" customHeight="1" x14ac:dyDescent="0.2">
      <c r="A168" s="669"/>
      <c r="B168" s="168"/>
      <c r="C168" s="168"/>
      <c r="D168" s="168"/>
      <c r="E168" s="168"/>
      <c r="F168" s="169"/>
      <c r="G168" s="709"/>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2">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0" t="s">
        <v>53</v>
      </c>
      <c r="Z169" s="641"/>
      <c r="AA169" s="642"/>
      <c r="AB169" s="668"/>
      <c r="AC169" s="668"/>
      <c r="AD169" s="668"/>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2">
      <c r="A170" s="202" t="s">
        <v>663</v>
      </c>
      <c r="B170" s="120"/>
      <c r="C170" s="120"/>
      <c r="D170" s="120"/>
      <c r="E170" s="120"/>
      <c r="F170" s="683"/>
      <c r="G170" s="191" t="s">
        <v>664</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498</v>
      </c>
      <c r="AF170" s="134"/>
      <c r="AG170" s="134"/>
      <c r="AH170" s="134"/>
      <c r="AI170" s="134" t="s">
        <v>650</v>
      </c>
      <c r="AJ170" s="134"/>
      <c r="AK170" s="134"/>
      <c r="AL170" s="134"/>
      <c r="AM170" s="134" t="s">
        <v>466</v>
      </c>
      <c r="AN170" s="134"/>
      <c r="AO170" s="134"/>
      <c r="AP170" s="134"/>
      <c r="AQ170" s="647" t="s">
        <v>676</v>
      </c>
      <c r="AR170" s="648"/>
      <c r="AS170" s="648"/>
      <c r="AT170" s="648"/>
      <c r="AU170" s="648"/>
      <c r="AV170" s="648"/>
      <c r="AW170" s="648"/>
      <c r="AX170" s="649"/>
      <c r="AY170">
        <f>IF(SUBSTITUTE(SUBSTITUTE($G$171,"／",""),"　","")="",0,1)</f>
        <v>0</v>
      </c>
    </row>
    <row r="171" spans="1:60" ht="23.25" hidden="1" customHeight="1" x14ac:dyDescent="0.2">
      <c r="A171" s="684"/>
      <c r="B171" s="212"/>
      <c r="C171" s="212"/>
      <c r="D171" s="212"/>
      <c r="E171" s="212"/>
      <c r="F171" s="685"/>
      <c r="G171" s="673" t="s">
        <v>665</v>
      </c>
      <c r="H171" s="674"/>
      <c r="I171" s="674"/>
      <c r="J171" s="674"/>
      <c r="K171" s="674"/>
      <c r="L171" s="674"/>
      <c r="M171" s="674"/>
      <c r="N171" s="674"/>
      <c r="O171" s="674"/>
      <c r="P171" s="674"/>
      <c r="Q171" s="674"/>
      <c r="R171" s="674"/>
      <c r="S171" s="674"/>
      <c r="T171" s="674"/>
      <c r="U171" s="674"/>
      <c r="V171" s="674"/>
      <c r="W171" s="674"/>
      <c r="X171" s="674"/>
      <c r="Y171" s="677" t="s">
        <v>663</v>
      </c>
      <c r="Z171" s="678"/>
      <c r="AA171" s="679"/>
      <c r="AB171" s="680"/>
      <c r="AC171" s="681"/>
      <c r="AD171" s="682"/>
      <c r="AE171" s="653"/>
      <c r="AF171" s="653"/>
      <c r="AG171" s="653"/>
      <c r="AH171" s="653"/>
      <c r="AI171" s="653"/>
      <c r="AJ171" s="653"/>
      <c r="AK171" s="653"/>
      <c r="AL171" s="653"/>
      <c r="AM171" s="653"/>
      <c r="AN171" s="653"/>
      <c r="AO171" s="653"/>
      <c r="AP171" s="653"/>
      <c r="AQ171" s="108"/>
      <c r="AR171" s="102"/>
      <c r="AS171" s="102"/>
      <c r="AT171" s="102"/>
      <c r="AU171" s="102"/>
      <c r="AV171" s="102"/>
      <c r="AW171" s="102"/>
      <c r="AX171" s="103"/>
      <c r="AY171">
        <f>$AY$170</f>
        <v>0</v>
      </c>
    </row>
    <row r="172" spans="1:60" ht="46.5" hidden="1" customHeight="1" x14ac:dyDescent="0.2">
      <c r="A172" s="686"/>
      <c r="B172" s="123"/>
      <c r="C172" s="123"/>
      <c r="D172" s="123"/>
      <c r="E172" s="123"/>
      <c r="F172" s="687"/>
      <c r="G172" s="675"/>
      <c r="H172" s="676"/>
      <c r="I172" s="676"/>
      <c r="J172" s="676"/>
      <c r="K172" s="676"/>
      <c r="L172" s="676"/>
      <c r="M172" s="676"/>
      <c r="N172" s="676"/>
      <c r="O172" s="676"/>
      <c r="P172" s="676"/>
      <c r="Q172" s="676"/>
      <c r="R172" s="676"/>
      <c r="S172" s="676"/>
      <c r="T172" s="676"/>
      <c r="U172" s="676"/>
      <c r="V172" s="676"/>
      <c r="W172" s="676"/>
      <c r="X172" s="676"/>
      <c r="Y172" s="234" t="s">
        <v>666</v>
      </c>
      <c r="Z172" s="670"/>
      <c r="AA172" s="671"/>
      <c r="AB172" s="632" t="s">
        <v>667</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2"/>
      <c r="AY172">
        <f>$AY$170</f>
        <v>0</v>
      </c>
    </row>
    <row r="173" spans="1:60" ht="18.75" hidden="1" customHeight="1" x14ac:dyDescent="0.2">
      <c r="A173" s="435" t="s">
        <v>314</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2">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2" t="s">
        <v>315</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311</v>
      </c>
      <c r="X200" s="605"/>
      <c r="Y200" s="608"/>
      <c r="Z200" s="608"/>
      <c r="AA200" s="609"/>
      <c r="AB200" s="602" t="s">
        <v>11</v>
      </c>
      <c r="AC200" s="599"/>
      <c r="AD200" s="600"/>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93" t="s">
        <v>129</v>
      </c>
      <c r="AV200" s="593"/>
      <c r="AW200" s="593"/>
      <c r="AX200" s="594"/>
      <c r="AY200">
        <f>COUNTA($H$202)</f>
        <v>0</v>
      </c>
    </row>
    <row r="201" spans="1:60" ht="18.75" hidden="1" customHeight="1" x14ac:dyDescent="0.2">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2">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331</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2">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331</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2">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332</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2">
      <c r="A205" s="533" t="s">
        <v>319</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330</v>
      </c>
      <c r="X205" s="563"/>
      <c r="Y205" s="568" t="s">
        <v>12</v>
      </c>
      <c r="Z205" s="568"/>
      <c r="AA205" s="569"/>
      <c r="AB205" s="578" t="s">
        <v>331</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2">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331</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2">
      <c r="A207" s="557"/>
      <c r="B207" s="517"/>
      <c r="C207" s="517"/>
      <c r="D207" s="517"/>
      <c r="E207" s="517"/>
      <c r="F207" s="518"/>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332</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2">
      <c r="A208" s="530" t="s">
        <v>315</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24" t="s">
        <v>129</v>
      </c>
      <c r="AV208" s="525"/>
      <c r="AW208" s="525"/>
      <c r="AX208" s="526"/>
      <c r="AY208">
        <f>COUNTA($H$210)</f>
        <v>0</v>
      </c>
    </row>
    <row r="209" spans="1:51" ht="18.75" hidden="1" customHeight="1" x14ac:dyDescent="0.2">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2">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2">
      <c r="A213" s="515" t="s">
        <v>344</v>
      </c>
      <c r="B213" s="516"/>
      <c r="C213" s="516"/>
      <c r="D213" s="516"/>
      <c r="E213" s="517" t="s">
        <v>303</v>
      </c>
      <c r="F213" s="518"/>
      <c r="G213" s="97" t="s">
        <v>226</v>
      </c>
      <c r="H213" s="519"/>
      <c r="I213" s="488"/>
      <c r="J213" s="488"/>
      <c r="K213" s="488"/>
      <c r="L213" s="488"/>
      <c r="M213" s="488"/>
      <c r="N213" s="488"/>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5">
      <c r="A214" s="435" t="s">
        <v>658</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310</v>
      </c>
      <c r="AP214" s="438"/>
      <c r="AQ214" s="438"/>
      <c r="AR214" s="96"/>
      <c r="AS214" s="437"/>
      <c r="AT214" s="438"/>
      <c r="AU214" s="438"/>
      <c r="AV214" s="438"/>
      <c r="AW214" s="438"/>
      <c r="AX214" s="439"/>
      <c r="AY214">
        <f>COUNTIF($AR$214,"☑")</f>
        <v>0</v>
      </c>
    </row>
    <row r="215" spans="1:51" ht="45" customHeight="1" x14ac:dyDescent="0.2">
      <c r="A215" s="424" t="s">
        <v>364</v>
      </c>
      <c r="B215" s="425"/>
      <c r="C215" s="428" t="s">
        <v>227</v>
      </c>
      <c r="D215" s="425"/>
      <c r="E215" s="430" t="s">
        <v>243</v>
      </c>
      <c r="F215" s="431"/>
      <c r="G215" s="432" t="s">
        <v>871</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2">
      <c r="A216" s="426"/>
      <c r="B216" s="427"/>
      <c r="C216" s="429"/>
      <c r="D216" s="427"/>
      <c r="E216" s="164" t="s">
        <v>242</v>
      </c>
      <c r="F216" s="166"/>
      <c r="G216" s="145" t="s">
        <v>872</v>
      </c>
      <c r="H216" s="146"/>
      <c r="I216" s="146"/>
      <c r="J216" s="146"/>
      <c r="K216" s="146"/>
      <c r="L216" s="146"/>
      <c r="M216" s="146"/>
      <c r="N216" s="146"/>
      <c r="O216" s="146"/>
      <c r="P216" s="146"/>
      <c r="Q216" s="146"/>
      <c r="R216" s="146"/>
      <c r="S216" s="146"/>
      <c r="T216" s="146"/>
      <c r="U216" s="146"/>
      <c r="V216" s="147"/>
      <c r="W216" s="500" t="s">
        <v>668</v>
      </c>
      <c r="X216" s="501"/>
      <c r="Y216" s="501"/>
      <c r="Z216" s="501"/>
      <c r="AA216" s="502"/>
      <c r="AB216" s="503" t="s">
        <v>886</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2">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669</v>
      </c>
      <c r="X217" s="507"/>
      <c r="Y217" s="507"/>
      <c r="Z217" s="507"/>
      <c r="AA217" s="508"/>
      <c r="AB217" s="509" t="s">
        <v>888</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2">
      <c r="A218" s="426"/>
      <c r="B218" s="427"/>
      <c r="C218" s="510" t="s">
        <v>681</v>
      </c>
      <c r="D218" s="511"/>
      <c r="E218" s="164" t="s">
        <v>360</v>
      </c>
      <c r="F218" s="166"/>
      <c r="G218" s="490" t="s">
        <v>230</v>
      </c>
      <c r="H218" s="491"/>
      <c r="I218" s="491"/>
      <c r="J218" s="512" t="s">
        <v>880</v>
      </c>
      <c r="K218" s="513"/>
      <c r="L218" s="513"/>
      <c r="M218" s="513"/>
      <c r="N218" s="513"/>
      <c r="O218" s="513"/>
      <c r="P218" s="513"/>
      <c r="Q218" s="513"/>
      <c r="R218" s="513"/>
      <c r="S218" s="513"/>
      <c r="T218" s="514"/>
      <c r="U218" s="488" t="s">
        <v>884</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2">
      <c r="A219" s="426"/>
      <c r="B219" s="427"/>
      <c r="C219" s="429"/>
      <c r="D219" s="427"/>
      <c r="E219" s="167"/>
      <c r="F219" s="169"/>
      <c r="G219" s="490" t="s">
        <v>682</v>
      </c>
      <c r="H219" s="491"/>
      <c r="I219" s="491"/>
      <c r="J219" s="491"/>
      <c r="K219" s="491"/>
      <c r="L219" s="491"/>
      <c r="M219" s="491"/>
      <c r="N219" s="491"/>
      <c r="O219" s="491"/>
      <c r="P219" s="491"/>
      <c r="Q219" s="491"/>
      <c r="R219" s="491"/>
      <c r="S219" s="491"/>
      <c r="T219" s="491"/>
      <c r="U219" s="487" t="s">
        <v>881</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5">
      <c r="A220" s="426"/>
      <c r="B220" s="427"/>
      <c r="C220" s="429"/>
      <c r="D220" s="427"/>
      <c r="E220" s="172"/>
      <c r="F220" s="174"/>
      <c r="G220" s="490" t="s">
        <v>669</v>
      </c>
      <c r="H220" s="491"/>
      <c r="I220" s="491"/>
      <c r="J220" s="491"/>
      <c r="K220" s="491"/>
      <c r="L220" s="491"/>
      <c r="M220" s="491"/>
      <c r="N220" s="491"/>
      <c r="O220" s="491"/>
      <c r="P220" s="491"/>
      <c r="Q220" s="491"/>
      <c r="R220" s="491"/>
      <c r="S220" s="491"/>
      <c r="T220" s="491"/>
      <c r="U220" s="831" t="s">
        <v>882</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2">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42" customHeight="1" x14ac:dyDescent="0.2">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731</v>
      </c>
      <c r="AE223" s="470"/>
      <c r="AF223" s="470"/>
      <c r="AG223" s="471" t="s">
        <v>743</v>
      </c>
      <c r="AH223" s="472"/>
      <c r="AI223" s="472"/>
      <c r="AJ223" s="472"/>
      <c r="AK223" s="472"/>
      <c r="AL223" s="472"/>
      <c r="AM223" s="472"/>
      <c r="AN223" s="472"/>
      <c r="AO223" s="472"/>
      <c r="AP223" s="472"/>
      <c r="AQ223" s="472"/>
      <c r="AR223" s="472"/>
      <c r="AS223" s="472"/>
      <c r="AT223" s="472"/>
      <c r="AU223" s="472"/>
      <c r="AV223" s="472"/>
      <c r="AW223" s="472"/>
      <c r="AX223" s="473"/>
    </row>
    <row r="224" spans="1:51" ht="55.8" customHeight="1" x14ac:dyDescent="0.2">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731</v>
      </c>
      <c r="AE224" s="383"/>
      <c r="AF224" s="383"/>
      <c r="AG224" s="377" t="s">
        <v>744</v>
      </c>
      <c r="AH224" s="378"/>
      <c r="AI224" s="378"/>
      <c r="AJ224" s="378"/>
      <c r="AK224" s="378"/>
      <c r="AL224" s="378"/>
      <c r="AM224" s="378"/>
      <c r="AN224" s="378"/>
      <c r="AO224" s="378"/>
      <c r="AP224" s="378"/>
      <c r="AQ224" s="378"/>
      <c r="AR224" s="378"/>
      <c r="AS224" s="378"/>
      <c r="AT224" s="378"/>
      <c r="AU224" s="378"/>
      <c r="AV224" s="378"/>
      <c r="AW224" s="378"/>
      <c r="AX224" s="379"/>
    </row>
    <row r="225" spans="1:50" ht="42" customHeight="1" x14ac:dyDescent="0.2">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731</v>
      </c>
      <c r="AE225" s="420"/>
      <c r="AF225" s="420"/>
      <c r="AG225" s="405" t="s">
        <v>745</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2">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731</v>
      </c>
      <c r="AE226" s="401"/>
      <c r="AF226" s="401"/>
      <c r="AG226" s="403" t="s">
        <v>748</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2">
      <c r="A227" s="359"/>
      <c r="B227" s="441"/>
      <c r="C227" s="445"/>
      <c r="D227" s="446"/>
      <c r="E227" s="449" t="s">
        <v>342</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746</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2">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747</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2">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731</v>
      </c>
      <c r="AE229" s="367"/>
      <c r="AF229" s="367"/>
      <c r="AG229" s="369" t="s">
        <v>749</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2">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731</v>
      </c>
      <c r="AE230" s="383"/>
      <c r="AF230" s="383"/>
      <c r="AG230" s="377" t="s">
        <v>750</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2">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751</v>
      </c>
      <c r="AE231" s="383"/>
      <c r="AF231" s="383"/>
      <c r="AG231" s="377" t="s">
        <v>738</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2">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731</v>
      </c>
      <c r="AE232" s="383"/>
      <c r="AF232" s="383"/>
      <c r="AG232" s="377" t="s">
        <v>752</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2">
      <c r="A233" s="359"/>
      <c r="B233" s="360"/>
      <c r="C233" s="380" t="s">
        <v>312</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751</v>
      </c>
      <c r="AE233" s="420"/>
      <c r="AF233" s="420"/>
      <c r="AG233" s="421" t="s">
        <v>738</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2">
      <c r="A234" s="359"/>
      <c r="B234" s="360"/>
      <c r="C234" s="479" t="s">
        <v>313</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731</v>
      </c>
      <c r="AE234" s="383"/>
      <c r="AF234" s="452"/>
      <c r="AG234" s="377" t="s">
        <v>873</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2">
      <c r="A235" s="361"/>
      <c r="B235" s="362"/>
      <c r="C235" s="482" t="s">
        <v>300</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731</v>
      </c>
      <c r="AE235" s="413"/>
      <c r="AF235" s="414"/>
      <c r="AG235" s="415" t="s">
        <v>753</v>
      </c>
      <c r="AH235" s="416"/>
      <c r="AI235" s="416"/>
      <c r="AJ235" s="416"/>
      <c r="AK235" s="416"/>
      <c r="AL235" s="416"/>
      <c r="AM235" s="416"/>
      <c r="AN235" s="416"/>
      <c r="AO235" s="416"/>
      <c r="AP235" s="416"/>
      <c r="AQ235" s="416"/>
      <c r="AR235" s="416"/>
      <c r="AS235" s="416"/>
      <c r="AT235" s="416"/>
      <c r="AU235" s="416"/>
      <c r="AV235" s="416"/>
      <c r="AW235" s="416"/>
      <c r="AX235" s="417"/>
    </row>
    <row r="236" spans="1:50" ht="43.2" customHeight="1" x14ac:dyDescent="0.2">
      <c r="A236" s="357" t="s">
        <v>38</v>
      </c>
      <c r="B236" s="358"/>
      <c r="C236" s="363" t="s">
        <v>301</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731</v>
      </c>
      <c r="AE236" s="367"/>
      <c r="AF236" s="368"/>
      <c r="AG236" s="369" t="s">
        <v>754</v>
      </c>
      <c r="AH236" s="370"/>
      <c r="AI236" s="370"/>
      <c r="AJ236" s="370"/>
      <c r="AK236" s="370"/>
      <c r="AL236" s="370"/>
      <c r="AM236" s="370"/>
      <c r="AN236" s="370"/>
      <c r="AO236" s="370"/>
      <c r="AP236" s="370"/>
      <c r="AQ236" s="370"/>
      <c r="AR236" s="370"/>
      <c r="AS236" s="370"/>
      <c r="AT236" s="370"/>
      <c r="AU236" s="370"/>
      <c r="AV236" s="370"/>
      <c r="AW236" s="370"/>
      <c r="AX236" s="371"/>
    </row>
    <row r="237" spans="1:50" ht="41.4" customHeight="1" x14ac:dyDescent="0.2">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731</v>
      </c>
      <c r="AE237" s="376"/>
      <c r="AF237" s="376"/>
      <c r="AG237" s="377" t="s">
        <v>755</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2">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731</v>
      </c>
      <c r="AE238" s="383"/>
      <c r="AF238" s="383"/>
      <c r="AG238" s="377" t="s">
        <v>756</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2">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731</v>
      </c>
      <c r="AE239" s="383"/>
      <c r="AF239" s="383"/>
      <c r="AG239" s="407" t="s">
        <v>757</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2">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751</v>
      </c>
      <c r="AE240" s="401"/>
      <c r="AF240" s="402"/>
      <c r="AG240" s="403" t="s">
        <v>738</v>
      </c>
      <c r="AH240" s="146"/>
      <c r="AI240" s="146"/>
      <c r="AJ240" s="146"/>
      <c r="AK240" s="146"/>
      <c r="AL240" s="146"/>
      <c r="AM240" s="146"/>
      <c r="AN240" s="146"/>
      <c r="AO240" s="146"/>
      <c r="AP240" s="146"/>
      <c r="AQ240" s="146"/>
      <c r="AR240" s="146"/>
      <c r="AS240" s="146"/>
      <c r="AT240" s="146"/>
      <c r="AU240" s="146"/>
      <c r="AV240" s="146"/>
      <c r="AW240" s="146"/>
      <c r="AX240" s="404"/>
    </row>
    <row r="241" spans="1:50" ht="19.649999999999999" customHeight="1" x14ac:dyDescent="0.2">
      <c r="A241" s="393"/>
      <c r="B241" s="394"/>
      <c r="C241" s="910" t="s">
        <v>0</v>
      </c>
      <c r="D241" s="911"/>
      <c r="E241" s="911"/>
      <c r="F241" s="911"/>
      <c r="G241" s="911"/>
      <c r="H241" s="911"/>
      <c r="I241" s="911"/>
      <c r="J241" s="911"/>
      <c r="K241" s="911"/>
      <c r="L241" s="911"/>
      <c r="M241" s="911"/>
      <c r="N241" s="911"/>
      <c r="O241" s="907" t="s">
        <v>687</v>
      </c>
      <c r="P241" s="908"/>
      <c r="Q241" s="908"/>
      <c r="R241" s="908"/>
      <c r="S241" s="908"/>
      <c r="T241" s="908"/>
      <c r="U241" s="908"/>
      <c r="V241" s="908"/>
      <c r="W241" s="908"/>
      <c r="X241" s="908"/>
      <c r="Y241" s="908"/>
      <c r="Z241" s="908"/>
      <c r="AA241" s="908"/>
      <c r="AB241" s="908"/>
      <c r="AC241" s="908"/>
      <c r="AD241" s="908"/>
      <c r="AE241" s="908"/>
      <c r="AF241" s="909"/>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2">
      <c r="A242" s="393"/>
      <c r="B242" s="394"/>
      <c r="C242" s="894"/>
      <c r="D242" s="895"/>
      <c r="E242" s="386"/>
      <c r="F242" s="386"/>
      <c r="G242" s="386"/>
      <c r="H242" s="387"/>
      <c r="I242" s="387"/>
      <c r="J242" s="896"/>
      <c r="K242" s="896"/>
      <c r="L242" s="896"/>
      <c r="M242" s="387"/>
      <c r="N242" s="897"/>
      <c r="O242" s="898"/>
      <c r="P242" s="899"/>
      <c r="Q242" s="899"/>
      <c r="R242" s="899"/>
      <c r="S242" s="899"/>
      <c r="T242" s="899"/>
      <c r="U242" s="899"/>
      <c r="V242" s="899"/>
      <c r="W242" s="899"/>
      <c r="X242" s="899"/>
      <c r="Y242" s="899"/>
      <c r="Z242" s="899"/>
      <c r="AA242" s="899"/>
      <c r="AB242" s="899"/>
      <c r="AC242" s="899"/>
      <c r="AD242" s="899"/>
      <c r="AE242" s="899"/>
      <c r="AF242" s="900"/>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customHeight="1" x14ac:dyDescent="0.2">
      <c r="A243" s="393"/>
      <c r="B243" s="394"/>
      <c r="C243" s="384"/>
      <c r="D243" s="385"/>
      <c r="E243" s="386"/>
      <c r="F243" s="386"/>
      <c r="G243" s="386"/>
      <c r="H243" s="387"/>
      <c r="I243" s="387"/>
      <c r="J243" s="388"/>
      <c r="K243" s="388"/>
      <c r="L243" s="388"/>
      <c r="M243" s="389"/>
      <c r="N243" s="390"/>
      <c r="O243" s="901"/>
      <c r="P243" s="902"/>
      <c r="Q243" s="902"/>
      <c r="R243" s="902"/>
      <c r="S243" s="902"/>
      <c r="T243" s="902"/>
      <c r="U243" s="902"/>
      <c r="V243" s="902"/>
      <c r="W243" s="902"/>
      <c r="X243" s="902"/>
      <c r="Y243" s="902"/>
      <c r="Z243" s="902"/>
      <c r="AA243" s="902"/>
      <c r="AB243" s="902"/>
      <c r="AC243" s="902"/>
      <c r="AD243" s="902"/>
      <c r="AE243" s="902"/>
      <c r="AF243" s="903"/>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customHeight="1" x14ac:dyDescent="0.2">
      <c r="A244" s="393"/>
      <c r="B244" s="394"/>
      <c r="C244" s="384"/>
      <c r="D244" s="385"/>
      <c r="E244" s="386"/>
      <c r="F244" s="386"/>
      <c r="G244" s="386"/>
      <c r="H244" s="387"/>
      <c r="I244" s="387"/>
      <c r="J244" s="388"/>
      <c r="K244" s="388"/>
      <c r="L244" s="388"/>
      <c r="M244" s="389"/>
      <c r="N244" s="390"/>
      <c r="O244" s="901"/>
      <c r="P244" s="902"/>
      <c r="Q244" s="902"/>
      <c r="R244" s="902"/>
      <c r="S244" s="902"/>
      <c r="T244" s="902"/>
      <c r="U244" s="902"/>
      <c r="V244" s="902"/>
      <c r="W244" s="902"/>
      <c r="X244" s="902"/>
      <c r="Y244" s="902"/>
      <c r="Z244" s="902"/>
      <c r="AA244" s="902"/>
      <c r="AB244" s="902"/>
      <c r="AC244" s="902"/>
      <c r="AD244" s="902"/>
      <c r="AE244" s="902"/>
      <c r="AF244" s="903"/>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customHeight="1" x14ac:dyDescent="0.2">
      <c r="A245" s="393"/>
      <c r="B245" s="394"/>
      <c r="C245" s="384"/>
      <c r="D245" s="385"/>
      <c r="E245" s="386"/>
      <c r="F245" s="386"/>
      <c r="G245" s="386"/>
      <c r="H245" s="387"/>
      <c r="I245" s="387"/>
      <c r="J245" s="388"/>
      <c r="K245" s="388"/>
      <c r="L245" s="388"/>
      <c r="M245" s="389"/>
      <c r="N245" s="390"/>
      <c r="O245" s="901"/>
      <c r="P245" s="902"/>
      <c r="Q245" s="902"/>
      <c r="R245" s="902"/>
      <c r="S245" s="902"/>
      <c r="T245" s="902"/>
      <c r="U245" s="902"/>
      <c r="V245" s="902"/>
      <c r="W245" s="902"/>
      <c r="X245" s="902"/>
      <c r="Y245" s="902"/>
      <c r="Z245" s="902"/>
      <c r="AA245" s="902"/>
      <c r="AB245" s="902"/>
      <c r="AC245" s="902"/>
      <c r="AD245" s="902"/>
      <c r="AE245" s="902"/>
      <c r="AF245" s="903"/>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customHeight="1" x14ac:dyDescent="0.2">
      <c r="A246" s="395"/>
      <c r="B246" s="396"/>
      <c r="C246" s="409"/>
      <c r="D246" s="410"/>
      <c r="E246" s="386"/>
      <c r="F246" s="386"/>
      <c r="G246" s="386"/>
      <c r="H246" s="387"/>
      <c r="I246" s="387"/>
      <c r="J246" s="411"/>
      <c r="K246" s="411"/>
      <c r="L246" s="411"/>
      <c r="M246" s="892"/>
      <c r="N246" s="893"/>
      <c r="O246" s="904"/>
      <c r="P246" s="905"/>
      <c r="Q246" s="905"/>
      <c r="R246" s="905"/>
      <c r="S246" s="905"/>
      <c r="T246" s="905"/>
      <c r="U246" s="905"/>
      <c r="V246" s="905"/>
      <c r="W246" s="905"/>
      <c r="X246" s="905"/>
      <c r="Y246" s="905"/>
      <c r="Z246" s="905"/>
      <c r="AA246" s="905"/>
      <c r="AB246" s="905"/>
      <c r="AC246" s="905"/>
      <c r="AD246" s="905"/>
      <c r="AE246" s="905"/>
      <c r="AF246" s="906"/>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2">
      <c r="A247" s="357" t="s">
        <v>46</v>
      </c>
      <c r="B247" s="922"/>
      <c r="C247" s="316" t="s">
        <v>50</v>
      </c>
      <c r="D247" s="739"/>
      <c r="E247" s="739"/>
      <c r="F247" s="740"/>
      <c r="G247" s="925" t="s">
        <v>875</v>
      </c>
      <c r="H247" s="925"/>
      <c r="I247" s="925"/>
      <c r="J247" s="925"/>
      <c r="K247" s="925"/>
      <c r="L247" s="925"/>
      <c r="M247" s="925"/>
      <c r="N247" s="925"/>
      <c r="O247" s="925"/>
      <c r="P247" s="925"/>
      <c r="Q247" s="925"/>
      <c r="R247" s="925"/>
      <c r="S247" s="925"/>
      <c r="T247" s="925"/>
      <c r="U247" s="925"/>
      <c r="V247" s="925"/>
      <c r="W247" s="925"/>
      <c r="X247" s="925"/>
      <c r="Y247" s="925"/>
      <c r="Z247" s="925"/>
      <c r="AA247" s="925"/>
      <c r="AB247" s="925"/>
      <c r="AC247" s="925"/>
      <c r="AD247" s="925"/>
      <c r="AE247" s="925"/>
      <c r="AF247" s="925"/>
      <c r="AG247" s="925"/>
      <c r="AH247" s="925"/>
      <c r="AI247" s="925"/>
      <c r="AJ247" s="925"/>
      <c r="AK247" s="925"/>
      <c r="AL247" s="925"/>
      <c r="AM247" s="925"/>
      <c r="AN247" s="925"/>
      <c r="AO247" s="925"/>
      <c r="AP247" s="925"/>
      <c r="AQ247" s="925"/>
      <c r="AR247" s="925"/>
      <c r="AS247" s="925"/>
      <c r="AT247" s="925"/>
      <c r="AU247" s="925"/>
      <c r="AV247" s="925"/>
      <c r="AW247" s="925"/>
      <c r="AX247" s="926"/>
    </row>
    <row r="248" spans="1:50" ht="67.5" customHeight="1" thickBot="1" x14ac:dyDescent="0.25">
      <c r="A248" s="923"/>
      <c r="B248" s="924"/>
      <c r="C248" s="927" t="s">
        <v>54</v>
      </c>
      <c r="D248" s="928"/>
      <c r="E248" s="928"/>
      <c r="F248" s="929"/>
      <c r="G248" s="930" t="s">
        <v>876</v>
      </c>
      <c r="H248" s="930"/>
      <c r="I248" s="930"/>
      <c r="J248" s="930"/>
      <c r="K248" s="930"/>
      <c r="L248" s="930"/>
      <c r="M248" s="930"/>
      <c r="N248" s="930"/>
      <c r="O248" s="930"/>
      <c r="P248" s="930"/>
      <c r="Q248" s="930"/>
      <c r="R248" s="930"/>
      <c r="S248" s="930"/>
      <c r="T248" s="930"/>
      <c r="U248" s="930"/>
      <c r="V248" s="930"/>
      <c r="W248" s="930"/>
      <c r="X248" s="930"/>
      <c r="Y248" s="930"/>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1"/>
    </row>
    <row r="249" spans="1:50" ht="24" customHeight="1" x14ac:dyDescent="0.2">
      <c r="A249" s="912" t="s">
        <v>31</v>
      </c>
      <c r="B249" s="913"/>
      <c r="C249" s="913"/>
      <c r="D249" s="913"/>
      <c r="E249" s="913"/>
      <c r="F249" s="913"/>
      <c r="G249" s="913"/>
      <c r="H249" s="913"/>
      <c r="I249" s="913"/>
      <c r="J249" s="913"/>
      <c r="K249" s="913"/>
      <c r="L249" s="913"/>
      <c r="M249" s="913"/>
      <c r="N249" s="913"/>
      <c r="O249" s="913"/>
      <c r="P249" s="913"/>
      <c r="Q249" s="913"/>
      <c r="R249" s="913"/>
      <c r="S249" s="913"/>
      <c r="T249" s="913"/>
      <c r="U249" s="913"/>
      <c r="V249" s="913"/>
      <c r="W249" s="913"/>
      <c r="X249" s="913"/>
      <c r="Y249" s="913"/>
      <c r="Z249" s="913"/>
      <c r="AA249" s="913"/>
      <c r="AB249" s="913"/>
      <c r="AC249" s="913"/>
      <c r="AD249" s="913"/>
      <c r="AE249" s="913"/>
      <c r="AF249" s="913"/>
      <c r="AG249" s="913"/>
      <c r="AH249" s="913"/>
      <c r="AI249" s="913"/>
      <c r="AJ249" s="913"/>
      <c r="AK249" s="913"/>
      <c r="AL249" s="913"/>
      <c r="AM249" s="913"/>
      <c r="AN249" s="913"/>
      <c r="AO249" s="913"/>
      <c r="AP249" s="913"/>
      <c r="AQ249" s="913"/>
      <c r="AR249" s="913"/>
      <c r="AS249" s="913"/>
      <c r="AT249" s="913"/>
      <c r="AU249" s="913"/>
      <c r="AV249" s="913"/>
      <c r="AW249" s="913"/>
      <c r="AX249" s="914"/>
    </row>
    <row r="250" spans="1:50" ht="54" customHeight="1" thickBot="1" x14ac:dyDescent="0.25">
      <c r="A250" s="915" t="s">
        <v>874</v>
      </c>
      <c r="B250" s="916"/>
      <c r="C250" s="916"/>
      <c r="D250" s="916"/>
      <c r="E250" s="916"/>
      <c r="F250" s="916"/>
      <c r="G250" s="916"/>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24.75" customHeight="1" x14ac:dyDescent="0.2">
      <c r="A251" s="918" t="s">
        <v>32</v>
      </c>
      <c r="B251" s="919"/>
      <c r="C251" s="919"/>
      <c r="D251" s="919"/>
      <c r="E251" s="919"/>
      <c r="F251" s="919"/>
      <c r="G251" s="919"/>
      <c r="H251" s="919"/>
      <c r="I251" s="919"/>
      <c r="J251" s="919"/>
      <c r="K251" s="919"/>
      <c r="L251" s="919"/>
      <c r="M251" s="919"/>
      <c r="N251" s="919"/>
      <c r="O251" s="919"/>
      <c r="P251" s="919"/>
      <c r="Q251" s="919"/>
      <c r="R251" s="919"/>
      <c r="S251" s="919"/>
      <c r="T251" s="919"/>
      <c r="U251" s="919"/>
      <c r="V251" s="919"/>
      <c r="W251" s="919"/>
      <c r="X251" s="919"/>
      <c r="Y251" s="919"/>
      <c r="Z251" s="919"/>
      <c r="AA251" s="919"/>
      <c r="AB251" s="919"/>
      <c r="AC251" s="919"/>
      <c r="AD251" s="919"/>
      <c r="AE251" s="919"/>
      <c r="AF251" s="919"/>
      <c r="AG251" s="919"/>
      <c r="AH251" s="919"/>
      <c r="AI251" s="919"/>
      <c r="AJ251" s="919"/>
      <c r="AK251" s="919"/>
      <c r="AL251" s="919"/>
      <c r="AM251" s="919"/>
      <c r="AN251" s="919"/>
      <c r="AO251" s="919"/>
      <c r="AP251" s="919"/>
      <c r="AQ251" s="919"/>
      <c r="AR251" s="919"/>
      <c r="AS251" s="919"/>
      <c r="AT251" s="919"/>
      <c r="AU251" s="919"/>
      <c r="AV251" s="919"/>
      <c r="AW251" s="919"/>
      <c r="AX251" s="920"/>
    </row>
    <row r="252" spans="1:50" ht="47.4" customHeight="1" thickBot="1" x14ac:dyDescent="0.25">
      <c r="A252" s="341" t="s">
        <v>133</v>
      </c>
      <c r="B252" s="342"/>
      <c r="C252" s="342"/>
      <c r="D252" s="342"/>
      <c r="E252" s="343"/>
      <c r="F252" s="921" t="s">
        <v>878</v>
      </c>
      <c r="G252" s="916"/>
      <c r="H252" s="916"/>
      <c r="I252" s="916"/>
      <c r="J252" s="916"/>
      <c r="K252" s="916"/>
      <c r="L252" s="916"/>
      <c r="M252" s="916"/>
      <c r="N252" s="916"/>
      <c r="O252" s="916"/>
      <c r="P252" s="916"/>
      <c r="Q252" s="916"/>
      <c r="R252" s="916"/>
      <c r="S252" s="916"/>
      <c r="T252" s="916"/>
      <c r="U252" s="916"/>
      <c r="V252" s="916"/>
      <c r="W252" s="916"/>
      <c r="X252" s="916"/>
      <c r="Y252" s="916"/>
      <c r="Z252" s="916"/>
      <c r="AA252" s="916"/>
      <c r="AB252" s="916"/>
      <c r="AC252" s="916"/>
      <c r="AD252" s="916"/>
      <c r="AE252" s="916"/>
      <c r="AF252" s="916"/>
      <c r="AG252" s="916"/>
      <c r="AH252" s="916"/>
      <c r="AI252" s="916"/>
      <c r="AJ252" s="916"/>
      <c r="AK252" s="916"/>
      <c r="AL252" s="916"/>
      <c r="AM252" s="916"/>
      <c r="AN252" s="916"/>
      <c r="AO252" s="916"/>
      <c r="AP252" s="916"/>
      <c r="AQ252" s="916"/>
      <c r="AR252" s="916"/>
      <c r="AS252" s="916"/>
      <c r="AT252" s="916"/>
      <c r="AU252" s="916"/>
      <c r="AV252" s="916"/>
      <c r="AW252" s="916"/>
      <c r="AX252" s="917"/>
    </row>
    <row r="253" spans="1:50" ht="24.75" customHeight="1" x14ac:dyDescent="0.2">
      <c r="A253" s="918" t="s">
        <v>44</v>
      </c>
      <c r="B253" s="919"/>
      <c r="C253" s="919"/>
      <c r="D253" s="919"/>
      <c r="E253" s="919"/>
      <c r="F253" s="919"/>
      <c r="G253" s="919"/>
      <c r="H253" s="919"/>
      <c r="I253" s="919"/>
      <c r="J253" s="919"/>
      <c r="K253" s="919"/>
      <c r="L253" s="919"/>
      <c r="M253" s="919"/>
      <c r="N253" s="919"/>
      <c r="O253" s="919"/>
      <c r="P253" s="919"/>
      <c r="Q253" s="919"/>
      <c r="R253" s="919"/>
      <c r="S253" s="919"/>
      <c r="T253" s="919"/>
      <c r="U253" s="919"/>
      <c r="V253" s="919"/>
      <c r="W253" s="919"/>
      <c r="X253" s="919"/>
      <c r="Y253" s="919"/>
      <c r="Z253" s="919"/>
      <c r="AA253" s="919"/>
      <c r="AB253" s="919"/>
      <c r="AC253" s="919"/>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0"/>
    </row>
    <row r="254" spans="1:50" ht="49.2" customHeight="1" thickBot="1" x14ac:dyDescent="0.25">
      <c r="A254" s="341" t="s">
        <v>133</v>
      </c>
      <c r="B254" s="342"/>
      <c r="C254" s="342"/>
      <c r="D254" s="342"/>
      <c r="E254" s="343"/>
      <c r="F254" s="344" t="s">
        <v>879</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51.6" customHeight="1" thickBot="1" x14ac:dyDescent="0.25">
      <c r="A256" s="350" t="s">
        <v>883</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316</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358</v>
      </c>
      <c r="B258" s="105"/>
      <c r="C258" s="105"/>
      <c r="D258" s="106"/>
      <c r="E258" s="337" t="s">
        <v>723</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357</v>
      </c>
      <c r="B259" s="271"/>
      <c r="C259" s="271"/>
      <c r="D259" s="271"/>
      <c r="E259" s="337" t="s">
        <v>724</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356</v>
      </c>
      <c r="B260" s="271"/>
      <c r="C260" s="271"/>
      <c r="D260" s="271"/>
      <c r="E260" s="337" t="s">
        <v>725</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355</v>
      </c>
      <c r="B261" s="271"/>
      <c r="C261" s="271"/>
      <c r="D261" s="271"/>
      <c r="E261" s="337" t="s">
        <v>726</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354</v>
      </c>
      <c r="B262" s="271"/>
      <c r="C262" s="271"/>
      <c r="D262" s="271"/>
      <c r="E262" s="337" t="s">
        <v>727</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353</v>
      </c>
      <c r="B263" s="271"/>
      <c r="C263" s="271"/>
      <c r="D263" s="271"/>
      <c r="E263" s="337" t="s">
        <v>728</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352</v>
      </c>
      <c r="B264" s="271"/>
      <c r="C264" s="271"/>
      <c r="D264" s="271"/>
      <c r="E264" s="337" t="s">
        <v>729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351</v>
      </c>
      <c r="B265" s="271"/>
      <c r="C265" s="271"/>
      <c r="D265" s="271"/>
      <c r="E265" s="337" t="s">
        <v>730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498</v>
      </c>
      <c r="B266" s="271"/>
      <c r="C266" s="271"/>
      <c r="D266" s="271"/>
      <c r="E266" s="115" t="s">
        <v>689</v>
      </c>
      <c r="F266" s="101"/>
      <c r="G266" s="101"/>
      <c r="H266" s="92" t="str">
        <f>IF(E266="","","-")</f>
        <v>-</v>
      </c>
      <c r="I266" s="101"/>
      <c r="J266" s="101"/>
      <c r="K266" s="92" t="str">
        <f>IF(I266="","","-")</f>
        <v/>
      </c>
      <c r="L266" s="116">
        <v>43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678</v>
      </c>
      <c r="B267" s="271"/>
      <c r="C267" s="271"/>
      <c r="D267" s="271"/>
      <c r="E267" s="115" t="s">
        <v>689</v>
      </c>
      <c r="F267" s="101"/>
      <c r="G267" s="101"/>
      <c r="H267" s="92"/>
      <c r="I267" s="101"/>
      <c r="J267" s="101"/>
      <c r="K267" s="92"/>
      <c r="L267" s="116">
        <v>42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466</v>
      </c>
      <c r="B268" s="271"/>
      <c r="C268" s="271"/>
      <c r="D268" s="271"/>
      <c r="E268" s="99">
        <v>2021</v>
      </c>
      <c r="F268" s="100"/>
      <c r="G268" s="101" t="s">
        <v>732</v>
      </c>
      <c r="H268" s="101"/>
      <c r="I268" s="101"/>
      <c r="J268" s="100">
        <v>20</v>
      </c>
      <c r="K268" s="100"/>
      <c r="L268" s="116">
        <v>43</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2">
      <c r="A269" s="325" t="s">
        <v>345</v>
      </c>
      <c r="B269" s="326"/>
      <c r="C269" s="326"/>
      <c r="D269" s="326"/>
      <c r="E269" s="326"/>
      <c r="F269" s="327"/>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1" t="s">
        <v>347</v>
      </c>
      <c r="B308" s="332"/>
      <c r="C308" s="332"/>
      <c r="D308" s="332"/>
      <c r="E308" s="332"/>
      <c r="F308" s="333"/>
      <c r="G308" s="312" t="s">
        <v>766</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858</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2">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2">
      <c r="A310" s="334"/>
      <c r="B310" s="335"/>
      <c r="C310" s="335"/>
      <c r="D310" s="335"/>
      <c r="E310" s="335"/>
      <c r="F310" s="336"/>
      <c r="G310" s="302" t="s">
        <v>759</v>
      </c>
      <c r="H310" s="303"/>
      <c r="I310" s="303"/>
      <c r="J310" s="303"/>
      <c r="K310" s="304"/>
      <c r="L310" s="305" t="s">
        <v>758</v>
      </c>
      <c r="M310" s="306"/>
      <c r="N310" s="306"/>
      <c r="O310" s="306"/>
      <c r="P310" s="306"/>
      <c r="Q310" s="306"/>
      <c r="R310" s="306"/>
      <c r="S310" s="306"/>
      <c r="T310" s="306"/>
      <c r="U310" s="306"/>
      <c r="V310" s="306"/>
      <c r="W310" s="306"/>
      <c r="X310" s="307"/>
      <c r="Y310" s="308">
        <v>1336</v>
      </c>
      <c r="Z310" s="309"/>
      <c r="AA310" s="309"/>
      <c r="AB310" s="310"/>
      <c r="AC310" s="302" t="s">
        <v>760</v>
      </c>
      <c r="AD310" s="303"/>
      <c r="AE310" s="303"/>
      <c r="AF310" s="303"/>
      <c r="AG310" s="304"/>
      <c r="AH310" s="305" t="s">
        <v>761</v>
      </c>
      <c r="AI310" s="306"/>
      <c r="AJ310" s="306"/>
      <c r="AK310" s="306"/>
      <c r="AL310" s="306"/>
      <c r="AM310" s="306"/>
      <c r="AN310" s="306"/>
      <c r="AO310" s="306"/>
      <c r="AP310" s="306"/>
      <c r="AQ310" s="306"/>
      <c r="AR310" s="306"/>
      <c r="AS310" s="306"/>
      <c r="AT310" s="307"/>
      <c r="AU310" s="308">
        <v>283</v>
      </c>
      <c r="AV310" s="309"/>
      <c r="AW310" s="309"/>
      <c r="AX310" s="311"/>
    </row>
    <row r="311" spans="1:50" ht="40.200000000000003" customHeight="1" x14ac:dyDescent="0.2">
      <c r="A311" s="334"/>
      <c r="B311" s="335"/>
      <c r="C311" s="335"/>
      <c r="D311" s="335"/>
      <c r="E311" s="335"/>
      <c r="F311" s="336"/>
      <c r="G311" s="292"/>
      <c r="H311" s="293"/>
      <c r="I311" s="293"/>
      <c r="J311" s="293"/>
      <c r="K311" s="294"/>
      <c r="L311" s="295" t="s">
        <v>857</v>
      </c>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2">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2">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2">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2">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2">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2">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2">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2">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1336</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283</v>
      </c>
      <c r="AV320" s="289"/>
      <c r="AW320" s="289"/>
      <c r="AX320" s="291"/>
    </row>
    <row r="321" spans="1:51" ht="24.75" customHeight="1" x14ac:dyDescent="0.2">
      <c r="A321" s="334"/>
      <c r="B321" s="335"/>
      <c r="C321" s="335"/>
      <c r="D321" s="335"/>
      <c r="E321" s="335"/>
      <c r="F321" s="336"/>
      <c r="G321" s="312" t="s">
        <v>852</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853</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x14ac:dyDescent="0.2">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24.75" customHeight="1" x14ac:dyDescent="0.2">
      <c r="A323" s="334"/>
      <c r="B323" s="335"/>
      <c r="C323" s="335"/>
      <c r="D323" s="335"/>
      <c r="E323" s="335"/>
      <c r="F323" s="336"/>
      <c r="G323" s="302" t="s">
        <v>760</v>
      </c>
      <c r="H323" s="303"/>
      <c r="I323" s="303"/>
      <c r="J323" s="303"/>
      <c r="K323" s="304"/>
      <c r="L323" s="305" t="s">
        <v>762</v>
      </c>
      <c r="M323" s="306"/>
      <c r="N323" s="306"/>
      <c r="O323" s="306"/>
      <c r="P323" s="306"/>
      <c r="Q323" s="306"/>
      <c r="R323" s="306"/>
      <c r="S323" s="306"/>
      <c r="T323" s="306"/>
      <c r="U323" s="306"/>
      <c r="V323" s="306"/>
      <c r="W323" s="306"/>
      <c r="X323" s="307"/>
      <c r="Y323" s="308">
        <v>136</v>
      </c>
      <c r="Z323" s="309"/>
      <c r="AA323" s="309"/>
      <c r="AB323" s="310"/>
      <c r="AC323" s="302" t="s">
        <v>760</v>
      </c>
      <c r="AD323" s="303"/>
      <c r="AE323" s="303"/>
      <c r="AF323" s="303"/>
      <c r="AG323" s="304"/>
      <c r="AH323" s="305" t="s">
        <v>763</v>
      </c>
      <c r="AI323" s="306"/>
      <c r="AJ323" s="306"/>
      <c r="AK323" s="306"/>
      <c r="AL323" s="306"/>
      <c r="AM323" s="306"/>
      <c r="AN323" s="306"/>
      <c r="AO323" s="306"/>
      <c r="AP323" s="306"/>
      <c r="AQ323" s="306"/>
      <c r="AR323" s="306"/>
      <c r="AS323" s="306"/>
      <c r="AT323" s="307"/>
      <c r="AU323" s="308">
        <v>42</v>
      </c>
      <c r="AV323" s="309"/>
      <c r="AW323" s="309"/>
      <c r="AX323" s="311"/>
      <c r="AY323">
        <f t="shared" si="11"/>
        <v>2</v>
      </c>
    </row>
    <row r="324" spans="1:51" ht="24.75" hidden="1" customHeight="1" x14ac:dyDescent="0.2">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2</v>
      </c>
    </row>
    <row r="325" spans="1:51" ht="24.75" hidden="1" customHeight="1" x14ac:dyDescent="0.2">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2</v>
      </c>
    </row>
    <row r="326" spans="1:51" ht="24.75" hidden="1" customHeight="1" x14ac:dyDescent="0.2">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2</v>
      </c>
    </row>
    <row r="327" spans="1:51" ht="24.75" hidden="1" customHeight="1" x14ac:dyDescent="0.2">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x14ac:dyDescent="0.2">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x14ac:dyDescent="0.2">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x14ac:dyDescent="0.2">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x14ac:dyDescent="0.2">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x14ac:dyDescent="0.2">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136</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42</v>
      </c>
      <c r="AV333" s="289"/>
      <c r="AW333" s="289"/>
      <c r="AX333" s="291"/>
      <c r="AY333">
        <f t="shared" si="11"/>
        <v>2</v>
      </c>
    </row>
    <row r="334" spans="1:51" ht="24.75" hidden="1" customHeight="1" x14ac:dyDescent="0.2">
      <c r="A334" s="334"/>
      <c r="B334" s="335"/>
      <c r="C334" s="335"/>
      <c r="D334" s="335"/>
      <c r="E334" s="335"/>
      <c r="F334" s="336"/>
      <c r="G334" s="312" t="s">
        <v>295</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296</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2">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2">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2">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2">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2">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2">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2">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2">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2">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2">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2">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2">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2">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2">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2">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2">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2">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2">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2">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2">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2">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2">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2">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2">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5">
      <c r="A360" s="278" t="s">
        <v>659</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310</v>
      </c>
      <c r="AM360" s="282"/>
      <c r="AN360" s="282"/>
      <c r="AO360" s="94" t="s">
        <v>309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28.2" customHeight="1" x14ac:dyDescent="0.2">
      <c r="A366" s="245">
        <v>1</v>
      </c>
      <c r="B366" s="245">
        <v>1</v>
      </c>
      <c r="C366" s="266" t="s">
        <v>772</v>
      </c>
      <c r="D366" s="265"/>
      <c r="E366" s="265"/>
      <c r="F366" s="265"/>
      <c r="G366" s="265"/>
      <c r="H366" s="265"/>
      <c r="I366" s="265"/>
      <c r="J366" s="248" t="s">
        <v>860</v>
      </c>
      <c r="K366" s="249"/>
      <c r="L366" s="249"/>
      <c r="M366" s="249"/>
      <c r="N366" s="249"/>
      <c r="O366" s="249"/>
      <c r="P366" s="267" t="s">
        <v>782</v>
      </c>
      <c r="Q366" s="250"/>
      <c r="R366" s="250"/>
      <c r="S366" s="250"/>
      <c r="T366" s="250"/>
      <c r="U366" s="250"/>
      <c r="V366" s="250"/>
      <c r="W366" s="250"/>
      <c r="X366" s="250"/>
      <c r="Y366" s="251">
        <v>1336</v>
      </c>
      <c r="Z366" s="252"/>
      <c r="AA366" s="252"/>
      <c r="AB366" s="253"/>
      <c r="AC366" s="237" t="s">
        <v>783</v>
      </c>
      <c r="AD366" s="238"/>
      <c r="AE366" s="238"/>
      <c r="AF366" s="238"/>
      <c r="AG366" s="238"/>
      <c r="AH366" s="268" t="s">
        <v>771</v>
      </c>
      <c r="AI366" s="269"/>
      <c r="AJ366" s="269"/>
      <c r="AK366" s="269"/>
      <c r="AL366" s="241" t="s">
        <v>771</v>
      </c>
      <c r="AM366" s="242"/>
      <c r="AN366" s="242"/>
      <c r="AO366" s="243"/>
      <c r="AP366" s="244" t="s">
        <v>771</v>
      </c>
      <c r="AQ366" s="244"/>
      <c r="AR366" s="244"/>
      <c r="AS366" s="244"/>
      <c r="AT366" s="244"/>
      <c r="AU366" s="244"/>
      <c r="AV366" s="244"/>
      <c r="AW366" s="244"/>
      <c r="AX366" s="244"/>
    </row>
    <row r="367" spans="1:51" ht="28.2" customHeight="1" x14ac:dyDescent="0.2">
      <c r="A367" s="245">
        <v>2</v>
      </c>
      <c r="B367" s="245">
        <v>1</v>
      </c>
      <c r="C367" s="266" t="s">
        <v>773</v>
      </c>
      <c r="D367" s="265"/>
      <c r="E367" s="265"/>
      <c r="F367" s="265"/>
      <c r="G367" s="265"/>
      <c r="H367" s="265"/>
      <c r="I367" s="265"/>
      <c r="J367" s="248" t="s">
        <v>861</v>
      </c>
      <c r="K367" s="249"/>
      <c r="L367" s="249"/>
      <c r="M367" s="249"/>
      <c r="N367" s="249"/>
      <c r="O367" s="249"/>
      <c r="P367" s="250" t="s">
        <v>782</v>
      </c>
      <c r="Q367" s="250"/>
      <c r="R367" s="250"/>
      <c r="S367" s="250"/>
      <c r="T367" s="250"/>
      <c r="U367" s="250"/>
      <c r="V367" s="250"/>
      <c r="W367" s="250"/>
      <c r="X367" s="250"/>
      <c r="Y367" s="251">
        <v>969</v>
      </c>
      <c r="Z367" s="252"/>
      <c r="AA367" s="252"/>
      <c r="AB367" s="253"/>
      <c r="AC367" s="237" t="s">
        <v>783</v>
      </c>
      <c r="AD367" s="238"/>
      <c r="AE367" s="238"/>
      <c r="AF367" s="238"/>
      <c r="AG367" s="238"/>
      <c r="AH367" s="268" t="s">
        <v>696</v>
      </c>
      <c r="AI367" s="269"/>
      <c r="AJ367" s="269"/>
      <c r="AK367" s="269"/>
      <c r="AL367" s="241" t="s">
        <v>696</v>
      </c>
      <c r="AM367" s="242"/>
      <c r="AN367" s="242"/>
      <c r="AO367" s="243"/>
      <c r="AP367" s="244" t="s">
        <v>696</v>
      </c>
      <c r="AQ367" s="244"/>
      <c r="AR367" s="244"/>
      <c r="AS367" s="244"/>
      <c r="AT367" s="244"/>
      <c r="AU367" s="244"/>
      <c r="AV367" s="244"/>
      <c r="AW367" s="244"/>
      <c r="AX367" s="244"/>
      <c r="AY367">
        <f>COUNTA($C$367)</f>
        <v>1</v>
      </c>
    </row>
    <row r="368" spans="1:51" ht="28.2" customHeight="1" x14ac:dyDescent="0.2">
      <c r="A368" s="245">
        <v>3</v>
      </c>
      <c r="B368" s="245">
        <v>1</v>
      </c>
      <c r="C368" s="266" t="s">
        <v>774</v>
      </c>
      <c r="D368" s="265"/>
      <c r="E368" s="265"/>
      <c r="F368" s="265"/>
      <c r="G368" s="265"/>
      <c r="H368" s="265"/>
      <c r="I368" s="265"/>
      <c r="J368" s="248" t="s">
        <v>862</v>
      </c>
      <c r="K368" s="249"/>
      <c r="L368" s="249"/>
      <c r="M368" s="249"/>
      <c r="N368" s="249"/>
      <c r="O368" s="249"/>
      <c r="P368" s="267" t="s">
        <v>782</v>
      </c>
      <c r="Q368" s="250"/>
      <c r="R368" s="250"/>
      <c r="S368" s="250"/>
      <c r="T368" s="250"/>
      <c r="U368" s="250"/>
      <c r="V368" s="250"/>
      <c r="W368" s="250"/>
      <c r="X368" s="250"/>
      <c r="Y368" s="251">
        <v>944</v>
      </c>
      <c r="Z368" s="252"/>
      <c r="AA368" s="252"/>
      <c r="AB368" s="253"/>
      <c r="AC368" s="237" t="s">
        <v>783</v>
      </c>
      <c r="AD368" s="238"/>
      <c r="AE368" s="238"/>
      <c r="AF368" s="238"/>
      <c r="AG368" s="238"/>
      <c r="AH368" s="239" t="s">
        <v>696</v>
      </c>
      <c r="AI368" s="240"/>
      <c r="AJ368" s="240"/>
      <c r="AK368" s="240"/>
      <c r="AL368" s="241" t="s">
        <v>696</v>
      </c>
      <c r="AM368" s="242"/>
      <c r="AN368" s="242"/>
      <c r="AO368" s="243"/>
      <c r="AP368" s="244" t="s">
        <v>696</v>
      </c>
      <c r="AQ368" s="244"/>
      <c r="AR368" s="244"/>
      <c r="AS368" s="244"/>
      <c r="AT368" s="244"/>
      <c r="AU368" s="244"/>
      <c r="AV368" s="244"/>
      <c r="AW368" s="244"/>
      <c r="AX368" s="244"/>
      <c r="AY368">
        <f>COUNTA($C$368)</f>
        <v>1</v>
      </c>
    </row>
    <row r="369" spans="1:51" ht="30" customHeight="1" x14ac:dyDescent="0.2">
      <c r="A369" s="245">
        <v>4</v>
      </c>
      <c r="B369" s="245">
        <v>1</v>
      </c>
      <c r="C369" s="266" t="s">
        <v>775</v>
      </c>
      <c r="D369" s="265"/>
      <c r="E369" s="265"/>
      <c r="F369" s="265"/>
      <c r="G369" s="265"/>
      <c r="H369" s="265"/>
      <c r="I369" s="265"/>
      <c r="J369" s="248" t="s">
        <v>863</v>
      </c>
      <c r="K369" s="249"/>
      <c r="L369" s="249"/>
      <c r="M369" s="249"/>
      <c r="N369" s="249"/>
      <c r="O369" s="249"/>
      <c r="P369" s="267" t="s">
        <v>782</v>
      </c>
      <c r="Q369" s="250"/>
      <c r="R369" s="250"/>
      <c r="S369" s="250"/>
      <c r="T369" s="250"/>
      <c r="U369" s="250"/>
      <c r="V369" s="250"/>
      <c r="W369" s="250"/>
      <c r="X369" s="250"/>
      <c r="Y369" s="251">
        <v>809</v>
      </c>
      <c r="Z369" s="252"/>
      <c r="AA369" s="252"/>
      <c r="AB369" s="253"/>
      <c r="AC369" s="237" t="s">
        <v>783</v>
      </c>
      <c r="AD369" s="238"/>
      <c r="AE369" s="238"/>
      <c r="AF369" s="238"/>
      <c r="AG369" s="238"/>
      <c r="AH369" s="239" t="s">
        <v>696</v>
      </c>
      <c r="AI369" s="240"/>
      <c r="AJ369" s="240"/>
      <c r="AK369" s="240"/>
      <c r="AL369" s="241" t="s">
        <v>696</v>
      </c>
      <c r="AM369" s="242"/>
      <c r="AN369" s="242"/>
      <c r="AO369" s="243"/>
      <c r="AP369" s="244" t="s">
        <v>696</v>
      </c>
      <c r="AQ369" s="244"/>
      <c r="AR369" s="244"/>
      <c r="AS369" s="244"/>
      <c r="AT369" s="244"/>
      <c r="AU369" s="244"/>
      <c r="AV369" s="244"/>
      <c r="AW369" s="244"/>
      <c r="AX369" s="244"/>
      <c r="AY369">
        <f>COUNTA($C$369)</f>
        <v>1</v>
      </c>
    </row>
    <row r="370" spans="1:51" ht="30" customHeight="1" x14ac:dyDescent="0.2">
      <c r="A370" s="245">
        <v>5</v>
      </c>
      <c r="B370" s="245">
        <v>1</v>
      </c>
      <c r="C370" s="266" t="s">
        <v>776</v>
      </c>
      <c r="D370" s="265"/>
      <c r="E370" s="265"/>
      <c r="F370" s="265"/>
      <c r="G370" s="265"/>
      <c r="H370" s="265"/>
      <c r="I370" s="265"/>
      <c r="J370" s="248" t="s">
        <v>864</v>
      </c>
      <c r="K370" s="249"/>
      <c r="L370" s="249"/>
      <c r="M370" s="249"/>
      <c r="N370" s="249"/>
      <c r="O370" s="249"/>
      <c r="P370" s="250" t="s">
        <v>782</v>
      </c>
      <c r="Q370" s="250"/>
      <c r="R370" s="250"/>
      <c r="S370" s="250"/>
      <c r="T370" s="250"/>
      <c r="U370" s="250"/>
      <c r="V370" s="250"/>
      <c r="W370" s="250"/>
      <c r="X370" s="250"/>
      <c r="Y370" s="251">
        <v>690</v>
      </c>
      <c r="Z370" s="252"/>
      <c r="AA370" s="252"/>
      <c r="AB370" s="253"/>
      <c r="AC370" s="237" t="s">
        <v>783</v>
      </c>
      <c r="AD370" s="238"/>
      <c r="AE370" s="238"/>
      <c r="AF370" s="238"/>
      <c r="AG370" s="238"/>
      <c r="AH370" s="239" t="s">
        <v>696</v>
      </c>
      <c r="AI370" s="240"/>
      <c r="AJ370" s="240"/>
      <c r="AK370" s="240"/>
      <c r="AL370" s="241" t="s">
        <v>696</v>
      </c>
      <c r="AM370" s="242"/>
      <c r="AN370" s="242"/>
      <c r="AO370" s="243"/>
      <c r="AP370" s="244" t="s">
        <v>696</v>
      </c>
      <c r="AQ370" s="244"/>
      <c r="AR370" s="244"/>
      <c r="AS370" s="244"/>
      <c r="AT370" s="244"/>
      <c r="AU370" s="244"/>
      <c r="AV370" s="244"/>
      <c r="AW370" s="244"/>
      <c r="AX370" s="244"/>
      <c r="AY370">
        <f>COUNTA($C$370)</f>
        <v>1</v>
      </c>
    </row>
    <row r="371" spans="1:51" ht="30" customHeight="1" x14ac:dyDescent="0.2">
      <c r="A371" s="245">
        <v>6</v>
      </c>
      <c r="B371" s="245">
        <v>1</v>
      </c>
      <c r="C371" s="266" t="s">
        <v>777</v>
      </c>
      <c r="D371" s="265"/>
      <c r="E371" s="265"/>
      <c r="F371" s="265"/>
      <c r="G371" s="265"/>
      <c r="H371" s="265"/>
      <c r="I371" s="265"/>
      <c r="J371" s="248" t="s">
        <v>865</v>
      </c>
      <c r="K371" s="249"/>
      <c r="L371" s="249"/>
      <c r="M371" s="249"/>
      <c r="N371" s="249"/>
      <c r="O371" s="249"/>
      <c r="P371" s="250" t="s">
        <v>782</v>
      </c>
      <c r="Q371" s="250"/>
      <c r="R371" s="250"/>
      <c r="S371" s="250"/>
      <c r="T371" s="250"/>
      <c r="U371" s="250"/>
      <c r="V371" s="250"/>
      <c r="W371" s="250"/>
      <c r="X371" s="250"/>
      <c r="Y371" s="251">
        <v>677</v>
      </c>
      <c r="Z371" s="252"/>
      <c r="AA371" s="252"/>
      <c r="AB371" s="253"/>
      <c r="AC371" s="237" t="s">
        <v>783</v>
      </c>
      <c r="AD371" s="238"/>
      <c r="AE371" s="238"/>
      <c r="AF371" s="238"/>
      <c r="AG371" s="238"/>
      <c r="AH371" s="239" t="s">
        <v>696</v>
      </c>
      <c r="AI371" s="240"/>
      <c r="AJ371" s="240"/>
      <c r="AK371" s="240"/>
      <c r="AL371" s="241" t="s">
        <v>696</v>
      </c>
      <c r="AM371" s="242"/>
      <c r="AN371" s="242"/>
      <c r="AO371" s="243"/>
      <c r="AP371" s="244" t="s">
        <v>696</v>
      </c>
      <c r="AQ371" s="244"/>
      <c r="AR371" s="244"/>
      <c r="AS371" s="244"/>
      <c r="AT371" s="244"/>
      <c r="AU371" s="244"/>
      <c r="AV371" s="244"/>
      <c r="AW371" s="244"/>
      <c r="AX371" s="244"/>
      <c r="AY371">
        <f>COUNTA($C$371)</f>
        <v>1</v>
      </c>
    </row>
    <row r="372" spans="1:51" ht="30" customHeight="1" x14ac:dyDescent="0.2">
      <c r="A372" s="245">
        <v>7</v>
      </c>
      <c r="B372" s="245">
        <v>1</v>
      </c>
      <c r="C372" s="266" t="s">
        <v>778</v>
      </c>
      <c r="D372" s="265"/>
      <c r="E372" s="265"/>
      <c r="F372" s="265"/>
      <c r="G372" s="265"/>
      <c r="H372" s="265"/>
      <c r="I372" s="265"/>
      <c r="J372" s="248" t="s">
        <v>866</v>
      </c>
      <c r="K372" s="249"/>
      <c r="L372" s="249"/>
      <c r="M372" s="249"/>
      <c r="N372" s="249"/>
      <c r="O372" s="249"/>
      <c r="P372" s="250" t="s">
        <v>782</v>
      </c>
      <c r="Q372" s="250"/>
      <c r="R372" s="250"/>
      <c r="S372" s="250"/>
      <c r="T372" s="250"/>
      <c r="U372" s="250"/>
      <c r="V372" s="250"/>
      <c r="W372" s="250"/>
      <c r="X372" s="250"/>
      <c r="Y372" s="251">
        <v>538</v>
      </c>
      <c r="Z372" s="252"/>
      <c r="AA372" s="252"/>
      <c r="AB372" s="253"/>
      <c r="AC372" s="237" t="s">
        <v>783</v>
      </c>
      <c r="AD372" s="238"/>
      <c r="AE372" s="238"/>
      <c r="AF372" s="238"/>
      <c r="AG372" s="238"/>
      <c r="AH372" s="239" t="s">
        <v>696</v>
      </c>
      <c r="AI372" s="240"/>
      <c r="AJ372" s="240"/>
      <c r="AK372" s="240"/>
      <c r="AL372" s="241" t="s">
        <v>696</v>
      </c>
      <c r="AM372" s="242"/>
      <c r="AN372" s="242"/>
      <c r="AO372" s="243"/>
      <c r="AP372" s="244" t="s">
        <v>696</v>
      </c>
      <c r="AQ372" s="244"/>
      <c r="AR372" s="244"/>
      <c r="AS372" s="244"/>
      <c r="AT372" s="244"/>
      <c r="AU372" s="244"/>
      <c r="AV372" s="244"/>
      <c r="AW372" s="244"/>
      <c r="AX372" s="244"/>
      <c r="AY372">
        <f>COUNTA($C$372)</f>
        <v>1</v>
      </c>
    </row>
    <row r="373" spans="1:51" ht="30" customHeight="1" x14ac:dyDescent="0.2">
      <c r="A373" s="245">
        <v>8</v>
      </c>
      <c r="B373" s="245">
        <v>1</v>
      </c>
      <c r="C373" s="266" t="s">
        <v>779</v>
      </c>
      <c r="D373" s="265"/>
      <c r="E373" s="265"/>
      <c r="F373" s="265"/>
      <c r="G373" s="265"/>
      <c r="H373" s="265"/>
      <c r="I373" s="265"/>
      <c r="J373" s="248" t="s">
        <v>867</v>
      </c>
      <c r="K373" s="249"/>
      <c r="L373" s="249"/>
      <c r="M373" s="249"/>
      <c r="N373" s="249"/>
      <c r="O373" s="249"/>
      <c r="P373" s="250" t="s">
        <v>782</v>
      </c>
      <c r="Q373" s="250"/>
      <c r="R373" s="250"/>
      <c r="S373" s="250"/>
      <c r="T373" s="250"/>
      <c r="U373" s="250"/>
      <c r="V373" s="250"/>
      <c r="W373" s="250"/>
      <c r="X373" s="250"/>
      <c r="Y373" s="251">
        <v>538</v>
      </c>
      <c r="Z373" s="252"/>
      <c r="AA373" s="252"/>
      <c r="AB373" s="253"/>
      <c r="AC373" s="237" t="s">
        <v>783</v>
      </c>
      <c r="AD373" s="238"/>
      <c r="AE373" s="238"/>
      <c r="AF373" s="238"/>
      <c r="AG373" s="238"/>
      <c r="AH373" s="239" t="s">
        <v>696</v>
      </c>
      <c r="AI373" s="240"/>
      <c r="AJ373" s="240"/>
      <c r="AK373" s="240"/>
      <c r="AL373" s="241" t="s">
        <v>696</v>
      </c>
      <c r="AM373" s="242"/>
      <c r="AN373" s="242"/>
      <c r="AO373" s="243"/>
      <c r="AP373" s="244" t="s">
        <v>696</v>
      </c>
      <c r="AQ373" s="244"/>
      <c r="AR373" s="244"/>
      <c r="AS373" s="244"/>
      <c r="AT373" s="244"/>
      <c r="AU373" s="244"/>
      <c r="AV373" s="244"/>
      <c r="AW373" s="244"/>
      <c r="AX373" s="244"/>
      <c r="AY373">
        <f>COUNTA($C$373)</f>
        <v>1</v>
      </c>
    </row>
    <row r="374" spans="1:51" ht="30" customHeight="1" x14ac:dyDescent="0.2">
      <c r="A374" s="245">
        <v>9</v>
      </c>
      <c r="B374" s="245">
        <v>1</v>
      </c>
      <c r="C374" s="266" t="s">
        <v>780</v>
      </c>
      <c r="D374" s="265"/>
      <c r="E374" s="265"/>
      <c r="F374" s="265"/>
      <c r="G374" s="265"/>
      <c r="H374" s="265"/>
      <c r="I374" s="265"/>
      <c r="J374" s="248" t="s">
        <v>868</v>
      </c>
      <c r="K374" s="249"/>
      <c r="L374" s="249"/>
      <c r="M374" s="249"/>
      <c r="N374" s="249"/>
      <c r="O374" s="249"/>
      <c r="P374" s="250" t="s">
        <v>782</v>
      </c>
      <c r="Q374" s="250"/>
      <c r="R374" s="250"/>
      <c r="S374" s="250"/>
      <c r="T374" s="250"/>
      <c r="U374" s="250"/>
      <c r="V374" s="250"/>
      <c r="W374" s="250"/>
      <c r="X374" s="250"/>
      <c r="Y374" s="251">
        <v>485</v>
      </c>
      <c r="Z374" s="252"/>
      <c r="AA374" s="252"/>
      <c r="AB374" s="253"/>
      <c r="AC374" s="237" t="s">
        <v>783</v>
      </c>
      <c r="AD374" s="238"/>
      <c r="AE374" s="238"/>
      <c r="AF374" s="238"/>
      <c r="AG374" s="238"/>
      <c r="AH374" s="239" t="s">
        <v>696</v>
      </c>
      <c r="AI374" s="240"/>
      <c r="AJ374" s="240"/>
      <c r="AK374" s="240"/>
      <c r="AL374" s="241" t="s">
        <v>696</v>
      </c>
      <c r="AM374" s="242"/>
      <c r="AN374" s="242"/>
      <c r="AO374" s="243"/>
      <c r="AP374" s="244" t="s">
        <v>696</v>
      </c>
      <c r="AQ374" s="244"/>
      <c r="AR374" s="244"/>
      <c r="AS374" s="244"/>
      <c r="AT374" s="244"/>
      <c r="AU374" s="244"/>
      <c r="AV374" s="244"/>
      <c r="AW374" s="244"/>
      <c r="AX374" s="244"/>
      <c r="AY374">
        <f>COUNTA($C$374)</f>
        <v>1</v>
      </c>
    </row>
    <row r="375" spans="1:51" ht="30" customHeight="1" x14ac:dyDescent="0.2">
      <c r="A375" s="245">
        <v>10</v>
      </c>
      <c r="B375" s="245">
        <v>1</v>
      </c>
      <c r="C375" s="266" t="s">
        <v>781</v>
      </c>
      <c r="D375" s="265"/>
      <c r="E375" s="265"/>
      <c r="F375" s="265"/>
      <c r="G375" s="265"/>
      <c r="H375" s="265"/>
      <c r="I375" s="265"/>
      <c r="J375" s="248" t="s">
        <v>869</v>
      </c>
      <c r="K375" s="249"/>
      <c r="L375" s="249"/>
      <c r="M375" s="249"/>
      <c r="N375" s="249"/>
      <c r="O375" s="249"/>
      <c r="P375" s="250" t="s">
        <v>782</v>
      </c>
      <c r="Q375" s="250"/>
      <c r="R375" s="250"/>
      <c r="S375" s="250"/>
      <c r="T375" s="250"/>
      <c r="U375" s="250"/>
      <c r="V375" s="250"/>
      <c r="W375" s="250"/>
      <c r="X375" s="250"/>
      <c r="Y375" s="251">
        <v>444</v>
      </c>
      <c r="Z375" s="252"/>
      <c r="AA375" s="252"/>
      <c r="AB375" s="253"/>
      <c r="AC375" s="237" t="s">
        <v>783</v>
      </c>
      <c r="AD375" s="238"/>
      <c r="AE375" s="238"/>
      <c r="AF375" s="238"/>
      <c r="AG375" s="238"/>
      <c r="AH375" s="239" t="s">
        <v>696</v>
      </c>
      <c r="AI375" s="240"/>
      <c r="AJ375" s="240"/>
      <c r="AK375" s="240"/>
      <c r="AL375" s="241" t="s">
        <v>696</v>
      </c>
      <c r="AM375" s="242"/>
      <c r="AN375" s="242"/>
      <c r="AO375" s="243"/>
      <c r="AP375" s="244" t="s">
        <v>696</v>
      </c>
      <c r="AQ375" s="244"/>
      <c r="AR375" s="244"/>
      <c r="AS375" s="244"/>
      <c r="AT375" s="244"/>
      <c r="AU375" s="244"/>
      <c r="AV375" s="244"/>
      <c r="AW375" s="244"/>
      <c r="AX375" s="244"/>
      <c r="AY375">
        <f>COUNTA($C$375)</f>
        <v>1</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87"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6.2" customHeight="1" x14ac:dyDescent="0.2">
      <c r="A399" s="245">
        <v>1</v>
      </c>
      <c r="B399" s="245">
        <v>1</v>
      </c>
      <c r="C399" s="265" t="s">
        <v>767</v>
      </c>
      <c r="D399" s="265"/>
      <c r="E399" s="265"/>
      <c r="F399" s="265"/>
      <c r="G399" s="265"/>
      <c r="H399" s="265"/>
      <c r="I399" s="265"/>
      <c r="J399" s="248">
        <v>7010401090640</v>
      </c>
      <c r="K399" s="249"/>
      <c r="L399" s="249"/>
      <c r="M399" s="249"/>
      <c r="N399" s="249"/>
      <c r="O399" s="249"/>
      <c r="P399" s="250" t="s">
        <v>769</v>
      </c>
      <c r="Q399" s="250"/>
      <c r="R399" s="250"/>
      <c r="S399" s="250"/>
      <c r="T399" s="250"/>
      <c r="U399" s="250"/>
      <c r="V399" s="250"/>
      <c r="W399" s="250"/>
      <c r="X399" s="250"/>
      <c r="Y399" s="251">
        <v>283</v>
      </c>
      <c r="Z399" s="252"/>
      <c r="AA399" s="252"/>
      <c r="AB399" s="253"/>
      <c r="AC399" s="237" t="s">
        <v>340</v>
      </c>
      <c r="AD399" s="238"/>
      <c r="AE399" s="238"/>
      <c r="AF399" s="238"/>
      <c r="AG399" s="238"/>
      <c r="AH399" s="268" t="s">
        <v>771</v>
      </c>
      <c r="AI399" s="269"/>
      <c r="AJ399" s="269"/>
      <c r="AK399" s="269"/>
      <c r="AL399" s="241" t="s">
        <v>771</v>
      </c>
      <c r="AM399" s="242"/>
      <c r="AN399" s="242"/>
      <c r="AO399" s="243"/>
      <c r="AP399" s="244" t="s">
        <v>771</v>
      </c>
      <c r="AQ399" s="244"/>
      <c r="AR399" s="244"/>
      <c r="AS399" s="244"/>
      <c r="AT399" s="244"/>
      <c r="AU399" s="244"/>
      <c r="AV399" s="244"/>
      <c r="AW399" s="244"/>
      <c r="AX399" s="244"/>
      <c r="AY399">
        <f>$AY$396</f>
        <v>1</v>
      </c>
    </row>
    <row r="400" spans="1:51" ht="30" customHeight="1" x14ac:dyDescent="0.2">
      <c r="A400" s="245">
        <v>2</v>
      </c>
      <c r="B400" s="245">
        <v>1</v>
      </c>
      <c r="C400" s="266" t="s">
        <v>768</v>
      </c>
      <c r="D400" s="265"/>
      <c r="E400" s="265"/>
      <c r="F400" s="265"/>
      <c r="G400" s="265"/>
      <c r="H400" s="265"/>
      <c r="I400" s="265"/>
      <c r="J400" s="248">
        <v>4010001008772</v>
      </c>
      <c r="K400" s="249"/>
      <c r="L400" s="249"/>
      <c r="M400" s="249"/>
      <c r="N400" s="249"/>
      <c r="O400" s="249"/>
      <c r="P400" s="250" t="s">
        <v>770</v>
      </c>
      <c r="Q400" s="250"/>
      <c r="R400" s="250"/>
      <c r="S400" s="250"/>
      <c r="T400" s="250"/>
      <c r="U400" s="250"/>
      <c r="V400" s="250"/>
      <c r="W400" s="250"/>
      <c r="X400" s="250"/>
      <c r="Y400" s="251">
        <v>30</v>
      </c>
      <c r="Z400" s="252"/>
      <c r="AA400" s="252"/>
      <c r="AB400" s="253"/>
      <c r="AC400" s="237" t="s">
        <v>340</v>
      </c>
      <c r="AD400" s="238"/>
      <c r="AE400" s="238"/>
      <c r="AF400" s="238"/>
      <c r="AG400" s="238"/>
      <c r="AH400" s="268" t="s">
        <v>771</v>
      </c>
      <c r="AI400" s="269"/>
      <c r="AJ400" s="269"/>
      <c r="AK400" s="269"/>
      <c r="AL400" s="241" t="s">
        <v>771</v>
      </c>
      <c r="AM400" s="242"/>
      <c r="AN400" s="242"/>
      <c r="AO400" s="243"/>
      <c r="AP400" s="244" t="s">
        <v>771</v>
      </c>
      <c r="AQ400" s="244"/>
      <c r="AR400" s="244"/>
      <c r="AS400" s="244"/>
      <c r="AT400" s="244"/>
      <c r="AU400" s="244"/>
      <c r="AV400" s="244"/>
      <c r="AW400" s="244"/>
      <c r="AX400" s="244"/>
      <c r="AY400">
        <f>COUNTA($C$400)</f>
        <v>1</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68.400000000000006"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7.200000000000003" customHeight="1" x14ac:dyDescent="0.2">
      <c r="A432" s="245">
        <v>1</v>
      </c>
      <c r="B432" s="245">
        <v>1</v>
      </c>
      <c r="C432" s="265" t="s">
        <v>784</v>
      </c>
      <c r="D432" s="265"/>
      <c r="E432" s="265"/>
      <c r="F432" s="265"/>
      <c r="G432" s="265"/>
      <c r="H432" s="265"/>
      <c r="I432" s="265"/>
      <c r="J432" s="248">
        <v>1120001037391</v>
      </c>
      <c r="K432" s="249"/>
      <c r="L432" s="249"/>
      <c r="M432" s="249"/>
      <c r="N432" s="249"/>
      <c r="O432" s="249"/>
      <c r="P432" s="250" t="s">
        <v>793</v>
      </c>
      <c r="Q432" s="250"/>
      <c r="R432" s="250"/>
      <c r="S432" s="250"/>
      <c r="T432" s="250"/>
      <c r="U432" s="250"/>
      <c r="V432" s="250"/>
      <c r="W432" s="250"/>
      <c r="X432" s="250"/>
      <c r="Y432" s="251">
        <v>28</v>
      </c>
      <c r="Z432" s="252"/>
      <c r="AA432" s="252"/>
      <c r="AB432" s="253"/>
      <c r="AC432" s="237" t="s">
        <v>823</v>
      </c>
      <c r="AD432" s="238"/>
      <c r="AE432" s="238"/>
      <c r="AF432" s="238"/>
      <c r="AG432" s="238"/>
      <c r="AH432" s="268">
        <v>20</v>
      </c>
      <c r="AI432" s="269"/>
      <c r="AJ432" s="269"/>
      <c r="AK432" s="269"/>
      <c r="AL432" s="241" t="s">
        <v>771</v>
      </c>
      <c r="AM432" s="242"/>
      <c r="AN432" s="242"/>
      <c r="AO432" s="243"/>
      <c r="AP432" s="244" t="s">
        <v>771</v>
      </c>
      <c r="AQ432" s="244"/>
      <c r="AR432" s="244"/>
      <c r="AS432" s="244"/>
      <c r="AT432" s="244"/>
      <c r="AU432" s="244"/>
      <c r="AV432" s="244"/>
      <c r="AW432" s="244"/>
      <c r="AX432" s="244"/>
      <c r="AY432">
        <f>$AY$429</f>
        <v>1</v>
      </c>
    </row>
    <row r="433" spans="1:51" ht="37.200000000000003" customHeight="1" x14ac:dyDescent="0.2">
      <c r="A433" s="245">
        <v>2</v>
      </c>
      <c r="B433" s="245">
        <v>1</v>
      </c>
      <c r="C433" s="265" t="s">
        <v>784</v>
      </c>
      <c r="D433" s="265"/>
      <c r="E433" s="265"/>
      <c r="F433" s="265"/>
      <c r="G433" s="265"/>
      <c r="H433" s="265"/>
      <c r="I433" s="265"/>
      <c r="J433" s="248">
        <v>1120001037391</v>
      </c>
      <c r="K433" s="249"/>
      <c r="L433" s="249"/>
      <c r="M433" s="249"/>
      <c r="N433" s="249"/>
      <c r="O433" s="249"/>
      <c r="P433" s="250" t="s">
        <v>794</v>
      </c>
      <c r="Q433" s="250"/>
      <c r="R433" s="250"/>
      <c r="S433" s="250"/>
      <c r="T433" s="250"/>
      <c r="U433" s="250"/>
      <c r="V433" s="250"/>
      <c r="W433" s="250"/>
      <c r="X433" s="250"/>
      <c r="Y433" s="251">
        <v>27</v>
      </c>
      <c r="Z433" s="252"/>
      <c r="AA433" s="252"/>
      <c r="AB433" s="253"/>
      <c r="AC433" s="237" t="s">
        <v>823</v>
      </c>
      <c r="AD433" s="238"/>
      <c r="AE433" s="238"/>
      <c r="AF433" s="238"/>
      <c r="AG433" s="238"/>
      <c r="AH433" s="268">
        <v>20</v>
      </c>
      <c r="AI433" s="269"/>
      <c r="AJ433" s="269"/>
      <c r="AK433" s="269"/>
      <c r="AL433" s="241" t="s">
        <v>696</v>
      </c>
      <c r="AM433" s="242"/>
      <c r="AN433" s="242"/>
      <c r="AO433" s="243"/>
      <c r="AP433" s="244" t="s">
        <v>696</v>
      </c>
      <c r="AQ433" s="244"/>
      <c r="AR433" s="244"/>
      <c r="AS433" s="244"/>
      <c r="AT433" s="244"/>
      <c r="AU433" s="244"/>
      <c r="AV433" s="244"/>
      <c r="AW433" s="244"/>
      <c r="AX433" s="244"/>
      <c r="AY433">
        <f>COUNTA($C$433)</f>
        <v>1</v>
      </c>
    </row>
    <row r="434" spans="1:51" ht="37.200000000000003" customHeight="1" x14ac:dyDescent="0.2">
      <c r="A434" s="245">
        <v>3</v>
      </c>
      <c r="B434" s="245">
        <v>1</v>
      </c>
      <c r="C434" s="266" t="s">
        <v>784</v>
      </c>
      <c r="D434" s="265"/>
      <c r="E434" s="265"/>
      <c r="F434" s="265"/>
      <c r="G434" s="265"/>
      <c r="H434" s="265"/>
      <c r="I434" s="265"/>
      <c r="J434" s="248">
        <v>1120001037391</v>
      </c>
      <c r="K434" s="249"/>
      <c r="L434" s="249"/>
      <c r="M434" s="249"/>
      <c r="N434" s="249"/>
      <c r="O434" s="249"/>
      <c r="P434" s="267" t="s">
        <v>795</v>
      </c>
      <c r="Q434" s="250"/>
      <c r="R434" s="250"/>
      <c r="S434" s="250"/>
      <c r="T434" s="250"/>
      <c r="U434" s="250"/>
      <c r="V434" s="250"/>
      <c r="W434" s="250"/>
      <c r="X434" s="250"/>
      <c r="Y434" s="251">
        <v>81</v>
      </c>
      <c r="Z434" s="252"/>
      <c r="AA434" s="252"/>
      <c r="AB434" s="253"/>
      <c r="AC434" s="237" t="s">
        <v>823</v>
      </c>
      <c r="AD434" s="238"/>
      <c r="AE434" s="238"/>
      <c r="AF434" s="238"/>
      <c r="AG434" s="238"/>
      <c r="AH434" s="239" t="s">
        <v>696</v>
      </c>
      <c r="AI434" s="240"/>
      <c r="AJ434" s="240"/>
      <c r="AK434" s="240"/>
      <c r="AL434" s="241" t="s">
        <v>696</v>
      </c>
      <c r="AM434" s="242"/>
      <c r="AN434" s="242"/>
      <c r="AO434" s="243"/>
      <c r="AP434" s="244" t="s">
        <v>696</v>
      </c>
      <c r="AQ434" s="244"/>
      <c r="AR434" s="244"/>
      <c r="AS434" s="244"/>
      <c r="AT434" s="244"/>
      <c r="AU434" s="244"/>
      <c r="AV434" s="244"/>
      <c r="AW434" s="244"/>
      <c r="AX434" s="244"/>
      <c r="AY434">
        <f>COUNTA($C$434)</f>
        <v>1</v>
      </c>
    </row>
    <row r="435" spans="1:51" ht="37.200000000000003" customHeight="1" x14ac:dyDescent="0.2">
      <c r="A435" s="245">
        <v>4</v>
      </c>
      <c r="B435" s="245">
        <v>1</v>
      </c>
      <c r="C435" s="266" t="s">
        <v>785</v>
      </c>
      <c r="D435" s="265"/>
      <c r="E435" s="265"/>
      <c r="F435" s="265"/>
      <c r="G435" s="265"/>
      <c r="H435" s="265"/>
      <c r="I435" s="265"/>
      <c r="J435" s="248">
        <v>2120001052976</v>
      </c>
      <c r="K435" s="249"/>
      <c r="L435" s="249"/>
      <c r="M435" s="249"/>
      <c r="N435" s="249"/>
      <c r="O435" s="249"/>
      <c r="P435" s="267" t="s">
        <v>796</v>
      </c>
      <c r="Q435" s="250"/>
      <c r="R435" s="250"/>
      <c r="S435" s="250"/>
      <c r="T435" s="250"/>
      <c r="U435" s="250"/>
      <c r="V435" s="250"/>
      <c r="W435" s="250"/>
      <c r="X435" s="250"/>
      <c r="Y435" s="251">
        <v>43</v>
      </c>
      <c r="Z435" s="252"/>
      <c r="AA435" s="252"/>
      <c r="AB435" s="253"/>
      <c r="AC435" s="237" t="s">
        <v>823</v>
      </c>
      <c r="AD435" s="238"/>
      <c r="AE435" s="238"/>
      <c r="AF435" s="238"/>
      <c r="AG435" s="238"/>
      <c r="AH435" s="239">
        <v>21</v>
      </c>
      <c r="AI435" s="240"/>
      <c r="AJ435" s="240"/>
      <c r="AK435" s="240"/>
      <c r="AL435" s="241" t="s">
        <v>696</v>
      </c>
      <c r="AM435" s="242"/>
      <c r="AN435" s="242"/>
      <c r="AO435" s="243"/>
      <c r="AP435" s="244" t="s">
        <v>696</v>
      </c>
      <c r="AQ435" s="244"/>
      <c r="AR435" s="244"/>
      <c r="AS435" s="244"/>
      <c r="AT435" s="244"/>
      <c r="AU435" s="244"/>
      <c r="AV435" s="244"/>
      <c r="AW435" s="244"/>
      <c r="AX435" s="244"/>
      <c r="AY435">
        <f>COUNTA($C$435)</f>
        <v>1</v>
      </c>
    </row>
    <row r="436" spans="1:51" ht="37.200000000000003" customHeight="1" x14ac:dyDescent="0.2">
      <c r="A436" s="245">
        <v>5</v>
      </c>
      <c r="B436" s="245">
        <v>1</v>
      </c>
      <c r="C436" s="265" t="s">
        <v>785</v>
      </c>
      <c r="D436" s="265"/>
      <c r="E436" s="265"/>
      <c r="F436" s="265"/>
      <c r="G436" s="265"/>
      <c r="H436" s="265"/>
      <c r="I436" s="265"/>
      <c r="J436" s="248">
        <v>2120001052976</v>
      </c>
      <c r="K436" s="249"/>
      <c r="L436" s="249"/>
      <c r="M436" s="249"/>
      <c r="N436" s="249"/>
      <c r="O436" s="249"/>
      <c r="P436" s="250" t="s">
        <v>797</v>
      </c>
      <c r="Q436" s="250"/>
      <c r="R436" s="250"/>
      <c r="S436" s="250"/>
      <c r="T436" s="250"/>
      <c r="U436" s="250"/>
      <c r="V436" s="250"/>
      <c r="W436" s="250"/>
      <c r="X436" s="250"/>
      <c r="Y436" s="251">
        <v>37</v>
      </c>
      <c r="Z436" s="252"/>
      <c r="AA436" s="252"/>
      <c r="AB436" s="253"/>
      <c r="AC436" s="237" t="s">
        <v>823</v>
      </c>
      <c r="AD436" s="238"/>
      <c r="AE436" s="238"/>
      <c r="AF436" s="238"/>
      <c r="AG436" s="238"/>
      <c r="AH436" s="239">
        <v>21</v>
      </c>
      <c r="AI436" s="240"/>
      <c r="AJ436" s="240"/>
      <c r="AK436" s="240"/>
      <c r="AL436" s="241" t="s">
        <v>696</v>
      </c>
      <c r="AM436" s="242"/>
      <c r="AN436" s="242"/>
      <c r="AO436" s="243"/>
      <c r="AP436" s="244" t="s">
        <v>696</v>
      </c>
      <c r="AQ436" s="244"/>
      <c r="AR436" s="244"/>
      <c r="AS436" s="244"/>
      <c r="AT436" s="244"/>
      <c r="AU436" s="244"/>
      <c r="AV436" s="244"/>
      <c r="AW436" s="244"/>
      <c r="AX436" s="244"/>
      <c r="AY436">
        <f>COUNTA($C$436)</f>
        <v>1</v>
      </c>
    </row>
    <row r="437" spans="1:51" ht="37.200000000000003" customHeight="1" x14ac:dyDescent="0.2">
      <c r="A437" s="245">
        <v>6</v>
      </c>
      <c r="B437" s="245">
        <v>1</v>
      </c>
      <c r="C437" s="265" t="s">
        <v>785</v>
      </c>
      <c r="D437" s="265"/>
      <c r="E437" s="265"/>
      <c r="F437" s="265"/>
      <c r="G437" s="265"/>
      <c r="H437" s="265"/>
      <c r="I437" s="265"/>
      <c r="J437" s="248">
        <v>2120001052976</v>
      </c>
      <c r="K437" s="249"/>
      <c r="L437" s="249"/>
      <c r="M437" s="249"/>
      <c r="N437" s="249"/>
      <c r="O437" s="249"/>
      <c r="P437" s="250" t="s">
        <v>798</v>
      </c>
      <c r="Q437" s="250"/>
      <c r="R437" s="250"/>
      <c r="S437" s="250"/>
      <c r="T437" s="250"/>
      <c r="U437" s="250"/>
      <c r="V437" s="250"/>
      <c r="W437" s="250"/>
      <c r="X437" s="250"/>
      <c r="Y437" s="251">
        <v>32</v>
      </c>
      <c r="Z437" s="252"/>
      <c r="AA437" s="252"/>
      <c r="AB437" s="253"/>
      <c r="AC437" s="237" t="s">
        <v>823</v>
      </c>
      <c r="AD437" s="238"/>
      <c r="AE437" s="238"/>
      <c r="AF437" s="238"/>
      <c r="AG437" s="238"/>
      <c r="AH437" s="239">
        <v>20</v>
      </c>
      <c r="AI437" s="240"/>
      <c r="AJ437" s="240"/>
      <c r="AK437" s="240"/>
      <c r="AL437" s="241" t="s">
        <v>696</v>
      </c>
      <c r="AM437" s="242"/>
      <c r="AN437" s="242"/>
      <c r="AO437" s="243"/>
      <c r="AP437" s="244" t="s">
        <v>696</v>
      </c>
      <c r="AQ437" s="244"/>
      <c r="AR437" s="244"/>
      <c r="AS437" s="244"/>
      <c r="AT437" s="244"/>
      <c r="AU437" s="244"/>
      <c r="AV437" s="244"/>
      <c r="AW437" s="244"/>
      <c r="AX437" s="244"/>
      <c r="AY437">
        <f>COUNTA($C$437)</f>
        <v>1</v>
      </c>
    </row>
    <row r="438" spans="1:51" ht="37.200000000000003" customHeight="1" x14ac:dyDescent="0.2">
      <c r="A438" s="245">
        <v>7</v>
      </c>
      <c r="B438" s="245">
        <v>1</v>
      </c>
      <c r="C438" s="265" t="s">
        <v>786</v>
      </c>
      <c r="D438" s="265"/>
      <c r="E438" s="265"/>
      <c r="F438" s="265"/>
      <c r="G438" s="265"/>
      <c r="H438" s="265"/>
      <c r="I438" s="265"/>
      <c r="J438" s="248">
        <v>4120001051737</v>
      </c>
      <c r="K438" s="249"/>
      <c r="L438" s="249"/>
      <c r="M438" s="249"/>
      <c r="N438" s="249"/>
      <c r="O438" s="249"/>
      <c r="P438" s="250" t="s">
        <v>799</v>
      </c>
      <c r="Q438" s="250"/>
      <c r="R438" s="250"/>
      <c r="S438" s="250"/>
      <c r="T438" s="250"/>
      <c r="U438" s="250"/>
      <c r="V438" s="250"/>
      <c r="W438" s="250"/>
      <c r="X438" s="250"/>
      <c r="Y438" s="251">
        <v>58</v>
      </c>
      <c r="Z438" s="252"/>
      <c r="AA438" s="252"/>
      <c r="AB438" s="253"/>
      <c r="AC438" s="237" t="s">
        <v>823</v>
      </c>
      <c r="AD438" s="238"/>
      <c r="AE438" s="238"/>
      <c r="AF438" s="238"/>
      <c r="AG438" s="238"/>
      <c r="AH438" s="239">
        <v>20</v>
      </c>
      <c r="AI438" s="240"/>
      <c r="AJ438" s="240"/>
      <c r="AK438" s="240"/>
      <c r="AL438" s="241" t="s">
        <v>696</v>
      </c>
      <c r="AM438" s="242"/>
      <c r="AN438" s="242"/>
      <c r="AO438" s="243"/>
      <c r="AP438" s="244" t="s">
        <v>696</v>
      </c>
      <c r="AQ438" s="244"/>
      <c r="AR438" s="244"/>
      <c r="AS438" s="244"/>
      <c r="AT438" s="244"/>
      <c r="AU438" s="244"/>
      <c r="AV438" s="244"/>
      <c r="AW438" s="244"/>
      <c r="AX438" s="244"/>
      <c r="AY438">
        <f>COUNTA($C$438)</f>
        <v>1</v>
      </c>
    </row>
    <row r="439" spans="1:51" ht="37.200000000000003" customHeight="1" x14ac:dyDescent="0.2">
      <c r="A439" s="245">
        <v>8</v>
      </c>
      <c r="B439" s="245">
        <v>1</v>
      </c>
      <c r="C439" s="265" t="s">
        <v>786</v>
      </c>
      <c r="D439" s="265"/>
      <c r="E439" s="265"/>
      <c r="F439" s="265"/>
      <c r="G439" s="265"/>
      <c r="H439" s="265"/>
      <c r="I439" s="265"/>
      <c r="J439" s="248">
        <v>4120001051737</v>
      </c>
      <c r="K439" s="249"/>
      <c r="L439" s="249"/>
      <c r="M439" s="249"/>
      <c r="N439" s="249"/>
      <c r="O439" s="249"/>
      <c r="P439" s="250" t="s">
        <v>800</v>
      </c>
      <c r="Q439" s="250"/>
      <c r="R439" s="250"/>
      <c r="S439" s="250"/>
      <c r="T439" s="250"/>
      <c r="U439" s="250"/>
      <c r="V439" s="250"/>
      <c r="W439" s="250"/>
      <c r="X439" s="250"/>
      <c r="Y439" s="251">
        <v>28</v>
      </c>
      <c r="Z439" s="252"/>
      <c r="AA439" s="252"/>
      <c r="AB439" s="253"/>
      <c r="AC439" s="237" t="s">
        <v>823</v>
      </c>
      <c r="AD439" s="238"/>
      <c r="AE439" s="238"/>
      <c r="AF439" s="238"/>
      <c r="AG439" s="238"/>
      <c r="AH439" s="239">
        <v>21</v>
      </c>
      <c r="AI439" s="240"/>
      <c r="AJ439" s="240"/>
      <c r="AK439" s="240"/>
      <c r="AL439" s="241" t="s">
        <v>696</v>
      </c>
      <c r="AM439" s="242"/>
      <c r="AN439" s="242"/>
      <c r="AO439" s="243"/>
      <c r="AP439" s="244" t="s">
        <v>696</v>
      </c>
      <c r="AQ439" s="244"/>
      <c r="AR439" s="244"/>
      <c r="AS439" s="244"/>
      <c r="AT439" s="244"/>
      <c r="AU439" s="244"/>
      <c r="AV439" s="244"/>
      <c r="AW439" s="244"/>
      <c r="AX439" s="244"/>
      <c r="AY439">
        <f>COUNTA($C$439)</f>
        <v>1</v>
      </c>
    </row>
    <row r="440" spans="1:51" ht="37.200000000000003" customHeight="1" x14ac:dyDescent="0.2">
      <c r="A440" s="245">
        <v>9</v>
      </c>
      <c r="B440" s="245">
        <v>1</v>
      </c>
      <c r="C440" s="265" t="s">
        <v>786</v>
      </c>
      <c r="D440" s="265"/>
      <c r="E440" s="265"/>
      <c r="F440" s="265"/>
      <c r="G440" s="265"/>
      <c r="H440" s="265"/>
      <c r="I440" s="265"/>
      <c r="J440" s="248">
        <v>4120001051737</v>
      </c>
      <c r="K440" s="249"/>
      <c r="L440" s="249"/>
      <c r="M440" s="249"/>
      <c r="N440" s="249"/>
      <c r="O440" s="249"/>
      <c r="P440" s="250" t="s">
        <v>801</v>
      </c>
      <c r="Q440" s="250"/>
      <c r="R440" s="250"/>
      <c r="S440" s="250"/>
      <c r="T440" s="250"/>
      <c r="U440" s="250"/>
      <c r="V440" s="250"/>
      <c r="W440" s="250"/>
      <c r="X440" s="250"/>
      <c r="Y440" s="251">
        <v>22</v>
      </c>
      <c r="Z440" s="252"/>
      <c r="AA440" s="252"/>
      <c r="AB440" s="253"/>
      <c r="AC440" s="237" t="s">
        <v>823</v>
      </c>
      <c r="AD440" s="238"/>
      <c r="AE440" s="238"/>
      <c r="AF440" s="238"/>
      <c r="AG440" s="238"/>
      <c r="AH440" s="239">
        <v>19</v>
      </c>
      <c r="AI440" s="240"/>
      <c r="AJ440" s="240"/>
      <c r="AK440" s="240"/>
      <c r="AL440" s="241" t="s">
        <v>696</v>
      </c>
      <c r="AM440" s="242"/>
      <c r="AN440" s="242"/>
      <c r="AO440" s="243"/>
      <c r="AP440" s="244" t="s">
        <v>696</v>
      </c>
      <c r="AQ440" s="244"/>
      <c r="AR440" s="244"/>
      <c r="AS440" s="244"/>
      <c r="AT440" s="244"/>
      <c r="AU440" s="244"/>
      <c r="AV440" s="244"/>
      <c r="AW440" s="244"/>
      <c r="AX440" s="244"/>
      <c r="AY440">
        <f>COUNTA($C$440)</f>
        <v>1</v>
      </c>
    </row>
    <row r="441" spans="1:51" ht="37.200000000000003" customHeight="1" x14ac:dyDescent="0.2">
      <c r="A441" s="245">
        <v>10</v>
      </c>
      <c r="B441" s="245">
        <v>1</v>
      </c>
      <c r="C441" s="265" t="s">
        <v>787</v>
      </c>
      <c r="D441" s="265"/>
      <c r="E441" s="265"/>
      <c r="F441" s="265"/>
      <c r="G441" s="265"/>
      <c r="H441" s="265"/>
      <c r="I441" s="265"/>
      <c r="J441" s="248">
        <v>4290001053873</v>
      </c>
      <c r="K441" s="249"/>
      <c r="L441" s="249"/>
      <c r="M441" s="249"/>
      <c r="N441" s="249"/>
      <c r="O441" s="249"/>
      <c r="P441" s="250" t="s">
        <v>802</v>
      </c>
      <c r="Q441" s="250"/>
      <c r="R441" s="250"/>
      <c r="S441" s="250"/>
      <c r="T441" s="250"/>
      <c r="U441" s="250"/>
      <c r="V441" s="250"/>
      <c r="W441" s="250"/>
      <c r="X441" s="250"/>
      <c r="Y441" s="251">
        <v>40</v>
      </c>
      <c r="Z441" s="252"/>
      <c r="AA441" s="252"/>
      <c r="AB441" s="253"/>
      <c r="AC441" s="237" t="s">
        <v>823</v>
      </c>
      <c r="AD441" s="238"/>
      <c r="AE441" s="238"/>
      <c r="AF441" s="238"/>
      <c r="AG441" s="238"/>
      <c r="AH441" s="239">
        <v>16</v>
      </c>
      <c r="AI441" s="240"/>
      <c r="AJ441" s="240"/>
      <c r="AK441" s="240"/>
      <c r="AL441" s="241" t="s">
        <v>696</v>
      </c>
      <c r="AM441" s="242"/>
      <c r="AN441" s="242"/>
      <c r="AO441" s="243"/>
      <c r="AP441" s="244" t="s">
        <v>696</v>
      </c>
      <c r="AQ441" s="244"/>
      <c r="AR441" s="244"/>
      <c r="AS441" s="244"/>
      <c r="AT441" s="244"/>
      <c r="AU441" s="244"/>
      <c r="AV441" s="244"/>
      <c r="AW441" s="244"/>
      <c r="AX441" s="244"/>
      <c r="AY441">
        <f>COUNTA($C$441)</f>
        <v>1</v>
      </c>
    </row>
    <row r="442" spans="1:51" ht="37.200000000000003" customHeight="1" x14ac:dyDescent="0.2">
      <c r="A442" s="245">
        <v>11</v>
      </c>
      <c r="B442" s="245">
        <v>1</v>
      </c>
      <c r="C442" s="265" t="s">
        <v>787</v>
      </c>
      <c r="D442" s="265"/>
      <c r="E442" s="265"/>
      <c r="F442" s="265"/>
      <c r="G442" s="265"/>
      <c r="H442" s="265"/>
      <c r="I442" s="265"/>
      <c r="J442" s="248">
        <v>4290001053873</v>
      </c>
      <c r="K442" s="249"/>
      <c r="L442" s="249"/>
      <c r="M442" s="249"/>
      <c r="N442" s="249"/>
      <c r="O442" s="249"/>
      <c r="P442" s="250" t="s">
        <v>803</v>
      </c>
      <c r="Q442" s="250"/>
      <c r="R442" s="250"/>
      <c r="S442" s="250"/>
      <c r="T442" s="250"/>
      <c r="U442" s="250"/>
      <c r="V442" s="250"/>
      <c r="W442" s="250"/>
      <c r="X442" s="250"/>
      <c r="Y442" s="251">
        <v>21</v>
      </c>
      <c r="Z442" s="252"/>
      <c r="AA442" s="252"/>
      <c r="AB442" s="253"/>
      <c r="AC442" s="237" t="s">
        <v>823</v>
      </c>
      <c r="AD442" s="238"/>
      <c r="AE442" s="238"/>
      <c r="AF442" s="238"/>
      <c r="AG442" s="238"/>
      <c r="AH442" s="239">
        <v>16</v>
      </c>
      <c r="AI442" s="240"/>
      <c r="AJ442" s="240"/>
      <c r="AK442" s="240"/>
      <c r="AL442" s="241" t="s">
        <v>696</v>
      </c>
      <c r="AM442" s="242"/>
      <c r="AN442" s="242"/>
      <c r="AO442" s="243"/>
      <c r="AP442" s="244" t="s">
        <v>696</v>
      </c>
      <c r="AQ442" s="244"/>
      <c r="AR442" s="244"/>
      <c r="AS442" s="244"/>
      <c r="AT442" s="244"/>
      <c r="AU442" s="244"/>
      <c r="AV442" s="244"/>
      <c r="AW442" s="244"/>
      <c r="AX442" s="244"/>
      <c r="AY442">
        <f>COUNTA($C$442)</f>
        <v>1</v>
      </c>
    </row>
    <row r="443" spans="1:51" ht="37.200000000000003" customHeight="1" x14ac:dyDescent="0.2">
      <c r="A443" s="245">
        <v>12</v>
      </c>
      <c r="B443" s="245">
        <v>1</v>
      </c>
      <c r="C443" s="265" t="s">
        <v>787</v>
      </c>
      <c r="D443" s="265"/>
      <c r="E443" s="265"/>
      <c r="F443" s="265"/>
      <c r="G443" s="265"/>
      <c r="H443" s="265"/>
      <c r="I443" s="265"/>
      <c r="J443" s="248">
        <v>4290001053873</v>
      </c>
      <c r="K443" s="249"/>
      <c r="L443" s="249"/>
      <c r="M443" s="249"/>
      <c r="N443" s="249"/>
      <c r="O443" s="249"/>
      <c r="P443" s="250" t="s">
        <v>804</v>
      </c>
      <c r="Q443" s="250"/>
      <c r="R443" s="250"/>
      <c r="S443" s="250"/>
      <c r="T443" s="250"/>
      <c r="U443" s="250"/>
      <c r="V443" s="250"/>
      <c r="W443" s="250"/>
      <c r="X443" s="250"/>
      <c r="Y443" s="251">
        <v>36</v>
      </c>
      <c r="Z443" s="252"/>
      <c r="AA443" s="252"/>
      <c r="AB443" s="253"/>
      <c r="AC443" s="237" t="s">
        <v>823</v>
      </c>
      <c r="AD443" s="238"/>
      <c r="AE443" s="238"/>
      <c r="AF443" s="238"/>
      <c r="AG443" s="238"/>
      <c r="AH443" s="239" t="s">
        <v>696</v>
      </c>
      <c r="AI443" s="240"/>
      <c r="AJ443" s="240"/>
      <c r="AK443" s="240"/>
      <c r="AL443" s="241" t="s">
        <v>696</v>
      </c>
      <c r="AM443" s="242"/>
      <c r="AN443" s="242"/>
      <c r="AO443" s="243"/>
      <c r="AP443" s="244" t="s">
        <v>696</v>
      </c>
      <c r="AQ443" s="244"/>
      <c r="AR443" s="244"/>
      <c r="AS443" s="244"/>
      <c r="AT443" s="244"/>
      <c r="AU443" s="244"/>
      <c r="AV443" s="244"/>
      <c r="AW443" s="244"/>
      <c r="AX443" s="244"/>
      <c r="AY443">
        <f>COUNTA($C$443)</f>
        <v>1</v>
      </c>
    </row>
    <row r="444" spans="1:51" ht="37.200000000000003" customHeight="1" x14ac:dyDescent="0.2">
      <c r="A444" s="245">
        <v>13</v>
      </c>
      <c r="B444" s="245">
        <v>1</v>
      </c>
      <c r="C444" s="265" t="s">
        <v>788</v>
      </c>
      <c r="D444" s="265"/>
      <c r="E444" s="265"/>
      <c r="F444" s="265"/>
      <c r="G444" s="265"/>
      <c r="H444" s="265"/>
      <c r="I444" s="265"/>
      <c r="J444" s="248">
        <v>8120001018831</v>
      </c>
      <c r="K444" s="249"/>
      <c r="L444" s="249"/>
      <c r="M444" s="249"/>
      <c r="N444" s="249"/>
      <c r="O444" s="249"/>
      <c r="P444" s="250" t="s">
        <v>805</v>
      </c>
      <c r="Q444" s="250"/>
      <c r="R444" s="250"/>
      <c r="S444" s="250"/>
      <c r="T444" s="250"/>
      <c r="U444" s="250"/>
      <c r="V444" s="250"/>
      <c r="W444" s="250"/>
      <c r="X444" s="250"/>
      <c r="Y444" s="251">
        <v>43</v>
      </c>
      <c r="Z444" s="252"/>
      <c r="AA444" s="252"/>
      <c r="AB444" s="253"/>
      <c r="AC444" s="237" t="s">
        <v>823</v>
      </c>
      <c r="AD444" s="238"/>
      <c r="AE444" s="238"/>
      <c r="AF444" s="238"/>
      <c r="AG444" s="238"/>
      <c r="AH444" s="239">
        <v>21</v>
      </c>
      <c r="AI444" s="240"/>
      <c r="AJ444" s="240"/>
      <c r="AK444" s="240"/>
      <c r="AL444" s="241" t="s">
        <v>696</v>
      </c>
      <c r="AM444" s="242"/>
      <c r="AN444" s="242"/>
      <c r="AO444" s="243"/>
      <c r="AP444" s="244" t="s">
        <v>696</v>
      </c>
      <c r="AQ444" s="244"/>
      <c r="AR444" s="244"/>
      <c r="AS444" s="244"/>
      <c r="AT444" s="244"/>
      <c r="AU444" s="244"/>
      <c r="AV444" s="244"/>
      <c r="AW444" s="244"/>
      <c r="AX444" s="244"/>
      <c r="AY444">
        <f>COUNTA($C$444)</f>
        <v>1</v>
      </c>
    </row>
    <row r="445" spans="1:51" ht="37.200000000000003" customHeight="1" x14ac:dyDescent="0.2">
      <c r="A445" s="245">
        <v>14</v>
      </c>
      <c r="B445" s="245">
        <v>1</v>
      </c>
      <c r="C445" s="265" t="s">
        <v>788</v>
      </c>
      <c r="D445" s="265"/>
      <c r="E445" s="265"/>
      <c r="F445" s="265"/>
      <c r="G445" s="265"/>
      <c r="H445" s="265"/>
      <c r="I445" s="265"/>
      <c r="J445" s="248">
        <v>8120001018831</v>
      </c>
      <c r="K445" s="249"/>
      <c r="L445" s="249"/>
      <c r="M445" s="249"/>
      <c r="N445" s="249"/>
      <c r="O445" s="249"/>
      <c r="P445" s="250" t="s">
        <v>806</v>
      </c>
      <c r="Q445" s="250"/>
      <c r="R445" s="250"/>
      <c r="S445" s="250"/>
      <c r="T445" s="250"/>
      <c r="U445" s="250"/>
      <c r="V445" s="250"/>
      <c r="W445" s="250"/>
      <c r="X445" s="250"/>
      <c r="Y445" s="251">
        <v>28</v>
      </c>
      <c r="Z445" s="252"/>
      <c r="AA445" s="252"/>
      <c r="AB445" s="253"/>
      <c r="AC445" s="237" t="s">
        <v>823</v>
      </c>
      <c r="AD445" s="238"/>
      <c r="AE445" s="238"/>
      <c r="AF445" s="238"/>
      <c r="AG445" s="238"/>
      <c r="AH445" s="239">
        <v>21</v>
      </c>
      <c r="AI445" s="240"/>
      <c r="AJ445" s="240"/>
      <c r="AK445" s="240"/>
      <c r="AL445" s="241" t="s">
        <v>696</v>
      </c>
      <c r="AM445" s="242"/>
      <c r="AN445" s="242"/>
      <c r="AO445" s="243"/>
      <c r="AP445" s="244" t="s">
        <v>696</v>
      </c>
      <c r="AQ445" s="244"/>
      <c r="AR445" s="244"/>
      <c r="AS445" s="244"/>
      <c r="AT445" s="244"/>
      <c r="AU445" s="244"/>
      <c r="AV445" s="244"/>
      <c r="AW445" s="244"/>
      <c r="AX445" s="244"/>
      <c r="AY445">
        <f>COUNTA($C$445)</f>
        <v>1</v>
      </c>
    </row>
    <row r="446" spans="1:51" ht="37.200000000000003" customHeight="1" x14ac:dyDescent="0.2">
      <c r="A446" s="245">
        <v>15</v>
      </c>
      <c r="B446" s="245">
        <v>1</v>
      </c>
      <c r="C446" s="265" t="s">
        <v>788</v>
      </c>
      <c r="D446" s="265"/>
      <c r="E446" s="265"/>
      <c r="F446" s="265"/>
      <c r="G446" s="265"/>
      <c r="H446" s="265"/>
      <c r="I446" s="265"/>
      <c r="J446" s="248">
        <v>8120001018831</v>
      </c>
      <c r="K446" s="249"/>
      <c r="L446" s="249"/>
      <c r="M446" s="249"/>
      <c r="N446" s="249"/>
      <c r="O446" s="249"/>
      <c r="P446" s="250" t="s">
        <v>807</v>
      </c>
      <c r="Q446" s="250"/>
      <c r="R446" s="250"/>
      <c r="S446" s="250"/>
      <c r="T446" s="250"/>
      <c r="U446" s="250"/>
      <c r="V446" s="250"/>
      <c r="W446" s="250"/>
      <c r="X446" s="250"/>
      <c r="Y446" s="251">
        <v>25</v>
      </c>
      <c r="Z446" s="252"/>
      <c r="AA446" s="252"/>
      <c r="AB446" s="253"/>
      <c r="AC446" s="237" t="s">
        <v>823</v>
      </c>
      <c r="AD446" s="238"/>
      <c r="AE446" s="238"/>
      <c r="AF446" s="238"/>
      <c r="AG446" s="238"/>
      <c r="AH446" s="239">
        <v>20</v>
      </c>
      <c r="AI446" s="240"/>
      <c r="AJ446" s="240"/>
      <c r="AK446" s="240"/>
      <c r="AL446" s="241" t="s">
        <v>696</v>
      </c>
      <c r="AM446" s="242"/>
      <c r="AN446" s="242"/>
      <c r="AO446" s="243"/>
      <c r="AP446" s="244" t="s">
        <v>696</v>
      </c>
      <c r="AQ446" s="244"/>
      <c r="AR446" s="244"/>
      <c r="AS446" s="244"/>
      <c r="AT446" s="244"/>
      <c r="AU446" s="244"/>
      <c r="AV446" s="244"/>
      <c r="AW446" s="244"/>
      <c r="AX446" s="244"/>
      <c r="AY446">
        <f>COUNTA($C$446)</f>
        <v>1</v>
      </c>
    </row>
    <row r="447" spans="1:51" ht="37.200000000000003" customHeight="1" x14ac:dyDescent="0.2">
      <c r="A447" s="245">
        <v>16</v>
      </c>
      <c r="B447" s="245">
        <v>1</v>
      </c>
      <c r="C447" s="265" t="s">
        <v>789</v>
      </c>
      <c r="D447" s="265"/>
      <c r="E447" s="265"/>
      <c r="F447" s="265"/>
      <c r="G447" s="265"/>
      <c r="H447" s="265"/>
      <c r="I447" s="265"/>
      <c r="J447" s="248">
        <v>3130001012094</v>
      </c>
      <c r="K447" s="249"/>
      <c r="L447" s="249"/>
      <c r="M447" s="249"/>
      <c r="N447" s="249"/>
      <c r="O447" s="249"/>
      <c r="P447" s="250" t="s">
        <v>808</v>
      </c>
      <c r="Q447" s="250"/>
      <c r="R447" s="250"/>
      <c r="S447" s="250"/>
      <c r="T447" s="250"/>
      <c r="U447" s="250"/>
      <c r="V447" s="250"/>
      <c r="W447" s="250"/>
      <c r="X447" s="250"/>
      <c r="Y447" s="251">
        <v>23</v>
      </c>
      <c r="Z447" s="252"/>
      <c r="AA447" s="252"/>
      <c r="AB447" s="253"/>
      <c r="AC447" s="237" t="s">
        <v>823</v>
      </c>
      <c r="AD447" s="238"/>
      <c r="AE447" s="238"/>
      <c r="AF447" s="238"/>
      <c r="AG447" s="238"/>
      <c r="AH447" s="239">
        <v>15</v>
      </c>
      <c r="AI447" s="240"/>
      <c r="AJ447" s="240"/>
      <c r="AK447" s="240"/>
      <c r="AL447" s="241" t="s">
        <v>696</v>
      </c>
      <c r="AM447" s="242"/>
      <c r="AN447" s="242"/>
      <c r="AO447" s="243"/>
      <c r="AP447" s="244" t="s">
        <v>696</v>
      </c>
      <c r="AQ447" s="244"/>
      <c r="AR447" s="244"/>
      <c r="AS447" s="244"/>
      <c r="AT447" s="244"/>
      <c r="AU447" s="244"/>
      <c r="AV447" s="244"/>
      <c r="AW447" s="244"/>
      <c r="AX447" s="244"/>
      <c r="AY447">
        <f>COUNTA($C$447)</f>
        <v>1</v>
      </c>
    </row>
    <row r="448" spans="1:51" s="16" customFormat="1" ht="37.200000000000003" customHeight="1" x14ac:dyDescent="0.2">
      <c r="A448" s="245">
        <v>17</v>
      </c>
      <c r="B448" s="245">
        <v>1</v>
      </c>
      <c r="C448" s="265" t="s">
        <v>789</v>
      </c>
      <c r="D448" s="265"/>
      <c r="E448" s="265"/>
      <c r="F448" s="265"/>
      <c r="G448" s="265"/>
      <c r="H448" s="265"/>
      <c r="I448" s="265"/>
      <c r="J448" s="248">
        <v>3130001012094</v>
      </c>
      <c r="K448" s="249"/>
      <c r="L448" s="249"/>
      <c r="M448" s="249"/>
      <c r="N448" s="249"/>
      <c r="O448" s="249"/>
      <c r="P448" s="250" t="s">
        <v>809</v>
      </c>
      <c r="Q448" s="250"/>
      <c r="R448" s="250"/>
      <c r="S448" s="250"/>
      <c r="T448" s="250"/>
      <c r="U448" s="250"/>
      <c r="V448" s="250"/>
      <c r="W448" s="250"/>
      <c r="X448" s="250"/>
      <c r="Y448" s="251">
        <v>22</v>
      </c>
      <c r="Z448" s="252"/>
      <c r="AA448" s="252"/>
      <c r="AB448" s="253"/>
      <c r="AC448" s="237" t="s">
        <v>823</v>
      </c>
      <c r="AD448" s="238"/>
      <c r="AE448" s="238"/>
      <c r="AF448" s="238"/>
      <c r="AG448" s="238"/>
      <c r="AH448" s="239">
        <v>16</v>
      </c>
      <c r="AI448" s="240"/>
      <c r="AJ448" s="240"/>
      <c r="AK448" s="240"/>
      <c r="AL448" s="241" t="s">
        <v>696</v>
      </c>
      <c r="AM448" s="242"/>
      <c r="AN448" s="242"/>
      <c r="AO448" s="243"/>
      <c r="AP448" s="244" t="s">
        <v>696</v>
      </c>
      <c r="AQ448" s="244"/>
      <c r="AR448" s="244"/>
      <c r="AS448" s="244"/>
      <c r="AT448" s="244"/>
      <c r="AU448" s="244"/>
      <c r="AV448" s="244"/>
      <c r="AW448" s="244"/>
      <c r="AX448" s="244"/>
      <c r="AY448">
        <f>COUNTA($C$448)</f>
        <v>1</v>
      </c>
    </row>
    <row r="449" spans="1:51" ht="37.200000000000003" customHeight="1" x14ac:dyDescent="0.2">
      <c r="A449" s="245">
        <v>18</v>
      </c>
      <c r="B449" s="245">
        <v>1</v>
      </c>
      <c r="C449" s="265" t="s">
        <v>789</v>
      </c>
      <c r="D449" s="265"/>
      <c r="E449" s="265"/>
      <c r="F449" s="265"/>
      <c r="G449" s="265"/>
      <c r="H449" s="265"/>
      <c r="I449" s="265"/>
      <c r="J449" s="248">
        <v>3130001012094</v>
      </c>
      <c r="K449" s="249"/>
      <c r="L449" s="249"/>
      <c r="M449" s="249"/>
      <c r="N449" s="249"/>
      <c r="O449" s="249"/>
      <c r="P449" s="250" t="s">
        <v>810</v>
      </c>
      <c r="Q449" s="250"/>
      <c r="R449" s="250"/>
      <c r="S449" s="250"/>
      <c r="T449" s="250"/>
      <c r="U449" s="250"/>
      <c r="V449" s="250"/>
      <c r="W449" s="250"/>
      <c r="X449" s="250"/>
      <c r="Y449" s="251">
        <v>50</v>
      </c>
      <c r="Z449" s="252"/>
      <c r="AA449" s="252"/>
      <c r="AB449" s="253"/>
      <c r="AC449" s="237" t="s">
        <v>823</v>
      </c>
      <c r="AD449" s="238"/>
      <c r="AE449" s="238"/>
      <c r="AF449" s="238"/>
      <c r="AG449" s="238"/>
      <c r="AH449" s="239" t="s">
        <v>696</v>
      </c>
      <c r="AI449" s="240"/>
      <c r="AJ449" s="240"/>
      <c r="AK449" s="240"/>
      <c r="AL449" s="241" t="s">
        <v>696</v>
      </c>
      <c r="AM449" s="242"/>
      <c r="AN449" s="242"/>
      <c r="AO449" s="243"/>
      <c r="AP449" s="244" t="s">
        <v>696</v>
      </c>
      <c r="AQ449" s="244"/>
      <c r="AR449" s="244"/>
      <c r="AS449" s="244"/>
      <c r="AT449" s="244"/>
      <c r="AU449" s="244"/>
      <c r="AV449" s="244"/>
      <c r="AW449" s="244"/>
      <c r="AX449" s="244"/>
      <c r="AY449">
        <f>COUNTA($C$449)</f>
        <v>1</v>
      </c>
    </row>
    <row r="450" spans="1:51" ht="37.200000000000003" customHeight="1" x14ac:dyDescent="0.2">
      <c r="A450" s="245">
        <v>19</v>
      </c>
      <c r="B450" s="245">
        <v>1</v>
      </c>
      <c r="C450" s="265" t="s">
        <v>790</v>
      </c>
      <c r="D450" s="265"/>
      <c r="E450" s="265"/>
      <c r="F450" s="265"/>
      <c r="G450" s="265"/>
      <c r="H450" s="265"/>
      <c r="I450" s="265"/>
      <c r="J450" s="248">
        <v>6120001050927</v>
      </c>
      <c r="K450" s="249"/>
      <c r="L450" s="249"/>
      <c r="M450" s="249"/>
      <c r="N450" s="249"/>
      <c r="O450" s="249"/>
      <c r="P450" s="250" t="s">
        <v>811</v>
      </c>
      <c r="Q450" s="250"/>
      <c r="R450" s="250"/>
      <c r="S450" s="250"/>
      <c r="T450" s="250"/>
      <c r="U450" s="250"/>
      <c r="V450" s="250"/>
      <c r="W450" s="250"/>
      <c r="X450" s="250"/>
      <c r="Y450" s="251">
        <v>29</v>
      </c>
      <c r="Z450" s="252"/>
      <c r="AA450" s="252"/>
      <c r="AB450" s="253"/>
      <c r="AC450" s="237" t="s">
        <v>823</v>
      </c>
      <c r="AD450" s="238"/>
      <c r="AE450" s="238"/>
      <c r="AF450" s="238"/>
      <c r="AG450" s="238"/>
      <c r="AH450" s="239">
        <v>19</v>
      </c>
      <c r="AI450" s="240"/>
      <c r="AJ450" s="240"/>
      <c r="AK450" s="240"/>
      <c r="AL450" s="241" t="s">
        <v>696</v>
      </c>
      <c r="AM450" s="242"/>
      <c r="AN450" s="242"/>
      <c r="AO450" s="243"/>
      <c r="AP450" s="244" t="s">
        <v>696</v>
      </c>
      <c r="AQ450" s="244"/>
      <c r="AR450" s="244"/>
      <c r="AS450" s="244"/>
      <c r="AT450" s="244"/>
      <c r="AU450" s="244"/>
      <c r="AV450" s="244"/>
      <c r="AW450" s="244"/>
      <c r="AX450" s="244"/>
      <c r="AY450">
        <f>COUNTA($C$450)</f>
        <v>1</v>
      </c>
    </row>
    <row r="451" spans="1:51" ht="37.200000000000003" customHeight="1" x14ac:dyDescent="0.2">
      <c r="A451" s="245">
        <v>20</v>
      </c>
      <c r="B451" s="245">
        <v>1</v>
      </c>
      <c r="C451" s="265" t="s">
        <v>790</v>
      </c>
      <c r="D451" s="265"/>
      <c r="E451" s="265"/>
      <c r="F451" s="265"/>
      <c r="G451" s="265"/>
      <c r="H451" s="265"/>
      <c r="I451" s="265"/>
      <c r="J451" s="248">
        <v>6120001050927</v>
      </c>
      <c r="K451" s="249"/>
      <c r="L451" s="249"/>
      <c r="M451" s="249"/>
      <c r="N451" s="249"/>
      <c r="O451" s="249"/>
      <c r="P451" s="250" t="s">
        <v>812</v>
      </c>
      <c r="Q451" s="250"/>
      <c r="R451" s="250"/>
      <c r="S451" s="250"/>
      <c r="T451" s="250"/>
      <c r="U451" s="250"/>
      <c r="V451" s="250"/>
      <c r="W451" s="250"/>
      <c r="X451" s="250"/>
      <c r="Y451" s="251">
        <v>26</v>
      </c>
      <c r="Z451" s="252"/>
      <c r="AA451" s="252"/>
      <c r="AB451" s="253"/>
      <c r="AC451" s="237" t="s">
        <v>823</v>
      </c>
      <c r="AD451" s="238"/>
      <c r="AE451" s="238"/>
      <c r="AF451" s="238"/>
      <c r="AG451" s="238"/>
      <c r="AH451" s="239">
        <v>21</v>
      </c>
      <c r="AI451" s="240"/>
      <c r="AJ451" s="240"/>
      <c r="AK451" s="240"/>
      <c r="AL451" s="241" t="s">
        <v>696</v>
      </c>
      <c r="AM451" s="242"/>
      <c r="AN451" s="242"/>
      <c r="AO451" s="243"/>
      <c r="AP451" s="244" t="s">
        <v>696</v>
      </c>
      <c r="AQ451" s="244"/>
      <c r="AR451" s="244"/>
      <c r="AS451" s="244"/>
      <c r="AT451" s="244"/>
      <c r="AU451" s="244"/>
      <c r="AV451" s="244"/>
      <c r="AW451" s="244"/>
      <c r="AX451" s="244"/>
      <c r="AY451">
        <f>COUNTA($C$451)</f>
        <v>1</v>
      </c>
    </row>
    <row r="452" spans="1:51" ht="37.200000000000003" customHeight="1" x14ac:dyDescent="0.2">
      <c r="A452" s="245">
        <v>21</v>
      </c>
      <c r="B452" s="245">
        <v>1</v>
      </c>
      <c r="C452" s="265" t="s">
        <v>790</v>
      </c>
      <c r="D452" s="265"/>
      <c r="E452" s="265"/>
      <c r="F452" s="265"/>
      <c r="G452" s="265"/>
      <c r="H452" s="265"/>
      <c r="I452" s="265"/>
      <c r="J452" s="248">
        <v>6120001050927</v>
      </c>
      <c r="K452" s="249"/>
      <c r="L452" s="249"/>
      <c r="M452" s="249"/>
      <c r="N452" s="249"/>
      <c r="O452" s="249"/>
      <c r="P452" s="250" t="s">
        <v>813</v>
      </c>
      <c r="Q452" s="250"/>
      <c r="R452" s="250"/>
      <c r="S452" s="250"/>
      <c r="T452" s="250"/>
      <c r="U452" s="250"/>
      <c r="V452" s="250"/>
      <c r="W452" s="250"/>
      <c r="X452" s="250"/>
      <c r="Y452" s="251">
        <v>30</v>
      </c>
      <c r="Z452" s="252"/>
      <c r="AA452" s="252"/>
      <c r="AB452" s="253"/>
      <c r="AC452" s="237" t="s">
        <v>823</v>
      </c>
      <c r="AD452" s="238"/>
      <c r="AE452" s="238"/>
      <c r="AF452" s="238"/>
      <c r="AG452" s="238"/>
      <c r="AH452" s="239" t="s">
        <v>696</v>
      </c>
      <c r="AI452" s="240"/>
      <c r="AJ452" s="240"/>
      <c r="AK452" s="240"/>
      <c r="AL452" s="241" t="s">
        <v>696</v>
      </c>
      <c r="AM452" s="242"/>
      <c r="AN452" s="242"/>
      <c r="AO452" s="243"/>
      <c r="AP452" s="244" t="s">
        <v>696</v>
      </c>
      <c r="AQ452" s="244"/>
      <c r="AR452" s="244"/>
      <c r="AS452" s="244"/>
      <c r="AT452" s="244"/>
      <c r="AU452" s="244"/>
      <c r="AV452" s="244"/>
      <c r="AW452" s="244"/>
      <c r="AX452" s="244"/>
      <c r="AY452">
        <f>COUNTA($C$452)</f>
        <v>1</v>
      </c>
    </row>
    <row r="453" spans="1:51" ht="37.200000000000003" customHeight="1" x14ac:dyDescent="0.2">
      <c r="A453" s="245">
        <v>22</v>
      </c>
      <c r="B453" s="245">
        <v>1</v>
      </c>
      <c r="C453" s="265" t="s">
        <v>791</v>
      </c>
      <c r="D453" s="265"/>
      <c r="E453" s="265"/>
      <c r="F453" s="265"/>
      <c r="G453" s="265"/>
      <c r="H453" s="265"/>
      <c r="I453" s="265"/>
      <c r="J453" s="248">
        <v>9120101047647</v>
      </c>
      <c r="K453" s="249"/>
      <c r="L453" s="249"/>
      <c r="M453" s="249"/>
      <c r="N453" s="249"/>
      <c r="O453" s="249"/>
      <c r="P453" s="250" t="s">
        <v>814</v>
      </c>
      <c r="Q453" s="250"/>
      <c r="R453" s="250"/>
      <c r="S453" s="250"/>
      <c r="T453" s="250"/>
      <c r="U453" s="250"/>
      <c r="V453" s="250"/>
      <c r="W453" s="250"/>
      <c r="X453" s="250"/>
      <c r="Y453" s="251">
        <v>36</v>
      </c>
      <c r="Z453" s="252"/>
      <c r="AA453" s="252"/>
      <c r="AB453" s="253"/>
      <c r="AC453" s="237" t="s">
        <v>823</v>
      </c>
      <c r="AD453" s="238"/>
      <c r="AE453" s="238"/>
      <c r="AF453" s="238"/>
      <c r="AG453" s="238"/>
      <c r="AH453" s="239">
        <v>20</v>
      </c>
      <c r="AI453" s="240"/>
      <c r="AJ453" s="240"/>
      <c r="AK453" s="240"/>
      <c r="AL453" s="241" t="s">
        <v>696</v>
      </c>
      <c r="AM453" s="242"/>
      <c r="AN453" s="242"/>
      <c r="AO453" s="243"/>
      <c r="AP453" s="244" t="s">
        <v>696</v>
      </c>
      <c r="AQ453" s="244"/>
      <c r="AR453" s="244"/>
      <c r="AS453" s="244"/>
      <c r="AT453" s="244"/>
      <c r="AU453" s="244"/>
      <c r="AV453" s="244"/>
      <c r="AW453" s="244"/>
      <c r="AX453" s="244"/>
      <c r="AY453">
        <f>COUNTA($C$453)</f>
        <v>1</v>
      </c>
    </row>
    <row r="454" spans="1:51" ht="37.200000000000003" customHeight="1" x14ac:dyDescent="0.2">
      <c r="A454" s="245">
        <v>23</v>
      </c>
      <c r="B454" s="245">
        <v>1</v>
      </c>
      <c r="C454" s="265" t="s">
        <v>791</v>
      </c>
      <c r="D454" s="265"/>
      <c r="E454" s="265"/>
      <c r="F454" s="265"/>
      <c r="G454" s="265"/>
      <c r="H454" s="265"/>
      <c r="I454" s="265"/>
      <c r="J454" s="248">
        <v>9120101047647</v>
      </c>
      <c r="K454" s="249"/>
      <c r="L454" s="249"/>
      <c r="M454" s="249"/>
      <c r="N454" s="249"/>
      <c r="O454" s="249"/>
      <c r="P454" s="250" t="s">
        <v>815</v>
      </c>
      <c r="Q454" s="250"/>
      <c r="R454" s="250"/>
      <c r="S454" s="250"/>
      <c r="T454" s="250"/>
      <c r="U454" s="250"/>
      <c r="V454" s="250"/>
      <c r="W454" s="250"/>
      <c r="X454" s="250"/>
      <c r="Y454" s="251">
        <v>24</v>
      </c>
      <c r="Z454" s="252"/>
      <c r="AA454" s="252"/>
      <c r="AB454" s="253"/>
      <c r="AC454" s="237" t="s">
        <v>823</v>
      </c>
      <c r="AD454" s="238"/>
      <c r="AE454" s="238"/>
      <c r="AF454" s="238"/>
      <c r="AG454" s="238"/>
      <c r="AH454" s="239">
        <v>20</v>
      </c>
      <c r="AI454" s="240"/>
      <c r="AJ454" s="240"/>
      <c r="AK454" s="240"/>
      <c r="AL454" s="241" t="s">
        <v>696</v>
      </c>
      <c r="AM454" s="242"/>
      <c r="AN454" s="242"/>
      <c r="AO454" s="243"/>
      <c r="AP454" s="244" t="s">
        <v>696</v>
      </c>
      <c r="AQ454" s="244"/>
      <c r="AR454" s="244"/>
      <c r="AS454" s="244"/>
      <c r="AT454" s="244"/>
      <c r="AU454" s="244"/>
      <c r="AV454" s="244"/>
      <c r="AW454" s="244"/>
      <c r="AX454" s="244"/>
      <c r="AY454">
        <f>COUNTA($C$454)</f>
        <v>1</v>
      </c>
    </row>
    <row r="455" spans="1:51" ht="37.200000000000003" customHeight="1" x14ac:dyDescent="0.2">
      <c r="A455" s="245">
        <v>24</v>
      </c>
      <c r="B455" s="245">
        <v>1</v>
      </c>
      <c r="C455" s="265" t="s">
        <v>791</v>
      </c>
      <c r="D455" s="265"/>
      <c r="E455" s="265"/>
      <c r="F455" s="265"/>
      <c r="G455" s="265"/>
      <c r="H455" s="265"/>
      <c r="I455" s="265"/>
      <c r="J455" s="248">
        <v>9120101047647</v>
      </c>
      <c r="K455" s="249"/>
      <c r="L455" s="249"/>
      <c r="M455" s="249"/>
      <c r="N455" s="249"/>
      <c r="O455" s="249"/>
      <c r="P455" s="250" t="s">
        <v>816</v>
      </c>
      <c r="Q455" s="250"/>
      <c r="R455" s="250"/>
      <c r="S455" s="250"/>
      <c r="T455" s="250"/>
      <c r="U455" s="250"/>
      <c r="V455" s="250"/>
      <c r="W455" s="250"/>
      <c r="X455" s="250"/>
      <c r="Y455" s="251">
        <v>24</v>
      </c>
      <c r="Z455" s="252"/>
      <c r="AA455" s="252"/>
      <c r="AB455" s="253"/>
      <c r="AC455" s="237" t="s">
        <v>823</v>
      </c>
      <c r="AD455" s="238"/>
      <c r="AE455" s="238"/>
      <c r="AF455" s="238"/>
      <c r="AG455" s="238"/>
      <c r="AH455" s="239">
        <v>21</v>
      </c>
      <c r="AI455" s="240"/>
      <c r="AJ455" s="240"/>
      <c r="AK455" s="240"/>
      <c r="AL455" s="241" t="s">
        <v>696</v>
      </c>
      <c r="AM455" s="242"/>
      <c r="AN455" s="242"/>
      <c r="AO455" s="243"/>
      <c r="AP455" s="244" t="s">
        <v>696</v>
      </c>
      <c r="AQ455" s="244"/>
      <c r="AR455" s="244"/>
      <c r="AS455" s="244"/>
      <c r="AT455" s="244"/>
      <c r="AU455" s="244"/>
      <c r="AV455" s="244"/>
      <c r="AW455" s="244"/>
      <c r="AX455" s="244"/>
      <c r="AY455">
        <f>COUNTA($C$455)</f>
        <v>1</v>
      </c>
    </row>
    <row r="456" spans="1:51" ht="44.4" customHeight="1" x14ac:dyDescent="0.2">
      <c r="A456" s="245">
        <v>25</v>
      </c>
      <c r="B456" s="245">
        <v>1</v>
      </c>
      <c r="C456" s="265" t="s">
        <v>767</v>
      </c>
      <c r="D456" s="265"/>
      <c r="E456" s="265"/>
      <c r="F456" s="265"/>
      <c r="G456" s="265"/>
      <c r="H456" s="265"/>
      <c r="I456" s="265"/>
      <c r="J456" s="248">
        <v>7010401090640</v>
      </c>
      <c r="K456" s="249"/>
      <c r="L456" s="249"/>
      <c r="M456" s="249"/>
      <c r="N456" s="249"/>
      <c r="O456" s="249"/>
      <c r="P456" s="250" t="s">
        <v>817</v>
      </c>
      <c r="Q456" s="250"/>
      <c r="R456" s="250"/>
      <c r="S456" s="250"/>
      <c r="T456" s="250"/>
      <c r="U456" s="250"/>
      <c r="V456" s="250"/>
      <c r="W456" s="250"/>
      <c r="X456" s="250"/>
      <c r="Y456" s="251">
        <v>29</v>
      </c>
      <c r="Z456" s="252"/>
      <c r="AA456" s="252"/>
      <c r="AB456" s="253"/>
      <c r="AC456" s="237" t="s">
        <v>823</v>
      </c>
      <c r="AD456" s="238"/>
      <c r="AE456" s="238"/>
      <c r="AF456" s="238"/>
      <c r="AG456" s="238"/>
      <c r="AH456" s="239">
        <v>16</v>
      </c>
      <c r="AI456" s="240"/>
      <c r="AJ456" s="240"/>
      <c r="AK456" s="240"/>
      <c r="AL456" s="241" t="s">
        <v>696</v>
      </c>
      <c r="AM456" s="242"/>
      <c r="AN456" s="242"/>
      <c r="AO456" s="243"/>
      <c r="AP456" s="244" t="s">
        <v>696</v>
      </c>
      <c r="AQ456" s="244"/>
      <c r="AR456" s="244"/>
      <c r="AS456" s="244"/>
      <c r="AT456" s="244"/>
      <c r="AU456" s="244"/>
      <c r="AV456" s="244"/>
      <c r="AW456" s="244"/>
      <c r="AX456" s="244"/>
      <c r="AY456">
        <f>COUNTA($C$456)</f>
        <v>1</v>
      </c>
    </row>
    <row r="457" spans="1:51" ht="44.4" customHeight="1" x14ac:dyDescent="0.2">
      <c r="A457" s="245">
        <v>26</v>
      </c>
      <c r="B457" s="245">
        <v>1</v>
      </c>
      <c r="C457" s="265" t="s">
        <v>767</v>
      </c>
      <c r="D457" s="265"/>
      <c r="E457" s="265"/>
      <c r="F457" s="265"/>
      <c r="G457" s="265"/>
      <c r="H457" s="265"/>
      <c r="I457" s="265"/>
      <c r="J457" s="248">
        <v>7010401090640</v>
      </c>
      <c r="K457" s="249"/>
      <c r="L457" s="249"/>
      <c r="M457" s="249"/>
      <c r="N457" s="249"/>
      <c r="O457" s="249"/>
      <c r="P457" s="250" t="s">
        <v>818</v>
      </c>
      <c r="Q457" s="250"/>
      <c r="R457" s="250"/>
      <c r="S457" s="250"/>
      <c r="T457" s="250"/>
      <c r="U457" s="250"/>
      <c r="V457" s="250"/>
      <c r="W457" s="250"/>
      <c r="X457" s="250"/>
      <c r="Y457" s="251">
        <v>20</v>
      </c>
      <c r="Z457" s="252"/>
      <c r="AA457" s="252"/>
      <c r="AB457" s="253"/>
      <c r="AC457" s="237" t="s">
        <v>823</v>
      </c>
      <c r="AD457" s="238"/>
      <c r="AE457" s="238"/>
      <c r="AF457" s="238"/>
      <c r="AG457" s="238"/>
      <c r="AH457" s="239">
        <v>17</v>
      </c>
      <c r="AI457" s="240"/>
      <c r="AJ457" s="240"/>
      <c r="AK457" s="240"/>
      <c r="AL457" s="241" t="s">
        <v>696</v>
      </c>
      <c r="AM457" s="242"/>
      <c r="AN457" s="242"/>
      <c r="AO457" s="243"/>
      <c r="AP457" s="244" t="s">
        <v>696</v>
      </c>
      <c r="AQ457" s="244"/>
      <c r="AR457" s="244"/>
      <c r="AS457" s="244"/>
      <c r="AT457" s="244"/>
      <c r="AU457" s="244"/>
      <c r="AV457" s="244"/>
      <c r="AW457" s="244"/>
      <c r="AX457" s="244"/>
      <c r="AY457">
        <f>COUNTA($C$457)</f>
        <v>1</v>
      </c>
    </row>
    <row r="458" spans="1:51" ht="44.4" customHeight="1" x14ac:dyDescent="0.2">
      <c r="A458" s="245">
        <v>27</v>
      </c>
      <c r="B458" s="245">
        <v>1</v>
      </c>
      <c r="C458" s="265" t="s">
        <v>767</v>
      </c>
      <c r="D458" s="265"/>
      <c r="E458" s="265"/>
      <c r="F458" s="265"/>
      <c r="G458" s="265"/>
      <c r="H458" s="265"/>
      <c r="I458" s="265"/>
      <c r="J458" s="248">
        <v>7010401090640</v>
      </c>
      <c r="K458" s="249"/>
      <c r="L458" s="249"/>
      <c r="M458" s="249"/>
      <c r="N458" s="249"/>
      <c r="O458" s="249"/>
      <c r="P458" s="250" t="s">
        <v>819</v>
      </c>
      <c r="Q458" s="250"/>
      <c r="R458" s="250"/>
      <c r="S458" s="250"/>
      <c r="T458" s="250"/>
      <c r="U458" s="250"/>
      <c r="V458" s="250"/>
      <c r="W458" s="250"/>
      <c r="X458" s="250"/>
      <c r="Y458" s="251">
        <v>30</v>
      </c>
      <c r="Z458" s="252"/>
      <c r="AA458" s="252"/>
      <c r="AB458" s="253"/>
      <c r="AC458" s="237" t="s">
        <v>823</v>
      </c>
      <c r="AD458" s="238"/>
      <c r="AE458" s="238"/>
      <c r="AF458" s="238"/>
      <c r="AG458" s="238"/>
      <c r="AH458" s="239" t="s">
        <v>696</v>
      </c>
      <c r="AI458" s="240"/>
      <c r="AJ458" s="240"/>
      <c r="AK458" s="240"/>
      <c r="AL458" s="241" t="s">
        <v>696</v>
      </c>
      <c r="AM458" s="242"/>
      <c r="AN458" s="242"/>
      <c r="AO458" s="243"/>
      <c r="AP458" s="244" t="s">
        <v>696</v>
      </c>
      <c r="AQ458" s="244"/>
      <c r="AR458" s="244"/>
      <c r="AS458" s="244"/>
      <c r="AT458" s="244"/>
      <c r="AU458" s="244"/>
      <c r="AV458" s="244"/>
      <c r="AW458" s="244"/>
      <c r="AX458" s="244"/>
      <c r="AY458">
        <f>COUNTA($C$458)</f>
        <v>1</v>
      </c>
    </row>
    <row r="459" spans="1:51" ht="36.6" customHeight="1" x14ac:dyDescent="0.2">
      <c r="A459" s="245">
        <v>28</v>
      </c>
      <c r="B459" s="245">
        <v>1</v>
      </c>
      <c r="C459" s="265" t="s">
        <v>792</v>
      </c>
      <c r="D459" s="265"/>
      <c r="E459" s="265"/>
      <c r="F459" s="265"/>
      <c r="G459" s="265"/>
      <c r="H459" s="265"/>
      <c r="I459" s="265"/>
      <c r="J459" s="248">
        <v>4120101003695</v>
      </c>
      <c r="K459" s="249"/>
      <c r="L459" s="249"/>
      <c r="M459" s="249"/>
      <c r="N459" s="249"/>
      <c r="O459" s="249"/>
      <c r="P459" s="250" t="s">
        <v>820</v>
      </c>
      <c r="Q459" s="250"/>
      <c r="R459" s="250"/>
      <c r="S459" s="250"/>
      <c r="T459" s="250"/>
      <c r="U459" s="250"/>
      <c r="V459" s="250"/>
      <c r="W459" s="250"/>
      <c r="X459" s="250"/>
      <c r="Y459" s="251">
        <v>42</v>
      </c>
      <c r="Z459" s="252"/>
      <c r="AA459" s="252"/>
      <c r="AB459" s="253"/>
      <c r="AC459" s="237" t="s">
        <v>823</v>
      </c>
      <c r="AD459" s="238"/>
      <c r="AE459" s="238"/>
      <c r="AF459" s="238"/>
      <c r="AG459" s="238"/>
      <c r="AH459" s="239">
        <v>21</v>
      </c>
      <c r="AI459" s="240"/>
      <c r="AJ459" s="240"/>
      <c r="AK459" s="240"/>
      <c r="AL459" s="241" t="s">
        <v>696</v>
      </c>
      <c r="AM459" s="242"/>
      <c r="AN459" s="242"/>
      <c r="AO459" s="243"/>
      <c r="AP459" s="244" t="s">
        <v>696</v>
      </c>
      <c r="AQ459" s="244"/>
      <c r="AR459" s="244"/>
      <c r="AS459" s="244"/>
      <c r="AT459" s="244"/>
      <c r="AU459" s="244"/>
      <c r="AV459" s="244"/>
      <c r="AW459" s="244"/>
      <c r="AX459" s="244"/>
      <c r="AY459">
        <f>COUNTA($C$459)</f>
        <v>1</v>
      </c>
    </row>
    <row r="460" spans="1:51" ht="36.6" customHeight="1" x14ac:dyDescent="0.2">
      <c r="A460" s="245">
        <v>29</v>
      </c>
      <c r="B460" s="245">
        <v>1</v>
      </c>
      <c r="C460" s="265" t="s">
        <v>792</v>
      </c>
      <c r="D460" s="265"/>
      <c r="E460" s="265"/>
      <c r="F460" s="265"/>
      <c r="G460" s="265"/>
      <c r="H460" s="265"/>
      <c r="I460" s="265"/>
      <c r="J460" s="248">
        <v>4120101003695</v>
      </c>
      <c r="K460" s="249"/>
      <c r="L460" s="249"/>
      <c r="M460" s="249"/>
      <c r="N460" s="249"/>
      <c r="O460" s="249"/>
      <c r="P460" s="250" t="s">
        <v>821</v>
      </c>
      <c r="Q460" s="250"/>
      <c r="R460" s="250"/>
      <c r="S460" s="250"/>
      <c r="T460" s="250"/>
      <c r="U460" s="250"/>
      <c r="V460" s="250"/>
      <c r="W460" s="250"/>
      <c r="X460" s="250"/>
      <c r="Y460" s="251">
        <v>22</v>
      </c>
      <c r="Z460" s="252"/>
      <c r="AA460" s="252"/>
      <c r="AB460" s="253"/>
      <c r="AC460" s="237" t="s">
        <v>823</v>
      </c>
      <c r="AD460" s="238"/>
      <c r="AE460" s="238"/>
      <c r="AF460" s="238"/>
      <c r="AG460" s="238"/>
      <c r="AH460" s="239">
        <v>19</v>
      </c>
      <c r="AI460" s="240"/>
      <c r="AJ460" s="240"/>
      <c r="AK460" s="240"/>
      <c r="AL460" s="241" t="s">
        <v>696</v>
      </c>
      <c r="AM460" s="242"/>
      <c r="AN460" s="242"/>
      <c r="AO460" s="243"/>
      <c r="AP460" s="244" t="s">
        <v>696</v>
      </c>
      <c r="AQ460" s="244"/>
      <c r="AR460" s="244"/>
      <c r="AS460" s="244"/>
      <c r="AT460" s="244"/>
      <c r="AU460" s="244"/>
      <c r="AV460" s="244"/>
      <c r="AW460" s="244"/>
      <c r="AX460" s="244"/>
      <c r="AY460">
        <f>COUNTA($C$460)</f>
        <v>1</v>
      </c>
    </row>
    <row r="461" spans="1:51" ht="36.6" customHeight="1" x14ac:dyDescent="0.2">
      <c r="A461" s="245">
        <v>30</v>
      </c>
      <c r="B461" s="245">
        <v>1</v>
      </c>
      <c r="C461" s="265" t="s">
        <v>792</v>
      </c>
      <c r="D461" s="265"/>
      <c r="E461" s="265"/>
      <c r="F461" s="265"/>
      <c r="G461" s="265"/>
      <c r="H461" s="265"/>
      <c r="I461" s="265"/>
      <c r="J461" s="248">
        <v>4120101003695</v>
      </c>
      <c r="K461" s="249"/>
      <c r="L461" s="249"/>
      <c r="M461" s="249"/>
      <c r="N461" s="249"/>
      <c r="O461" s="249"/>
      <c r="P461" s="250" t="s">
        <v>822</v>
      </c>
      <c r="Q461" s="250"/>
      <c r="R461" s="250"/>
      <c r="S461" s="250"/>
      <c r="T461" s="250"/>
      <c r="U461" s="250"/>
      <c r="V461" s="250"/>
      <c r="W461" s="250"/>
      <c r="X461" s="250"/>
      <c r="Y461" s="251">
        <v>11</v>
      </c>
      <c r="Z461" s="252"/>
      <c r="AA461" s="252"/>
      <c r="AB461" s="253"/>
      <c r="AC461" s="237" t="s">
        <v>823</v>
      </c>
      <c r="AD461" s="238"/>
      <c r="AE461" s="238"/>
      <c r="AF461" s="238"/>
      <c r="AG461" s="238"/>
      <c r="AH461" s="239">
        <v>19</v>
      </c>
      <c r="AI461" s="240"/>
      <c r="AJ461" s="240"/>
      <c r="AK461" s="240"/>
      <c r="AL461" s="241" t="s">
        <v>696</v>
      </c>
      <c r="AM461" s="242"/>
      <c r="AN461" s="242"/>
      <c r="AO461" s="243"/>
      <c r="AP461" s="244" t="s">
        <v>696</v>
      </c>
      <c r="AQ461" s="244"/>
      <c r="AR461" s="244"/>
      <c r="AS461" s="244"/>
      <c r="AT461" s="244"/>
      <c r="AU461" s="244"/>
      <c r="AV461" s="244"/>
      <c r="AW461" s="244"/>
      <c r="AX461" s="244"/>
      <c r="AY461">
        <f>COUNTA($C$461)</f>
        <v>1</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44.4" customHeight="1" x14ac:dyDescent="0.2">
      <c r="A465" s="245">
        <v>1</v>
      </c>
      <c r="B465" s="245">
        <v>1</v>
      </c>
      <c r="C465" s="265" t="s">
        <v>824</v>
      </c>
      <c r="D465" s="265"/>
      <c r="E465" s="265"/>
      <c r="F465" s="265"/>
      <c r="G465" s="265"/>
      <c r="H465" s="265"/>
      <c r="I465" s="265"/>
      <c r="J465" s="248">
        <v>8120001020192</v>
      </c>
      <c r="K465" s="249"/>
      <c r="L465" s="249"/>
      <c r="M465" s="249"/>
      <c r="N465" s="249"/>
      <c r="O465" s="249"/>
      <c r="P465" s="267" t="s">
        <v>846</v>
      </c>
      <c r="Q465" s="250"/>
      <c r="R465" s="250"/>
      <c r="S465" s="250"/>
      <c r="T465" s="250"/>
      <c r="U465" s="250"/>
      <c r="V465" s="250"/>
      <c r="W465" s="250"/>
      <c r="X465" s="250"/>
      <c r="Y465" s="251">
        <v>21</v>
      </c>
      <c r="Z465" s="252"/>
      <c r="AA465" s="252"/>
      <c r="AB465" s="253"/>
      <c r="AC465" s="237" t="s">
        <v>823</v>
      </c>
      <c r="AD465" s="238"/>
      <c r="AE465" s="238"/>
      <c r="AF465" s="238"/>
      <c r="AG465" s="238"/>
      <c r="AH465" s="268">
        <v>7</v>
      </c>
      <c r="AI465" s="269"/>
      <c r="AJ465" s="269"/>
      <c r="AK465" s="269"/>
      <c r="AL465" s="241" t="s">
        <v>771</v>
      </c>
      <c r="AM465" s="242"/>
      <c r="AN465" s="242"/>
      <c r="AO465" s="243"/>
      <c r="AP465" s="244" t="s">
        <v>771</v>
      </c>
      <c r="AQ465" s="244"/>
      <c r="AR465" s="244"/>
      <c r="AS465" s="244"/>
      <c r="AT465" s="244"/>
      <c r="AU465" s="244"/>
      <c r="AV465" s="244"/>
      <c r="AW465" s="244"/>
      <c r="AX465" s="244"/>
      <c r="AY465">
        <f>$AY$462</f>
        <v>1</v>
      </c>
    </row>
    <row r="466" spans="1:51" ht="56.4" customHeight="1" x14ac:dyDescent="0.2">
      <c r="A466" s="245">
        <v>2</v>
      </c>
      <c r="B466" s="245">
        <v>1</v>
      </c>
      <c r="C466" s="265" t="s">
        <v>824</v>
      </c>
      <c r="D466" s="265"/>
      <c r="E466" s="265"/>
      <c r="F466" s="265"/>
      <c r="G466" s="265"/>
      <c r="H466" s="265"/>
      <c r="I466" s="265"/>
      <c r="J466" s="248">
        <v>8120001020192</v>
      </c>
      <c r="K466" s="249"/>
      <c r="L466" s="249"/>
      <c r="M466" s="249"/>
      <c r="N466" s="249"/>
      <c r="O466" s="249"/>
      <c r="P466" s="267" t="s">
        <v>847</v>
      </c>
      <c r="Q466" s="250"/>
      <c r="R466" s="250"/>
      <c r="S466" s="250"/>
      <c r="T466" s="250"/>
      <c r="U466" s="250"/>
      <c r="V466" s="250"/>
      <c r="W466" s="250"/>
      <c r="X466" s="250"/>
      <c r="Y466" s="251">
        <v>7</v>
      </c>
      <c r="Z466" s="252"/>
      <c r="AA466" s="252"/>
      <c r="AB466" s="253"/>
      <c r="AC466" s="237" t="s">
        <v>823</v>
      </c>
      <c r="AD466" s="238"/>
      <c r="AE466" s="238"/>
      <c r="AF466" s="238"/>
      <c r="AG466" s="238"/>
      <c r="AH466" s="268">
        <v>8</v>
      </c>
      <c r="AI466" s="269"/>
      <c r="AJ466" s="269"/>
      <c r="AK466" s="269"/>
      <c r="AL466" s="241" t="s">
        <v>771</v>
      </c>
      <c r="AM466" s="242"/>
      <c r="AN466" s="242"/>
      <c r="AO466" s="243"/>
      <c r="AP466" s="275" t="s">
        <v>771</v>
      </c>
      <c r="AQ466" s="276"/>
      <c r="AR466" s="276"/>
      <c r="AS466" s="276"/>
      <c r="AT466" s="276"/>
      <c r="AU466" s="276"/>
      <c r="AV466" s="276"/>
      <c r="AW466" s="276"/>
      <c r="AX466" s="277"/>
      <c r="AY466">
        <f>COUNTA($C$466)</f>
        <v>1</v>
      </c>
    </row>
    <row r="467" spans="1:51" ht="56.4" customHeight="1" x14ac:dyDescent="0.2">
      <c r="A467" s="245">
        <v>3</v>
      </c>
      <c r="B467" s="245">
        <v>1</v>
      </c>
      <c r="C467" s="266" t="s">
        <v>824</v>
      </c>
      <c r="D467" s="265"/>
      <c r="E467" s="265"/>
      <c r="F467" s="265"/>
      <c r="G467" s="265"/>
      <c r="H467" s="265"/>
      <c r="I467" s="265"/>
      <c r="J467" s="248">
        <v>8120001020192</v>
      </c>
      <c r="K467" s="249"/>
      <c r="L467" s="249"/>
      <c r="M467" s="249"/>
      <c r="N467" s="249"/>
      <c r="O467" s="249"/>
      <c r="P467" s="267" t="s">
        <v>848</v>
      </c>
      <c r="Q467" s="250"/>
      <c r="R467" s="250"/>
      <c r="S467" s="250"/>
      <c r="T467" s="250"/>
      <c r="U467" s="250"/>
      <c r="V467" s="250"/>
      <c r="W467" s="250"/>
      <c r="X467" s="250"/>
      <c r="Y467" s="251">
        <v>14</v>
      </c>
      <c r="Z467" s="252"/>
      <c r="AA467" s="252"/>
      <c r="AB467" s="253"/>
      <c r="AC467" s="237" t="s">
        <v>851</v>
      </c>
      <c r="AD467" s="238"/>
      <c r="AE467" s="238"/>
      <c r="AF467" s="238"/>
      <c r="AG467" s="238"/>
      <c r="AH467" s="239" t="s">
        <v>696</v>
      </c>
      <c r="AI467" s="240"/>
      <c r="AJ467" s="240"/>
      <c r="AK467" s="240"/>
      <c r="AL467" s="241" t="s">
        <v>771</v>
      </c>
      <c r="AM467" s="242"/>
      <c r="AN467" s="242"/>
      <c r="AO467" s="243"/>
      <c r="AP467" s="275" t="s">
        <v>771</v>
      </c>
      <c r="AQ467" s="276"/>
      <c r="AR467" s="276"/>
      <c r="AS467" s="276"/>
      <c r="AT467" s="276"/>
      <c r="AU467" s="276"/>
      <c r="AV467" s="276"/>
      <c r="AW467" s="276"/>
      <c r="AX467" s="277"/>
      <c r="AY467">
        <f>COUNTA($C$467)</f>
        <v>1</v>
      </c>
    </row>
    <row r="468" spans="1:51" ht="37.799999999999997" customHeight="1" x14ac:dyDescent="0.2">
      <c r="A468" s="245">
        <v>4</v>
      </c>
      <c r="B468" s="245">
        <v>1</v>
      </c>
      <c r="C468" s="266" t="s">
        <v>825</v>
      </c>
      <c r="D468" s="265"/>
      <c r="E468" s="265"/>
      <c r="F468" s="265"/>
      <c r="G468" s="265"/>
      <c r="H468" s="265"/>
      <c r="I468" s="265"/>
      <c r="J468" s="248">
        <v>5120101060587</v>
      </c>
      <c r="K468" s="249"/>
      <c r="L468" s="249"/>
      <c r="M468" s="249"/>
      <c r="N468" s="249"/>
      <c r="O468" s="249"/>
      <c r="P468" s="267" t="s">
        <v>833</v>
      </c>
      <c r="Q468" s="250"/>
      <c r="R468" s="250"/>
      <c r="S468" s="250"/>
      <c r="T468" s="250"/>
      <c r="U468" s="250"/>
      <c r="V468" s="250"/>
      <c r="W468" s="250"/>
      <c r="X468" s="250"/>
      <c r="Y468" s="251">
        <v>23</v>
      </c>
      <c r="Z468" s="252"/>
      <c r="AA468" s="252"/>
      <c r="AB468" s="253"/>
      <c r="AC468" s="237" t="s">
        <v>823</v>
      </c>
      <c r="AD468" s="238"/>
      <c r="AE468" s="238"/>
      <c r="AF468" s="238"/>
      <c r="AG468" s="238"/>
      <c r="AH468" s="239">
        <v>32</v>
      </c>
      <c r="AI468" s="240"/>
      <c r="AJ468" s="240"/>
      <c r="AK468" s="240"/>
      <c r="AL468" s="241" t="s">
        <v>771</v>
      </c>
      <c r="AM468" s="242"/>
      <c r="AN468" s="242"/>
      <c r="AO468" s="243"/>
      <c r="AP468" s="275" t="s">
        <v>771</v>
      </c>
      <c r="AQ468" s="276"/>
      <c r="AR468" s="276"/>
      <c r="AS468" s="276"/>
      <c r="AT468" s="276"/>
      <c r="AU468" s="276"/>
      <c r="AV468" s="276"/>
      <c r="AW468" s="276"/>
      <c r="AX468" s="277"/>
      <c r="AY468">
        <f>COUNTA($C$468)</f>
        <v>1</v>
      </c>
    </row>
    <row r="469" spans="1:51" ht="37.799999999999997" customHeight="1" x14ac:dyDescent="0.2">
      <c r="A469" s="245">
        <v>5</v>
      </c>
      <c r="B469" s="245">
        <v>1</v>
      </c>
      <c r="C469" s="265" t="s">
        <v>825</v>
      </c>
      <c r="D469" s="265"/>
      <c r="E469" s="265"/>
      <c r="F469" s="265"/>
      <c r="G469" s="265"/>
      <c r="H469" s="265"/>
      <c r="I469" s="265"/>
      <c r="J469" s="248">
        <v>5120101060587</v>
      </c>
      <c r="K469" s="249"/>
      <c r="L469" s="249"/>
      <c r="M469" s="249"/>
      <c r="N469" s="249"/>
      <c r="O469" s="249"/>
      <c r="P469" s="250" t="s">
        <v>834</v>
      </c>
      <c r="Q469" s="250"/>
      <c r="R469" s="250"/>
      <c r="S469" s="250"/>
      <c r="T469" s="250"/>
      <c r="U469" s="250"/>
      <c r="V469" s="250"/>
      <c r="W469" s="250"/>
      <c r="X469" s="250"/>
      <c r="Y469" s="251">
        <v>14</v>
      </c>
      <c r="Z469" s="252"/>
      <c r="AA469" s="252"/>
      <c r="AB469" s="253"/>
      <c r="AC469" s="237" t="s">
        <v>823</v>
      </c>
      <c r="AD469" s="238"/>
      <c r="AE469" s="238"/>
      <c r="AF469" s="238"/>
      <c r="AG469" s="238"/>
      <c r="AH469" s="239">
        <v>32</v>
      </c>
      <c r="AI469" s="240"/>
      <c r="AJ469" s="240"/>
      <c r="AK469" s="240"/>
      <c r="AL469" s="241" t="s">
        <v>771</v>
      </c>
      <c r="AM469" s="242"/>
      <c r="AN469" s="242"/>
      <c r="AO469" s="243"/>
      <c r="AP469" s="275" t="s">
        <v>771</v>
      </c>
      <c r="AQ469" s="276"/>
      <c r="AR469" s="276"/>
      <c r="AS469" s="276"/>
      <c r="AT469" s="276"/>
      <c r="AU469" s="276"/>
      <c r="AV469" s="276"/>
      <c r="AW469" s="276"/>
      <c r="AX469" s="277"/>
      <c r="AY469">
        <f>COUNTA($C$469)</f>
        <v>1</v>
      </c>
    </row>
    <row r="470" spans="1:51" ht="43.2" customHeight="1" x14ac:dyDescent="0.2">
      <c r="A470" s="245">
        <v>6</v>
      </c>
      <c r="B470" s="245">
        <v>1</v>
      </c>
      <c r="C470" s="265" t="s">
        <v>826</v>
      </c>
      <c r="D470" s="265"/>
      <c r="E470" s="265"/>
      <c r="F470" s="265"/>
      <c r="G470" s="265"/>
      <c r="H470" s="265"/>
      <c r="I470" s="265"/>
      <c r="J470" s="248">
        <v>8120001004121</v>
      </c>
      <c r="K470" s="249"/>
      <c r="L470" s="249"/>
      <c r="M470" s="249"/>
      <c r="N470" s="249"/>
      <c r="O470" s="249"/>
      <c r="P470" s="267" t="s">
        <v>849</v>
      </c>
      <c r="Q470" s="250"/>
      <c r="R470" s="250"/>
      <c r="S470" s="250"/>
      <c r="T470" s="250"/>
      <c r="U470" s="250"/>
      <c r="V470" s="250"/>
      <c r="W470" s="250"/>
      <c r="X470" s="250"/>
      <c r="Y470" s="251">
        <v>10</v>
      </c>
      <c r="Z470" s="252"/>
      <c r="AA470" s="252"/>
      <c r="AB470" s="253"/>
      <c r="AC470" s="237" t="s">
        <v>823</v>
      </c>
      <c r="AD470" s="238"/>
      <c r="AE470" s="238"/>
      <c r="AF470" s="238"/>
      <c r="AG470" s="238"/>
      <c r="AH470" s="239">
        <v>8</v>
      </c>
      <c r="AI470" s="240"/>
      <c r="AJ470" s="240"/>
      <c r="AK470" s="240"/>
      <c r="AL470" s="241" t="s">
        <v>771</v>
      </c>
      <c r="AM470" s="242"/>
      <c r="AN470" s="242"/>
      <c r="AO470" s="243"/>
      <c r="AP470" s="275" t="s">
        <v>771</v>
      </c>
      <c r="AQ470" s="276"/>
      <c r="AR470" s="276"/>
      <c r="AS470" s="276"/>
      <c r="AT470" s="276"/>
      <c r="AU470" s="276"/>
      <c r="AV470" s="276"/>
      <c r="AW470" s="276"/>
      <c r="AX470" s="277"/>
      <c r="AY470">
        <f>COUNTA($C$470)</f>
        <v>1</v>
      </c>
    </row>
    <row r="471" spans="1:51" ht="45.6" customHeight="1" x14ac:dyDescent="0.2">
      <c r="A471" s="245">
        <v>7</v>
      </c>
      <c r="B471" s="245">
        <v>1</v>
      </c>
      <c r="C471" s="265" t="s">
        <v>826</v>
      </c>
      <c r="D471" s="265"/>
      <c r="E471" s="265"/>
      <c r="F471" s="265"/>
      <c r="G471" s="265"/>
      <c r="H471" s="265"/>
      <c r="I471" s="265"/>
      <c r="J471" s="248">
        <v>8120001004121</v>
      </c>
      <c r="K471" s="249"/>
      <c r="L471" s="249"/>
      <c r="M471" s="249"/>
      <c r="N471" s="249"/>
      <c r="O471" s="249"/>
      <c r="P471" s="267" t="s">
        <v>850</v>
      </c>
      <c r="Q471" s="250"/>
      <c r="R471" s="250"/>
      <c r="S471" s="250"/>
      <c r="T471" s="250"/>
      <c r="U471" s="250"/>
      <c r="V471" s="250"/>
      <c r="W471" s="250"/>
      <c r="X471" s="250"/>
      <c r="Y471" s="251">
        <v>6</v>
      </c>
      <c r="Z471" s="252"/>
      <c r="AA471" s="252"/>
      <c r="AB471" s="253"/>
      <c r="AC471" s="237" t="s">
        <v>823</v>
      </c>
      <c r="AD471" s="238"/>
      <c r="AE471" s="238"/>
      <c r="AF471" s="238"/>
      <c r="AG471" s="238"/>
      <c r="AH471" s="239">
        <v>7</v>
      </c>
      <c r="AI471" s="240"/>
      <c r="AJ471" s="240"/>
      <c r="AK471" s="240"/>
      <c r="AL471" s="241" t="s">
        <v>771</v>
      </c>
      <c r="AM471" s="242"/>
      <c r="AN471" s="242"/>
      <c r="AO471" s="243"/>
      <c r="AP471" s="275" t="s">
        <v>771</v>
      </c>
      <c r="AQ471" s="276"/>
      <c r="AR471" s="276"/>
      <c r="AS471" s="276"/>
      <c r="AT471" s="276"/>
      <c r="AU471" s="276"/>
      <c r="AV471" s="276"/>
      <c r="AW471" s="276"/>
      <c r="AX471" s="277"/>
      <c r="AY471">
        <f>COUNTA($C$471)</f>
        <v>1</v>
      </c>
    </row>
    <row r="472" spans="1:51" ht="30" customHeight="1" x14ac:dyDescent="0.2">
      <c r="A472" s="245">
        <v>8</v>
      </c>
      <c r="B472" s="245">
        <v>1</v>
      </c>
      <c r="C472" s="265" t="s">
        <v>826</v>
      </c>
      <c r="D472" s="265"/>
      <c r="E472" s="265"/>
      <c r="F472" s="265"/>
      <c r="G472" s="265"/>
      <c r="H472" s="265"/>
      <c r="I472" s="265"/>
      <c r="J472" s="248">
        <v>8120001004121</v>
      </c>
      <c r="K472" s="249"/>
      <c r="L472" s="249"/>
      <c r="M472" s="249"/>
      <c r="N472" s="249"/>
      <c r="O472" s="249"/>
      <c r="P472" s="250" t="s">
        <v>835</v>
      </c>
      <c r="Q472" s="250"/>
      <c r="R472" s="250"/>
      <c r="S472" s="250"/>
      <c r="T472" s="250"/>
      <c r="U472" s="250"/>
      <c r="V472" s="250"/>
      <c r="W472" s="250"/>
      <c r="X472" s="250"/>
      <c r="Y472" s="251">
        <v>20</v>
      </c>
      <c r="Z472" s="252"/>
      <c r="AA472" s="252"/>
      <c r="AB472" s="253"/>
      <c r="AC472" s="237" t="s">
        <v>851</v>
      </c>
      <c r="AD472" s="238"/>
      <c r="AE472" s="238"/>
      <c r="AF472" s="238"/>
      <c r="AG472" s="238"/>
      <c r="AH472" s="239" t="s">
        <v>696</v>
      </c>
      <c r="AI472" s="240"/>
      <c r="AJ472" s="240"/>
      <c r="AK472" s="240"/>
      <c r="AL472" s="241" t="s">
        <v>771</v>
      </c>
      <c r="AM472" s="242"/>
      <c r="AN472" s="242"/>
      <c r="AO472" s="243"/>
      <c r="AP472" s="275" t="s">
        <v>771</v>
      </c>
      <c r="AQ472" s="276"/>
      <c r="AR472" s="276"/>
      <c r="AS472" s="276"/>
      <c r="AT472" s="276"/>
      <c r="AU472" s="276"/>
      <c r="AV472" s="276"/>
      <c r="AW472" s="276"/>
      <c r="AX472" s="277"/>
      <c r="AY472">
        <f>COUNTA($C$472)</f>
        <v>1</v>
      </c>
    </row>
    <row r="473" spans="1:51" ht="37.799999999999997" customHeight="1" x14ac:dyDescent="0.2">
      <c r="A473" s="245">
        <v>9</v>
      </c>
      <c r="B473" s="245">
        <v>1</v>
      </c>
      <c r="C473" s="265" t="s">
        <v>827</v>
      </c>
      <c r="D473" s="265"/>
      <c r="E473" s="265"/>
      <c r="F473" s="265"/>
      <c r="G473" s="265"/>
      <c r="H473" s="265"/>
      <c r="I473" s="265"/>
      <c r="J473" s="248">
        <v>7120101060395</v>
      </c>
      <c r="K473" s="249"/>
      <c r="L473" s="249"/>
      <c r="M473" s="249"/>
      <c r="N473" s="249"/>
      <c r="O473" s="249"/>
      <c r="P473" s="250" t="s">
        <v>836</v>
      </c>
      <c r="Q473" s="250"/>
      <c r="R473" s="250"/>
      <c r="S473" s="250"/>
      <c r="T473" s="250"/>
      <c r="U473" s="250"/>
      <c r="V473" s="250"/>
      <c r="W473" s="250"/>
      <c r="X473" s="250"/>
      <c r="Y473" s="251">
        <v>15</v>
      </c>
      <c r="Z473" s="252"/>
      <c r="AA473" s="252"/>
      <c r="AB473" s="253"/>
      <c r="AC473" s="237" t="s">
        <v>823</v>
      </c>
      <c r="AD473" s="238"/>
      <c r="AE473" s="238"/>
      <c r="AF473" s="238"/>
      <c r="AG473" s="238"/>
      <c r="AH473" s="239">
        <v>32</v>
      </c>
      <c r="AI473" s="240"/>
      <c r="AJ473" s="240"/>
      <c r="AK473" s="240"/>
      <c r="AL473" s="241" t="s">
        <v>771</v>
      </c>
      <c r="AM473" s="242"/>
      <c r="AN473" s="242"/>
      <c r="AO473" s="243"/>
      <c r="AP473" s="275" t="s">
        <v>771</v>
      </c>
      <c r="AQ473" s="276"/>
      <c r="AR473" s="276"/>
      <c r="AS473" s="276"/>
      <c r="AT473" s="276"/>
      <c r="AU473" s="276"/>
      <c r="AV473" s="276"/>
      <c r="AW473" s="276"/>
      <c r="AX473" s="277"/>
      <c r="AY473">
        <f>COUNTA($C$473)</f>
        <v>1</v>
      </c>
    </row>
    <row r="474" spans="1:51" ht="37.799999999999997" customHeight="1" x14ac:dyDescent="0.2">
      <c r="A474" s="245">
        <v>10</v>
      </c>
      <c r="B474" s="245">
        <v>1</v>
      </c>
      <c r="C474" s="265" t="s">
        <v>827</v>
      </c>
      <c r="D474" s="265"/>
      <c r="E474" s="265"/>
      <c r="F474" s="265"/>
      <c r="G474" s="265"/>
      <c r="H474" s="265"/>
      <c r="I474" s="265"/>
      <c r="J474" s="248">
        <v>7120101060395</v>
      </c>
      <c r="K474" s="249"/>
      <c r="L474" s="249"/>
      <c r="M474" s="249"/>
      <c r="N474" s="249"/>
      <c r="O474" s="249"/>
      <c r="P474" s="250" t="s">
        <v>837</v>
      </c>
      <c r="Q474" s="250"/>
      <c r="R474" s="250"/>
      <c r="S474" s="250"/>
      <c r="T474" s="250"/>
      <c r="U474" s="250"/>
      <c r="V474" s="250"/>
      <c r="W474" s="250"/>
      <c r="X474" s="250"/>
      <c r="Y474" s="251">
        <v>13</v>
      </c>
      <c r="Z474" s="252"/>
      <c r="AA474" s="252"/>
      <c r="AB474" s="253"/>
      <c r="AC474" s="237" t="s">
        <v>823</v>
      </c>
      <c r="AD474" s="238"/>
      <c r="AE474" s="238"/>
      <c r="AF474" s="238"/>
      <c r="AG474" s="238"/>
      <c r="AH474" s="239">
        <v>31</v>
      </c>
      <c r="AI474" s="240"/>
      <c r="AJ474" s="240"/>
      <c r="AK474" s="240"/>
      <c r="AL474" s="241" t="s">
        <v>771</v>
      </c>
      <c r="AM474" s="242"/>
      <c r="AN474" s="242"/>
      <c r="AO474" s="243"/>
      <c r="AP474" s="275" t="s">
        <v>771</v>
      </c>
      <c r="AQ474" s="276"/>
      <c r="AR474" s="276"/>
      <c r="AS474" s="276"/>
      <c r="AT474" s="276"/>
      <c r="AU474" s="276"/>
      <c r="AV474" s="276"/>
      <c r="AW474" s="276"/>
      <c r="AX474" s="277"/>
      <c r="AY474">
        <f>COUNTA($C$474)</f>
        <v>1</v>
      </c>
    </row>
    <row r="475" spans="1:51" ht="37.799999999999997" customHeight="1" x14ac:dyDescent="0.2">
      <c r="A475" s="245">
        <v>11</v>
      </c>
      <c r="B475" s="245">
        <v>1</v>
      </c>
      <c r="C475" s="265" t="s">
        <v>828</v>
      </c>
      <c r="D475" s="265"/>
      <c r="E475" s="265"/>
      <c r="F475" s="265"/>
      <c r="G475" s="265"/>
      <c r="H475" s="265"/>
      <c r="I475" s="265"/>
      <c r="J475" s="248">
        <v>6120901019492</v>
      </c>
      <c r="K475" s="249"/>
      <c r="L475" s="249"/>
      <c r="M475" s="249"/>
      <c r="N475" s="249"/>
      <c r="O475" s="249"/>
      <c r="P475" s="250" t="s">
        <v>838</v>
      </c>
      <c r="Q475" s="250"/>
      <c r="R475" s="250"/>
      <c r="S475" s="250"/>
      <c r="T475" s="250"/>
      <c r="U475" s="250"/>
      <c r="V475" s="250"/>
      <c r="W475" s="250"/>
      <c r="X475" s="250"/>
      <c r="Y475" s="251">
        <v>15</v>
      </c>
      <c r="Z475" s="252"/>
      <c r="AA475" s="252"/>
      <c r="AB475" s="253"/>
      <c r="AC475" s="237" t="s">
        <v>823</v>
      </c>
      <c r="AD475" s="238"/>
      <c r="AE475" s="238"/>
      <c r="AF475" s="238"/>
      <c r="AG475" s="238"/>
      <c r="AH475" s="239">
        <v>31</v>
      </c>
      <c r="AI475" s="240"/>
      <c r="AJ475" s="240"/>
      <c r="AK475" s="240"/>
      <c r="AL475" s="241" t="s">
        <v>771</v>
      </c>
      <c r="AM475" s="242"/>
      <c r="AN475" s="242"/>
      <c r="AO475" s="243"/>
      <c r="AP475" s="275" t="s">
        <v>771</v>
      </c>
      <c r="AQ475" s="276"/>
      <c r="AR475" s="276"/>
      <c r="AS475" s="276"/>
      <c r="AT475" s="276"/>
      <c r="AU475" s="276"/>
      <c r="AV475" s="276"/>
      <c r="AW475" s="276"/>
      <c r="AX475" s="277"/>
      <c r="AY475">
        <f>COUNTA($C$475)</f>
        <v>1</v>
      </c>
    </row>
    <row r="476" spans="1:51" ht="37.799999999999997" customHeight="1" x14ac:dyDescent="0.2">
      <c r="A476" s="245">
        <v>12</v>
      </c>
      <c r="B476" s="245">
        <v>1</v>
      </c>
      <c r="C476" s="265" t="s">
        <v>828</v>
      </c>
      <c r="D476" s="265"/>
      <c r="E476" s="265"/>
      <c r="F476" s="265"/>
      <c r="G476" s="265"/>
      <c r="H476" s="265"/>
      <c r="I476" s="265"/>
      <c r="J476" s="248">
        <v>6120901019492</v>
      </c>
      <c r="K476" s="249"/>
      <c r="L476" s="249"/>
      <c r="M476" s="249"/>
      <c r="N476" s="249"/>
      <c r="O476" s="249"/>
      <c r="P476" s="250" t="s">
        <v>839</v>
      </c>
      <c r="Q476" s="250"/>
      <c r="R476" s="250"/>
      <c r="S476" s="250"/>
      <c r="T476" s="250"/>
      <c r="U476" s="250"/>
      <c r="V476" s="250"/>
      <c r="W476" s="250"/>
      <c r="X476" s="250"/>
      <c r="Y476" s="251">
        <v>11</v>
      </c>
      <c r="Z476" s="252"/>
      <c r="AA476" s="252"/>
      <c r="AB476" s="253"/>
      <c r="AC476" s="237" t="s">
        <v>823</v>
      </c>
      <c r="AD476" s="238"/>
      <c r="AE476" s="238"/>
      <c r="AF476" s="238"/>
      <c r="AG476" s="238"/>
      <c r="AH476" s="239">
        <v>32</v>
      </c>
      <c r="AI476" s="240"/>
      <c r="AJ476" s="240"/>
      <c r="AK476" s="240"/>
      <c r="AL476" s="241" t="s">
        <v>771</v>
      </c>
      <c r="AM476" s="242"/>
      <c r="AN476" s="242"/>
      <c r="AO476" s="243"/>
      <c r="AP476" s="275" t="s">
        <v>771</v>
      </c>
      <c r="AQ476" s="276"/>
      <c r="AR476" s="276"/>
      <c r="AS476" s="276"/>
      <c r="AT476" s="276"/>
      <c r="AU476" s="276"/>
      <c r="AV476" s="276"/>
      <c r="AW476" s="276"/>
      <c r="AX476" s="277"/>
      <c r="AY476">
        <f>COUNTA($C$476)</f>
        <v>1</v>
      </c>
    </row>
    <row r="477" spans="1:51" ht="37.799999999999997" customHeight="1" x14ac:dyDescent="0.2">
      <c r="A477" s="245">
        <v>13</v>
      </c>
      <c r="B477" s="245">
        <v>1</v>
      </c>
      <c r="C477" s="265" t="s">
        <v>829</v>
      </c>
      <c r="D477" s="265"/>
      <c r="E477" s="265"/>
      <c r="F477" s="265"/>
      <c r="G477" s="265"/>
      <c r="H477" s="265"/>
      <c r="I477" s="265"/>
      <c r="J477" s="248">
        <v>9120101004730</v>
      </c>
      <c r="K477" s="249"/>
      <c r="L477" s="249"/>
      <c r="M477" s="249"/>
      <c r="N477" s="249"/>
      <c r="O477" s="249"/>
      <c r="P477" s="250" t="s">
        <v>840</v>
      </c>
      <c r="Q477" s="250"/>
      <c r="R477" s="250"/>
      <c r="S477" s="250"/>
      <c r="T477" s="250"/>
      <c r="U477" s="250"/>
      <c r="V477" s="250"/>
      <c r="W477" s="250"/>
      <c r="X477" s="250"/>
      <c r="Y477" s="251">
        <v>24</v>
      </c>
      <c r="Z477" s="252"/>
      <c r="AA477" s="252"/>
      <c r="AB477" s="253"/>
      <c r="AC477" s="237" t="s">
        <v>823</v>
      </c>
      <c r="AD477" s="238"/>
      <c r="AE477" s="238"/>
      <c r="AF477" s="238"/>
      <c r="AG477" s="238"/>
      <c r="AH477" s="239">
        <v>55</v>
      </c>
      <c r="AI477" s="240"/>
      <c r="AJ477" s="240"/>
      <c r="AK477" s="240"/>
      <c r="AL477" s="241" t="s">
        <v>771</v>
      </c>
      <c r="AM477" s="242"/>
      <c r="AN477" s="242"/>
      <c r="AO477" s="243"/>
      <c r="AP477" s="275" t="s">
        <v>771</v>
      </c>
      <c r="AQ477" s="276"/>
      <c r="AR477" s="276"/>
      <c r="AS477" s="276"/>
      <c r="AT477" s="276"/>
      <c r="AU477" s="276"/>
      <c r="AV477" s="276"/>
      <c r="AW477" s="276"/>
      <c r="AX477" s="277"/>
      <c r="AY477">
        <f>COUNTA($C$477)</f>
        <v>1</v>
      </c>
    </row>
    <row r="478" spans="1:51" ht="37.799999999999997" customHeight="1" x14ac:dyDescent="0.2">
      <c r="A478" s="245">
        <v>14</v>
      </c>
      <c r="B478" s="245">
        <v>1</v>
      </c>
      <c r="C478" s="265" t="s">
        <v>830</v>
      </c>
      <c r="D478" s="265"/>
      <c r="E478" s="265"/>
      <c r="F478" s="265"/>
      <c r="G478" s="265"/>
      <c r="H478" s="265"/>
      <c r="I478" s="265"/>
      <c r="J478" s="248">
        <v>2120001027796</v>
      </c>
      <c r="K478" s="249"/>
      <c r="L478" s="249"/>
      <c r="M478" s="249"/>
      <c r="N478" s="249"/>
      <c r="O478" s="249"/>
      <c r="P478" s="250" t="s">
        <v>841</v>
      </c>
      <c r="Q478" s="250"/>
      <c r="R478" s="250"/>
      <c r="S478" s="250"/>
      <c r="T478" s="250"/>
      <c r="U478" s="250"/>
      <c r="V478" s="250"/>
      <c r="W478" s="250"/>
      <c r="X478" s="250"/>
      <c r="Y478" s="251">
        <v>18</v>
      </c>
      <c r="Z478" s="252"/>
      <c r="AA478" s="252"/>
      <c r="AB478" s="253"/>
      <c r="AC478" s="237" t="s">
        <v>823</v>
      </c>
      <c r="AD478" s="238"/>
      <c r="AE478" s="238"/>
      <c r="AF478" s="238"/>
      <c r="AG478" s="238"/>
      <c r="AH478" s="239">
        <v>32</v>
      </c>
      <c r="AI478" s="240"/>
      <c r="AJ478" s="240"/>
      <c r="AK478" s="240"/>
      <c r="AL478" s="241" t="s">
        <v>771</v>
      </c>
      <c r="AM478" s="242"/>
      <c r="AN478" s="242"/>
      <c r="AO478" s="243"/>
      <c r="AP478" s="275" t="s">
        <v>771</v>
      </c>
      <c r="AQ478" s="276"/>
      <c r="AR478" s="276"/>
      <c r="AS478" s="276"/>
      <c r="AT478" s="276"/>
      <c r="AU478" s="276"/>
      <c r="AV478" s="276"/>
      <c r="AW478" s="276"/>
      <c r="AX478" s="277"/>
      <c r="AY478">
        <f>COUNTA($C$478)</f>
        <v>1</v>
      </c>
    </row>
    <row r="479" spans="1:51" ht="37.799999999999997" customHeight="1" x14ac:dyDescent="0.2">
      <c r="A479" s="245">
        <v>15</v>
      </c>
      <c r="B479" s="245">
        <v>1</v>
      </c>
      <c r="C479" s="265" t="s">
        <v>830</v>
      </c>
      <c r="D479" s="265"/>
      <c r="E479" s="265"/>
      <c r="F479" s="265"/>
      <c r="G479" s="265"/>
      <c r="H479" s="265"/>
      <c r="I479" s="265"/>
      <c r="J479" s="248">
        <v>2120001027796</v>
      </c>
      <c r="K479" s="249"/>
      <c r="L479" s="249"/>
      <c r="M479" s="249"/>
      <c r="N479" s="249"/>
      <c r="O479" s="249"/>
      <c r="P479" s="250" t="s">
        <v>842</v>
      </c>
      <c r="Q479" s="250"/>
      <c r="R479" s="250"/>
      <c r="S479" s="250"/>
      <c r="T479" s="250"/>
      <c r="U479" s="250"/>
      <c r="V479" s="250"/>
      <c r="W479" s="250"/>
      <c r="X479" s="250"/>
      <c r="Y479" s="251">
        <v>4</v>
      </c>
      <c r="Z479" s="252"/>
      <c r="AA479" s="252"/>
      <c r="AB479" s="253"/>
      <c r="AC479" s="237" t="s">
        <v>823</v>
      </c>
      <c r="AD479" s="238"/>
      <c r="AE479" s="238"/>
      <c r="AF479" s="238"/>
      <c r="AG479" s="238"/>
      <c r="AH479" s="239">
        <v>31</v>
      </c>
      <c r="AI479" s="240"/>
      <c r="AJ479" s="240"/>
      <c r="AK479" s="240"/>
      <c r="AL479" s="241" t="s">
        <v>771</v>
      </c>
      <c r="AM479" s="242"/>
      <c r="AN479" s="242"/>
      <c r="AO479" s="243"/>
      <c r="AP479" s="275" t="s">
        <v>771</v>
      </c>
      <c r="AQ479" s="276"/>
      <c r="AR479" s="276"/>
      <c r="AS479" s="276"/>
      <c r="AT479" s="276"/>
      <c r="AU479" s="276"/>
      <c r="AV479" s="276"/>
      <c r="AW479" s="276"/>
      <c r="AX479" s="277"/>
      <c r="AY479">
        <f>COUNTA($C$479)</f>
        <v>1</v>
      </c>
    </row>
    <row r="480" spans="1:51" ht="37.799999999999997" customHeight="1" x14ac:dyDescent="0.2">
      <c r="A480" s="245">
        <v>16</v>
      </c>
      <c r="B480" s="245">
        <v>1</v>
      </c>
      <c r="C480" s="265" t="s">
        <v>831</v>
      </c>
      <c r="D480" s="265"/>
      <c r="E480" s="265"/>
      <c r="F480" s="265"/>
      <c r="G480" s="265"/>
      <c r="H480" s="265"/>
      <c r="I480" s="265"/>
      <c r="J480" s="248">
        <v>5122001012172</v>
      </c>
      <c r="K480" s="249"/>
      <c r="L480" s="249"/>
      <c r="M480" s="249"/>
      <c r="N480" s="249"/>
      <c r="O480" s="249"/>
      <c r="P480" s="250" t="s">
        <v>843</v>
      </c>
      <c r="Q480" s="250"/>
      <c r="R480" s="250"/>
      <c r="S480" s="250"/>
      <c r="T480" s="250"/>
      <c r="U480" s="250"/>
      <c r="V480" s="250"/>
      <c r="W480" s="250"/>
      <c r="X480" s="250"/>
      <c r="Y480" s="251">
        <v>16</v>
      </c>
      <c r="Z480" s="252"/>
      <c r="AA480" s="252"/>
      <c r="AB480" s="253"/>
      <c r="AC480" s="237" t="s">
        <v>823</v>
      </c>
      <c r="AD480" s="238"/>
      <c r="AE480" s="238"/>
      <c r="AF480" s="238"/>
      <c r="AG480" s="238"/>
      <c r="AH480" s="239">
        <v>31</v>
      </c>
      <c r="AI480" s="240"/>
      <c r="AJ480" s="240"/>
      <c r="AK480" s="240"/>
      <c r="AL480" s="241" t="s">
        <v>771</v>
      </c>
      <c r="AM480" s="242"/>
      <c r="AN480" s="242"/>
      <c r="AO480" s="243"/>
      <c r="AP480" s="275" t="s">
        <v>771</v>
      </c>
      <c r="AQ480" s="276"/>
      <c r="AR480" s="276"/>
      <c r="AS480" s="276"/>
      <c r="AT480" s="276"/>
      <c r="AU480" s="276"/>
      <c r="AV480" s="276"/>
      <c r="AW480" s="276"/>
      <c r="AX480" s="277"/>
      <c r="AY480">
        <f>COUNTA($C$480)</f>
        <v>1</v>
      </c>
    </row>
    <row r="481" spans="1:51" s="16" customFormat="1" ht="37.799999999999997" customHeight="1" x14ac:dyDescent="0.2">
      <c r="A481" s="245">
        <v>17</v>
      </c>
      <c r="B481" s="245">
        <v>1</v>
      </c>
      <c r="C481" s="266" t="s">
        <v>859</v>
      </c>
      <c r="D481" s="265"/>
      <c r="E481" s="265"/>
      <c r="F481" s="265"/>
      <c r="G481" s="265"/>
      <c r="H481" s="265"/>
      <c r="I481" s="265"/>
      <c r="J481" s="248">
        <v>6120901045480</v>
      </c>
      <c r="K481" s="249"/>
      <c r="L481" s="249"/>
      <c r="M481" s="249"/>
      <c r="N481" s="249"/>
      <c r="O481" s="249"/>
      <c r="P481" s="250" t="s">
        <v>844</v>
      </c>
      <c r="Q481" s="250"/>
      <c r="R481" s="250"/>
      <c r="S481" s="250"/>
      <c r="T481" s="250"/>
      <c r="U481" s="250"/>
      <c r="V481" s="250"/>
      <c r="W481" s="250"/>
      <c r="X481" s="250"/>
      <c r="Y481" s="251">
        <v>15</v>
      </c>
      <c r="Z481" s="252"/>
      <c r="AA481" s="252"/>
      <c r="AB481" s="253"/>
      <c r="AC481" s="237" t="s">
        <v>823</v>
      </c>
      <c r="AD481" s="238"/>
      <c r="AE481" s="238"/>
      <c r="AF481" s="238"/>
      <c r="AG481" s="238"/>
      <c r="AH481" s="239">
        <v>32</v>
      </c>
      <c r="AI481" s="240"/>
      <c r="AJ481" s="240"/>
      <c r="AK481" s="240"/>
      <c r="AL481" s="241" t="s">
        <v>771</v>
      </c>
      <c r="AM481" s="242"/>
      <c r="AN481" s="242"/>
      <c r="AO481" s="243"/>
      <c r="AP481" s="275" t="s">
        <v>771</v>
      </c>
      <c r="AQ481" s="276"/>
      <c r="AR481" s="276"/>
      <c r="AS481" s="276"/>
      <c r="AT481" s="276"/>
      <c r="AU481" s="276"/>
      <c r="AV481" s="276"/>
      <c r="AW481" s="276"/>
      <c r="AX481" s="277"/>
      <c r="AY481">
        <f>COUNTA($C$481)</f>
        <v>1</v>
      </c>
    </row>
    <row r="482" spans="1:51" ht="37.799999999999997" customHeight="1" x14ac:dyDescent="0.2">
      <c r="A482" s="245">
        <v>18</v>
      </c>
      <c r="B482" s="245">
        <v>1</v>
      </c>
      <c r="C482" s="265" t="s">
        <v>832</v>
      </c>
      <c r="D482" s="265"/>
      <c r="E482" s="265"/>
      <c r="F482" s="265"/>
      <c r="G482" s="265"/>
      <c r="H482" s="265"/>
      <c r="I482" s="265"/>
      <c r="J482" s="248">
        <v>6122001018053</v>
      </c>
      <c r="K482" s="249"/>
      <c r="L482" s="249"/>
      <c r="M482" s="249"/>
      <c r="N482" s="249"/>
      <c r="O482" s="249"/>
      <c r="P482" s="250" t="s">
        <v>845</v>
      </c>
      <c r="Q482" s="250"/>
      <c r="R482" s="250"/>
      <c r="S482" s="250"/>
      <c r="T482" s="250"/>
      <c r="U482" s="250"/>
      <c r="V482" s="250"/>
      <c r="W482" s="250"/>
      <c r="X482" s="250"/>
      <c r="Y482" s="251">
        <v>15</v>
      </c>
      <c r="Z482" s="252"/>
      <c r="AA482" s="252"/>
      <c r="AB482" s="253"/>
      <c r="AC482" s="237" t="s">
        <v>823</v>
      </c>
      <c r="AD482" s="238"/>
      <c r="AE482" s="238"/>
      <c r="AF482" s="238"/>
      <c r="AG482" s="238"/>
      <c r="AH482" s="239">
        <v>64</v>
      </c>
      <c r="AI482" s="240"/>
      <c r="AJ482" s="240"/>
      <c r="AK482" s="240"/>
      <c r="AL482" s="241" t="s">
        <v>771</v>
      </c>
      <c r="AM482" s="242"/>
      <c r="AN482" s="242"/>
      <c r="AO482" s="243"/>
      <c r="AP482" s="275" t="s">
        <v>771</v>
      </c>
      <c r="AQ482" s="276"/>
      <c r="AR482" s="276"/>
      <c r="AS482" s="276"/>
      <c r="AT482" s="276"/>
      <c r="AU482" s="276"/>
      <c r="AV482" s="276"/>
      <c r="AW482" s="276"/>
      <c r="AX482" s="277"/>
      <c r="AY482">
        <f>COUNTA($C$482)</f>
        <v>1</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190EDA96-DE71-425D-9DA7-4D6569F56249}"/>
    <hyperlink ref="U219" r:id="rId2" xr:uid="{AC5BC26E-D430-46B5-BCB4-928951A92A8F}"/>
  </hyperlinks>
  <pageMargins left="0.62992125984251968" right="0.39370078740157483" top="0.59055118110236227" bottom="0.39370078740157483" header="0.51181102362204722" footer="0.51181102362204722"/>
  <pageSetup paperSize="9" scale="68" fitToHeight="0" orientation="portrait" r:id="rId3"/>
  <headerFooter differentFirst="1" alignWithMargins="0"/>
  <rowBreaks count="5" manualBreakCount="5">
    <brk id="43" max="16383" man="1"/>
    <brk id="220" max="16383" man="1"/>
    <brk id="256" max="16383" man="1"/>
    <brk id="362" max="16383" man="1"/>
    <brk id="429" max="16383" man="1"/>
  </rowBreaks>
  <drawing r:id="rId4"/>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2">
      <c r="A2" s="14" t="s">
        <v>81</v>
      </c>
      <c r="B2" s="15"/>
      <c r="C2" s="13" t="str">
        <f>IF(B2="","",A2)</f>
        <v/>
      </c>
      <c r="D2" s="13" t="str">
        <f>IF(C2="","",IF(D1&lt;&gt;"",CONCATENATE(D1,"、",C2),C2))</f>
        <v/>
      </c>
      <c r="F2" s="12" t="s">
        <v>68</v>
      </c>
      <c r="G2" s="17" t="s">
        <v>731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731</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2">
      <c r="A8" s="14" t="s">
        <v>87</v>
      </c>
      <c r="B8" s="15" t="s">
        <v>731</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2">
      <c r="A10" s="14" t="s">
        <v>302</v>
      </c>
      <c r="B10" s="15"/>
      <c r="C10" s="13" t="str">
        <f t="shared" si="0"/>
        <v/>
      </c>
      <c r="D10" s="13" t="str">
        <f t="shared" si="8"/>
        <v>交通安全対策</v>
      </c>
      <c r="F10" s="18" t="s">
        <v>112</v>
      </c>
      <c r="G10" s="17"/>
      <c r="H10" s="13" t="str">
        <f t="shared" si="1"/>
        <v/>
      </c>
      <c r="I10" s="13" t="str">
        <f t="shared" si="5"/>
        <v>一般会計</v>
      </c>
      <c r="K10" s="14" t="s">
        <v>305</v>
      </c>
      <c r="L10" s="15"/>
      <c r="M10" s="13" t="str">
        <f t="shared" si="2"/>
        <v/>
      </c>
      <c r="N10" s="13" t="str">
        <f t="shared" si="6"/>
        <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731</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2">
      <c r="A22" s="14" t="s">
        <v>291</v>
      </c>
      <c r="B22" s="15" t="s">
        <v>731</v>
      </c>
      <c r="C22" s="13" t="str">
        <f t="shared" si="9"/>
        <v>2020年東京オリパラ</v>
      </c>
      <c r="D22" s="13" t="str">
        <f>IF(C22="",D21,IF(D21&lt;&gt;"",CONCATENATE(D21,"、",C22),C22))</f>
        <v>交通安全対策、2020年東京オリパラ</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2">
      <c r="A23" s="83" t="s">
        <v>363</v>
      </c>
      <c r="B23" s="15"/>
      <c r="C23" s="13" t="str">
        <f t="shared" si="9"/>
        <v/>
      </c>
      <c r="D23" s="13" t="str">
        <f>IF(C23="",D22,IF(D22&lt;&gt;"",CONCATENATE(D22,"、",C23),C23))</f>
        <v>交通安全対策、2020年東京オリパラ</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2">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2">
      <c r="A27" s="13" t="str">
        <f>IF(D23="", "-", D23)</f>
        <v>交通安全対策、2020年東京オリパラ</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2">
      <c r="A38" s="13"/>
      <c r="B38" s="13"/>
      <c r="F38" s="13"/>
      <c r="G38" s="19"/>
      <c r="K38" s="13"/>
      <c r="L38" s="13"/>
      <c r="O38" s="13"/>
      <c r="P38" s="13"/>
      <c r="Q38" s="19"/>
      <c r="T38" s="13"/>
      <c r="Y38" s="32" t="s">
        <v>408</v>
      </c>
      <c r="Z38" s="32" t="s">
        <v>536</v>
      </c>
      <c r="AF38" s="30"/>
      <c r="AK38" s="51" t="str">
        <f t="shared" si="7"/>
        <v>k</v>
      </c>
    </row>
    <row r="39" spans="1:37" x14ac:dyDescent="0.2">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2">
      <c r="A40" s="13"/>
      <c r="B40" s="13"/>
      <c r="F40" s="13"/>
      <c r="G40" s="19"/>
      <c r="K40" s="13"/>
      <c r="L40" s="13"/>
      <c r="O40" s="13"/>
      <c r="P40" s="13"/>
      <c r="Q40" s="19"/>
      <c r="T40" s="13"/>
      <c r="U40" s="32"/>
      <c r="Y40" s="32" t="s">
        <v>410</v>
      </c>
      <c r="Z40" s="32" t="s">
        <v>538</v>
      </c>
      <c r="AF40" s="30"/>
      <c r="AK40" s="51" t="str">
        <f t="shared" si="7"/>
        <v>m</v>
      </c>
    </row>
    <row r="41" spans="1:37" x14ac:dyDescent="0.2">
      <c r="A41" s="13"/>
      <c r="B41" s="13"/>
      <c r="F41" s="13"/>
      <c r="G41" s="19"/>
      <c r="K41" s="13"/>
      <c r="L41" s="13"/>
      <c r="O41" s="13"/>
      <c r="P41" s="13"/>
      <c r="Q41" s="19"/>
      <c r="T41" s="13"/>
      <c r="U41" s="32" t="s">
        <v>349</v>
      </c>
      <c r="Y41" s="32" t="s">
        <v>411</v>
      </c>
      <c r="Z41" s="32" t="s">
        <v>539</v>
      </c>
      <c r="AF41" s="30"/>
      <c r="AK41" s="51" t="str">
        <f t="shared" si="7"/>
        <v>n</v>
      </c>
    </row>
    <row r="42" spans="1:37" x14ac:dyDescent="0.2">
      <c r="A42" s="13"/>
      <c r="B42" s="13"/>
      <c r="F42" s="13"/>
      <c r="G42" s="19"/>
      <c r="K42" s="13"/>
      <c r="L42" s="13"/>
      <c r="O42" s="13"/>
      <c r="P42" s="13"/>
      <c r="Q42" s="19"/>
      <c r="T42" s="13"/>
      <c r="U42" s="32" t="s">
        <v>359</v>
      </c>
      <c r="Y42" s="32" t="s">
        <v>412</v>
      </c>
      <c r="Z42" s="32" t="s">
        <v>540</v>
      </c>
      <c r="AF42" s="30"/>
      <c r="AK42" s="51" t="str">
        <f t="shared" si="7"/>
        <v>o</v>
      </c>
    </row>
    <row r="43" spans="1:37" x14ac:dyDescent="0.2">
      <c r="A43" s="13"/>
      <c r="B43" s="13"/>
      <c r="F43" s="13"/>
      <c r="G43" s="19"/>
      <c r="K43" s="13"/>
      <c r="L43" s="13"/>
      <c r="O43" s="13"/>
      <c r="P43" s="13"/>
      <c r="Q43" s="19"/>
      <c r="T43" s="13"/>
      <c r="Y43" s="32" t="s">
        <v>413</v>
      </c>
      <c r="Z43" s="32" t="s">
        <v>541</v>
      </c>
      <c r="AF43" s="30"/>
      <c r="AK43" s="51" t="str">
        <f t="shared" si="7"/>
        <v>p</v>
      </c>
    </row>
    <row r="44" spans="1:37" x14ac:dyDescent="0.2">
      <c r="A44" s="13"/>
      <c r="B44" s="13"/>
      <c r="F44" s="13"/>
      <c r="G44" s="19"/>
      <c r="K44" s="13"/>
      <c r="L44" s="13"/>
      <c r="O44" s="13"/>
      <c r="P44" s="13"/>
      <c r="Q44" s="19"/>
      <c r="T44" s="13"/>
      <c r="Y44" s="32" t="s">
        <v>414</v>
      </c>
      <c r="Z44" s="32" t="s">
        <v>542</v>
      </c>
      <c r="AF44" s="30"/>
      <c r="AK44" s="51" t="str">
        <f t="shared" si="7"/>
        <v>q</v>
      </c>
    </row>
    <row r="45" spans="1:37" x14ac:dyDescent="0.2">
      <c r="A45" s="13"/>
      <c r="B45" s="13"/>
      <c r="F45" s="13"/>
      <c r="G45" s="19"/>
      <c r="K45" s="13"/>
      <c r="L45" s="13"/>
      <c r="O45" s="13"/>
      <c r="P45" s="13"/>
      <c r="Q45" s="19"/>
      <c r="T45" s="13"/>
      <c r="U45" s="29" t="s">
        <v>161</v>
      </c>
      <c r="Y45" s="32" t="s">
        <v>415</v>
      </c>
      <c r="Z45" s="32" t="s">
        <v>543</v>
      </c>
      <c r="AF45" s="30"/>
      <c r="AK45" s="51" t="str">
        <f t="shared" si="7"/>
        <v>r</v>
      </c>
    </row>
    <row r="46" spans="1:37" x14ac:dyDescent="0.2">
      <c r="A46" s="13"/>
      <c r="B46" s="13"/>
      <c r="F46" s="13"/>
      <c r="G46" s="19"/>
      <c r="K46" s="13"/>
      <c r="L46" s="13"/>
      <c r="O46" s="13"/>
      <c r="P46" s="13"/>
      <c r="Q46" s="19"/>
      <c r="T46" s="13"/>
      <c r="U46" s="93" t="s">
        <v>684</v>
      </c>
      <c r="Y46" s="32" t="s">
        <v>416</v>
      </c>
      <c r="Z46" s="32" t="s">
        <v>544</v>
      </c>
      <c r="AF46" s="30"/>
      <c r="AK46" s="51" t="str">
        <f t="shared" si="7"/>
        <v>s</v>
      </c>
    </row>
    <row r="47" spans="1:37" x14ac:dyDescent="0.2">
      <c r="A47" s="13"/>
      <c r="B47" s="13"/>
      <c r="F47" s="13"/>
      <c r="G47" s="19"/>
      <c r="K47" s="13"/>
      <c r="L47" s="13"/>
      <c r="O47" s="13"/>
      <c r="P47" s="13"/>
      <c r="Q47" s="19"/>
      <c r="T47" s="13"/>
      <c r="Y47" s="32" t="s">
        <v>417</v>
      </c>
      <c r="Z47" s="32" t="s">
        <v>545</v>
      </c>
      <c r="AF47" s="30"/>
      <c r="AK47" s="51" t="str">
        <f t="shared" si="7"/>
        <v>t</v>
      </c>
    </row>
    <row r="48" spans="1:37" x14ac:dyDescent="0.2">
      <c r="A48" s="13"/>
      <c r="B48" s="13"/>
      <c r="F48" s="13"/>
      <c r="G48" s="19"/>
      <c r="K48" s="13"/>
      <c r="L48" s="13"/>
      <c r="O48" s="13"/>
      <c r="P48" s="13"/>
      <c r="Q48" s="19"/>
      <c r="T48" s="13"/>
      <c r="U48" s="93">
        <v>2021</v>
      </c>
      <c r="Y48" s="32" t="s">
        <v>418</v>
      </c>
      <c r="Z48" s="32" t="s">
        <v>546</v>
      </c>
      <c r="AF48" s="30"/>
      <c r="AK48" s="51" t="str">
        <f t="shared" si="7"/>
        <v>u</v>
      </c>
    </row>
    <row r="49" spans="1:37" x14ac:dyDescent="0.2">
      <c r="A49" s="13"/>
      <c r="B49" s="13"/>
      <c r="F49" s="13"/>
      <c r="G49" s="19"/>
      <c r="K49" s="13"/>
      <c r="L49" s="13"/>
      <c r="O49" s="13"/>
      <c r="P49" s="13"/>
      <c r="Q49" s="19"/>
      <c r="T49" s="13"/>
      <c r="U49" s="93">
        <v>2022</v>
      </c>
      <c r="Y49" s="32" t="s">
        <v>419</v>
      </c>
      <c r="Z49" s="32" t="s">
        <v>547</v>
      </c>
      <c r="AF49" s="30"/>
      <c r="AK49" s="51" t="str">
        <f t="shared" si="7"/>
        <v>v</v>
      </c>
    </row>
    <row r="50" spans="1:37" x14ac:dyDescent="0.2">
      <c r="A50" s="13"/>
      <c r="B50" s="13"/>
      <c r="F50" s="13"/>
      <c r="G50" s="19"/>
      <c r="K50" s="13"/>
      <c r="L50" s="13"/>
      <c r="O50" s="13"/>
      <c r="P50" s="13"/>
      <c r="Q50" s="19"/>
      <c r="T50" s="13"/>
      <c r="U50" s="93">
        <v>2023</v>
      </c>
      <c r="Y50" s="32" t="s">
        <v>420</v>
      </c>
      <c r="Z50" s="32" t="s">
        <v>548</v>
      </c>
      <c r="AF50" s="30"/>
    </row>
    <row r="51" spans="1:37" x14ac:dyDescent="0.2">
      <c r="A51" s="13"/>
      <c r="B51" s="13"/>
      <c r="F51" s="13"/>
      <c r="G51" s="19"/>
      <c r="K51" s="13"/>
      <c r="L51" s="13"/>
      <c r="O51" s="13"/>
      <c r="P51" s="13"/>
      <c r="Q51" s="19"/>
      <c r="T51" s="13"/>
      <c r="U51" s="93">
        <v>2024</v>
      </c>
      <c r="Y51" s="32" t="s">
        <v>421</v>
      </c>
      <c r="Z51" s="32" t="s">
        <v>549</v>
      </c>
      <c r="AF51" s="30"/>
    </row>
    <row r="52" spans="1:37" x14ac:dyDescent="0.2">
      <c r="A52" s="13"/>
      <c r="B52" s="13"/>
      <c r="F52" s="13"/>
      <c r="G52" s="19"/>
      <c r="K52" s="13"/>
      <c r="L52" s="13"/>
      <c r="O52" s="13"/>
      <c r="P52" s="13"/>
      <c r="Q52" s="19"/>
      <c r="T52" s="13"/>
      <c r="U52" s="93">
        <v>2025</v>
      </c>
      <c r="Y52" s="32" t="s">
        <v>422</v>
      </c>
      <c r="Z52" s="32" t="s">
        <v>550</v>
      </c>
      <c r="AF52" s="30"/>
    </row>
    <row r="53" spans="1:37" x14ac:dyDescent="0.2">
      <c r="A53" s="13"/>
      <c r="B53" s="13"/>
      <c r="F53" s="13"/>
      <c r="G53" s="19"/>
      <c r="K53" s="13"/>
      <c r="L53" s="13"/>
      <c r="O53" s="13"/>
      <c r="P53" s="13"/>
      <c r="Q53" s="19"/>
      <c r="T53" s="13"/>
      <c r="U53" s="93">
        <v>2026</v>
      </c>
      <c r="Y53" s="32" t="s">
        <v>423</v>
      </c>
      <c r="Z53" s="32" t="s">
        <v>551</v>
      </c>
      <c r="AF53" s="30"/>
    </row>
    <row r="54" spans="1:37" x14ac:dyDescent="0.2">
      <c r="A54" s="13"/>
      <c r="B54" s="13"/>
      <c r="F54" s="13"/>
      <c r="G54" s="19"/>
      <c r="K54" s="13"/>
      <c r="L54" s="13"/>
      <c r="O54" s="13"/>
      <c r="P54" s="20"/>
      <c r="Q54" s="19"/>
      <c r="T54" s="13"/>
      <c r="Y54" s="32" t="s">
        <v>424</v>
      </c>
      <c r="Z54" s="32" t="s">
        <v>552</v>
      </c>
      <c r="AF54" s="30"/>
    </row>
    <row r="55" spans="1:37" x14ac:dyDescent="0.2">
      <c r="A55" s="13"/>
      <c r="B55" s="13"/>
      <c r="F55" s="13"/>
      <c r="G55" s="19"/>
      <c r="K55" s="13"/>
      <c r="L55" s="13"/>
      <c r="O55" s="13"/>
      <c r="P55" s="13"/>
      <c r="Q55" s="19"/>
      <c r="T55" s="13"/>
      <c r="Y55" s="32" t="s">
        <v>425</v>
      </c>
      <c r="Z55" s="32" t="s">
        <v>553</v>
      </c>
      <c r="AF55" s="30"/>
    </row>
    <row r="56" spans="1:37" x14ac:dyDescent="0.2">
      <c r="A56" s="13"/>
      <c r="B56" s="13"/>
      <c r="F56" s="13"/>
      <c r="G56" s="19"/>
      <c r="K56" s="13"/>
      <c r="L56" s="13"/>
      <c r="O56" s="13"/>
      <c r="P56" s="13"/>
      <c r="Q56" s="19"/>
      <c r="T56" s="13"/>
      <c r="U56" s="93">
        <v>20</v>
      </c>
      <c r="Y56" s="32" t="s">
        <v>426</v>
      </c>
      <c r="Z56" s="32" t="s">
        <v>554</v>
      </c>
      <c r="AF56" s="30"/>
    </row>
    <row r="57" spans="1:37" x14ac:dyDescent="0.2">
      <c r="A57" s="13"/>
      <c r="B57" s="13"/>
      <c r="F57" s="13"/>
      <c r="G57" s="19"/>
      <c r="K57" s="13"/>
      <c r="L57" s="13"/>
      <c r="O57" s="13"/>
      <c r="P57" s="13"/>
      <c r="Q57" s="19"/>
      <c r="T57" s="13"/>
      <c r="U57" s="32" t="s">
        <v>624</v>
      </c>
      <c r="Y57" s="32" t="s">
        <v>427</v>
      </c>
      <c r="Z57" s="32" t="s">
        <v>555</v>
      </c>
      <c r="AF57" s="30"/>
    </row>
    <row r="58" spans="1:37" x14ac:dyDescent="0.2">
      <c r="A58" s="13"/>
      <c r="B58" s="13"/>
      <c r="F58" s="13"/>
      <c r="G58" s="19"/>
      <c r="K58" s="13"/>
      <c r="L58" s="13"/>
      <c r="O58" s="13"/>
      <c r="P58" s="13"/>
      <c r="Q58" s="19"/>
      <c r="T58" s="13"/>
      <c r="U58" s="32" t="s">
        <v>625</v>
      </c>
      <c r="Y58" s="32" t="s">
        <v>428</v>
      </c>
      <c r="Z58" s="32" t="s">
        <v>556</v>
      </c>
      <c r="AF58" s="30"/>
    </row>
    <row r="59" spans="1:37" x14ac:dyDescent="0.2">
      <c r="A59" s="13"/>
      <c r="B59" s="13"/>
      <c r="F59" s="13"/>
      <c r="G59" s="19"/>
      <c r="K59" s="13"/>
      <c r="L59" s="13"/>
      <c r="O59" s="13"/>
      <c r="P59" s="13"/>
      <c r="Q59" s="19"/>
      <c r="T59" s="13"/>
      <c r="Y59" s="32" t="s">
        <v>429</v>
      </c>
      <c r="Z59" s="32" t="s">
        <v>557</v>
      </c>
      <c r="AF59" s="30"/>
    </row>
    <row r="60" spans="1:37" x14ac:dyDescent="0.2">
      <c r="A60" s="13"/>
      <c r="B60" s="13"/>
      <c r="F60" s="13"/>
      <c r="G60" s="19"/>
      <c r="K60" s="13"/>
      <c r="L60" s="13"/>
      <c r="O60" s="13"/>
      <c r="P60" s="13"/>
      <c r="Q60" s="19"/>
      <c r="T60" s="13"/>
      <c r="Y60" s="32" t="s">
        <v>430</v>
      </c>
      <c r="Z60" s="32" t="s">
        <v>558</v>
      </c>
      <c r="AF60" s="30"/>
    </row>
    <row r="61" spans="1:37" x14ac:dyDescent="0.2">
      <c r="A61" s="13"/>
      <c r="B61" s="13"/>
      <c r="F61" s="13"/>
      <c r="G61" s="19"/>
      <c r="K61" s="13"/>
      <c r="L61" s="13"/>
      <c r="O61" s="13"/>
      <c r="P61" s="13"/>
      <c r="Q61" s="19"/>
      <c r="T61" s="13"/>
      <c r="Y61" s="32" t="s">
        <v>431</v>
      </c>
      <c r="Z61" s="32" t="s">
        <v>559</v>
      </c>
      <c r="AF61" s="30"/>
    </row>
    <row r="62" spans="1:37" x14ac:dyDescent="0.2">
      <c r="A62" s="13"/>
      <c r="B62" s="13"/>
      <c r="F62" s="13"/>
      <c r="G62" s="19"/>
      <c r="K62" s="13"/>
      <c r="L62" s="13"/>
      <c r="O62" s="13"/>
      <c r="P62" s="13"/>
      <c r="Q62" s="19"/>
      <c r="T62" s="13"/>
      <c r="Y62" s="32" t="s">
        <v>432</v>
      </c>
      <c r="Z62" s="32" t="s">
        <v>560</v>
      </c>
      <c r="AF62" s="30"/>
    </row>
    <row r="63" spans="1:37" x14ac:dyDescent="0.2">
      <c r="A63" s="13"/>
      <c r="B63" s="13"/>
      <c r="F63" s="13"/>
      <c r="G63" s="19"/>
      <c r="K63" s="13"/>
      <c r="L63" s="13"/>
      <c r="O63" s="13"/>
      <c r="P63" s="13"/>
      <c r="Q63" s="19"/>
      <c r="T63" s="13"/>
      <c r="Y63" s="32" t="s">
        <v>433</v>
      </c>
      <c r="Z63" s="32" t="s">
        <v>561</v>
      </c>
      <c r="AF63" s="30"/>
    </row>
    <row r="64" spans="1:37" x14ac:dyDescent="0.2">
      <c r="A64" s="13"/>
      <c r="B64" s="13"/>
      <c r="F64" s="13"/>
      <c r="G64" s="19"/>
      <c r="K64" s="13"/>
      <c r="L64" s="13"/>
      <c r="O64" s="13"/>
      <c r="P64" s="13"/>
      <c r="Q64" s="19"/>
      <c r="T64" s="13"/>
      <c r="Y64" s="32" t="s">
        <v>434</v>
      </c>
      <c r="Z64" s="32" t="s">
        <v>562</v>
      </c>
      <c r="AF64" s="30"/>
    </row>
    <row r="65" spans="1:32" x14ac:dyDescent="0.2">
      <c r="A65" s="13"/>
      <c r="B65" s="13"/>
      <c r="F65" s="13"/>
      <c r="G65" s="19"/>
      <c r="K65" s="13"/>
      <c r="L65" s="13"/>
      <c r="O65" s="13"/>
      <c r="P65" s="13"/>
      <c r="Q65" s="19"/>
      <c r="T65" s="13"/>
      <c r="Y65" s="32" t="s">
        <v>435</v>
      </c>
      <c r="Z65" s="32" t="s">
        <v>563</v>
      </c>
      <c r="AF65" s="30"/>
    </row>
    <row r="66" spans="1:32" x14ac:dyDescent="0.2">
      <c r="A66" s="13"/>
      <c r="B66" s="13"/>
      <c r="F66" s="13"/>
      <c r="G66" s="19"/>
      <c r="K66" s="13"/>
      <c r="L66" s="13"/>
      <c r="O66" s="13"/>
      <c r="P66" s="13"/>
      <c r="Q66" s="19"/>
      <c r="T66" s="13"/>
      <c r="Y66" s="32" t="s">
        <v>67</v>
      </c>
      <c r="Z66" s="32" t="s">
        <v>564</v>
      </c>
      <c r="AF66" s="30"/>
    </row>
    <row r="67" spans="1:32" x14ac:dyDescent="0.2">
      <c r="A67" s="13"/>
      <c r="B67" s="13"/>
      <c r="F67" s="13"/>
      <c r="G67" s="19"/>
      <c r="K67" s="13"/>
      <c r="L67" s="13"/>
      <c r="O67" s="13"/>
      <c r="P67" s="13"/>
      <c r="Q67" s="19"/>
      <c r="T67" s="13"/>
      <c r="Y67" s="32" t="s">
        <v>436</v>
      </c>
      <c r="Z67" s="32" t="s">
        <v>565</v>
      </c>
      <c r="AF67" s="30"/>
    </row>
    <row r="68" spans="1:32" x14ac:dyDescent="0.2">
      <c r="A68" s="13"/>
      <c r="B68" s="13"/>
      <c r="F68" s="13"/>
      <c r="G68" s="19"/>
      <c r="K68" s="13"/>
      <c r="L68" s="13"/>
      <c r="O68" s="13"/>
      <c r="P68" s="13"/>
      <c r="Q68" s="19"/>
      <c r="T68" s="13"/>
      <c r="Y68" s="32" t="s">
        <v>437</v>
      </c>
      <c r="Z68" s="32" t="s">
        <v>566</v>
      </c>
      <c r="AF68" s="30"/>
    </row>
    <row r="69" spans="1:32" x14ac:dyDescent="0.2">
      <c r="A69" s="13"/>
      <c r="B69" s="13"/>
      <c r="F69" s="13"/>
      <c r="G69" s="19"/>
      <c r="K69" s="13"/>
      <c r="L69" s="13"/>
      <c r="O69" s="13"/>
      <c r="P69" s="13"/>
      <c r="Q69" s="19"/>
      <c r="T69" s="13"/>
      <c r="Y69" s="32" t="s">
        <v>438</v>
      </c>
      <c r="Z69" s="32" t="s">
        <v>567</v>
      </c>
      <c r="AF69" s="30"/>
    </row>
    <row r="70" spans="1:32" x14ac:dyDescent="0.2">
      <c r="A70" s="13"/>
      <c r="B70" s="13"/>
      <c r="Y70" s="32" t="s">
        <v>439</v>
      </c>
      <c r="Z70" s="32" t="s">
        <v>568</v>
      </c>
    </row>
    <row r="71" spans="1:32" x14ac:dyDescent="0.2">
      <c r="Y71" s="32" t="s">
        <v>440</v>
      </c>
      <c r="Z71" s="32" t="s">
        <v>569</v>
      </c>
    </row>
    <row r="72" spans="1:32" x14ac:dyDescent="0.2">
      <c r="Y72" s="32" t="s">
        <v>441</v>
      </c>
      <c r="Z72" s="32" t="s">
        <v>570</v>
      </c>
    </row>
    <row r="73" spans="1:32" x14ac:dyDescent="0.2">
      <c r="Y73" s="32" t="s">
        <v>442</v>
      </c>
      <c r="Z73" s="32" t="s">
        <v>571</v>
      </c>
    </row>
    <row r="74" spans="1:32" x14ac:dyDescent="0.2">
      <c r="Y74" s="32" t="s">
        <v>443</v>
      </c>
      <c r="Z74" s="32" t="s">
        <v>572</v>
      </c>
    </row>
    <row r="75" spans="1:32" x14ac:dyDescent="0.2">
      <c r="Y75" s="32" t="s">
        <v>444</v>
      </c>
      <c r="Z75" s="32" t="s">
        <v>573</v>
      </c>
    </row>
    <row r="76" spans="1:32" x14ac:dyDescent="0.2">
      <c r="Y76" s="32" t="s">
        <v>445</v>
      </c>
      <c r="Z76" s="32" t="s">
        <v>574</v>
      </c>
    </row>
    <row r="77" spans="1:32" x14ac:dyDescent="0.2">
      <c r="Y77" s="32" t="s">
        <v>446</v>
      </c>
      <c r="Z77" s="32" t="s">
        <v>575</v>
      </c>
    </row>
    <row r="78" spans="1:32" x14ac:dyDescent="0.2">
      <c r="Y78" s="32" t="s">
        <v>447</v>
      </c>
      <c r="Z78" s="32" t="s">
        <v>576</v>
      </c>
    </row>
    <row r="79" spans="1:32" x14ac:dyDescent="0.2">
      <c r="Y79" s="32" t="s">
        <v>448</v>
      </c>
      <c r="Z79" s="32" t="s">
        <v>577</v>
      </c>
    </row>
    <row r="80" spans="1:32" x14ac:dyDescent="0.2">
      <c r="Y80" s="32" t="s">
        <v>449</v>
      </c>
      <c r="Z80" s="32" t="s">
        <v>578</v>
      </c>
    </row>
    <row r="81" spans="25:26" x14ac:dyDescent="0.2">
      <c r="Y81" s="32" t="s">
        <v>450</v>
      </c>
      <c r="Z81" s="32" t="s">
        <v>579</v>
      </c>
    </row>
    <row r="82" spans="25:26" x14ac:dyDescent="0.2">
      <c r="Y82" s="32" t="s">
        <v>451</v>
      </c>
      <c r="Z82" s="32" t="s">
        <v>580</v>
      </c>
    </row>
    <row r="83" spans="25:26" x14ac:dyDescent="0.2">
      <c r="Y83" s="32" t="s">
        <v>452</v>
      </c>
      <c r="Z83" s="32" t="s">
        <v>581</v>
      </c>
    </row>
    <row r="84" spans="25:26" x14ac:dyDescent="0.2">
      <c r="Y84" s="32" t="s">
        <v>453</v>
      </c>
      <c r="Z84" s="32" t="s">
        <v>582</v>
      </c>
    </row>
    <row r="85" spans="25:26" x14ac:dyDescent="0.2">
      <c r="Y85" s="32" t="s">
        <v>454</v>
      </c>
      <c r="Z85" s="32" t="s">
        <v>583</v>
      </c>
    </row>
    <row r="86" spans="25:26" x14ac:dyDescent="0.2">
      <c r="Y86" s="32" t="s">
        <v>455</v>
      </c>
      <c r="Z86" s="32" t="s">
        <v>584</v>
      </c>
    </row>
    <row r="87" spans="25:26" x14ac:dyDescent="0.2">
      <c r="Y87" s="32" t="s">
        <v>456</v>
      </c>
      <c r="Z87" s="32" t="s">
        <v>585</v>
      </c>
    </row>
    <row r="88" spans="25:26" x14ac:dyDescent="0.2">
      <c r="Y88" s="32" t="s">
        <v>457</v>
      </c>
      <c r="Z88" s="32" t="s">
        <v>586</v>
      </c>
    </row>
    <row r="89" spans="25:26" x14ac:dyDescent="0.2">
      <c r="Y89" s="32" t="s">
        <v>458</v>
      </c>
      <c r="Z89" s="32" t="s">
        <v>587</v>
      </c>
    </row>
    <row r="90" spans="25:26" x14ac:dyDescent="0.2">
      <c r="Y90" s="32" t="s">
        <v>459</v>
      </c>
      <c r="Z90" s="32" t="s">
        <v>588</v>
      </c>
    </row>
    <row r="91" spans="25:26" x14ac:dyDescent="0.2">
      <c r="Y91" s="32" t="s">
        <v>460</v>
      </c>
      <c r="Z91" s="32" t="s">
        <v>589</v>
      </c>
    </row>
    <row r="92" spans="25:26" x14ac:dyDescent="0.2">
      <c r="Y92" s="32" t="s">
        <v>461</v>
      </c>
      <c r="Z92" s="32" t="s">
        <v>590</v>
      </c>
    </row>
    <row r="93" spans="25:26" x14ac:dyDescent="0.2">
      <c r="Y93" s="32" t="s">
        <v>462</v>
      </c>
      <c r="Z93" s="32" t="s">
        <v>591</v>
      </c>
    </row>
    <row r="94" spans="25:26" x14ac:dyDescent="0.2">
      <c r="Y94" s="32" t="s">
        <v>463</v>
      </c>
      <c r="Z94" s="32" t="s">
        <v>592</v>
      </c>
    </row>
    <row r="95" spans="25:26" x14ac:dyDescent="0.2">
      <c r="Y95" s="32" t="s">
        <v>464</v>
      </c>
      <c r="Z95" s="32" t="s">
        <v>593</v>
      </c>
    </row>
    <row r="96" spans="25:26" x14ac:dyDescent="0.2">
      <c r="Y96" s="32" t="s">
        <v>367</v>
      </c>
      <c r="Z96" s="32" t="s">
        <v>594</v>
      </c>
    </row>
    <row r="97" spans="25:26" x14ac:dyDescent="0.2">
      <c r="Y97" s="32" t="s">
        <v>465</v>
      </c>
      <c r="Z97" s="32" t="s">
        <v>595</v>
      </c>
    </row>
    <row r="98" spans="25:26" x14ac:dyDescent="0.2">
      <c r="Y98" s="32" t="s">
        <v>466</v>
      </c>
      <c r="Z98" s="32" t="s">
        <v>596</v>
      </c>
    </row>
    <row r="99" spans="25:26" x14ac:dyDescent="0.2">
      <c r="Y99" s="32" t="s">
        <v>496</v>
      </c>
      <c r="Z99" s="32" t="s">
        <v>597</v>
      </c>
    </row>
    <row r="100" spans="25:26" x14ac:dyDescent="0.2">
      <c r="Y100" s="32" t="s">
        <v>688</v>
      </c>
      <c r="Z100" s="32" t="s">
        <v>598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1" t="s">
        <v>314</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9"/>
      <c r="Z2" s="286"/>
      <c r="AA2" s="287"/>
      <c r="AB2" s="943" t="s">
        <v>11</v>
      </c>
      <c r="AC2" s="944"/>
      <c r="AD2" s="945"/>
      <c r="AE2" s="932" t="s">
        <v>369</v>
      </c>
      <c r="AF2" s="932"/>
      <c r="AG2" s="932"/>
      <c r="AH2" s="128"/>
      <c r="AI2" s="932" t="s">
        <v>465</v>
      </c>
      <c r="AJ2" s="932"/>
      <c r="AK2" s="932"/>
      <c r="AL2" s="128"/>
      <c r="AM2" s="932" t="s">
        <v>466</v>
      </c>
      <c r="AN2" s="932"/>
      <c r="AO2" s="932"/>
      <c r="AP2" s="128"/>
      <c r="AQ2" s="135" t="s">
        <v>223</v>
      </c>
      <c r="AR2" s="136"/>
      <c r="AS2" s="136"/>
      <c r="AT2" s="137"/>
      <c r="AU2" s="138" t="s">
        <v>129</v>
      </c>
      <c r="AV2" s="138"/>
      <c r="AW2" s="138"/>
      <c r="AX2" s="139"/>
      <c r="AY2" s="34">
        <f>COUNTA($G$4)</f>
        <v>0</v>
      </c>
    </row>
    <row r="3" spans="1:51" ht="18.75" customHeight="1" x14ac:dyDescent="0.2">
      <c r="A3" s="691"/>
      <c r="B3" s="692"/>
      <c r="C3" s="692"/>
      <c r="D3" s="692"/>
      <c r="E3" s="692"/>
      <c r="F3" s="693"/>
      <c r="G3" s="171"/>
      <c r="H3" s="123"/>
      <c r="I3" s="123"/>
      <c r="J3" s="123"/>
      <c r="K3" s="123"/>
      <c r="L3" s="123"/>
      <c r="M3" s="123"/>
      <c r="N3" s="123"/>
      <c r="O3" s="124"/>
      <c r="P3" s="122"/>
      <c r="Q3" s="123"/>
      <c r="R3" s="123"/>
      <c r="S3" s="123"/>
      <c r="T3" s="123"/>
      <c r="U3" s="123"/>
      <c r="V3" s="123"/>
      <c r="W3" s="123"/>
      <c r="X3" s="124"/>
      <c r="Y3" s="940"/>
      <c r="Z3" s="941"/>
      <c r="AA3" s="942"/>
      <c r="AB3" s="946"/>
      <c r="AC3" s="717"/>
      <c r="AD3" s="718"/>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2">
      <c r="A4" s="694"/>
      <c r="B4" s="692"/>
      <c r="C4" s="692"/>
      <c r="D4" s="692"/>
      <c r="E4" s="692"/>
      <c r="F4" s="693"/>
      <c r="G4" s="193"/>
      <c r="H4" s="950"/>
      <c r="I4" s="950"/>
      <c r="J4" s="950"/>
      <c r="K4" s="950"/>
      <c r="L4" s="950"/>
      <c r="M4" s="950"/>
      <c r="N4" s="950"/>
      <c r="O4" s="951"/>
      <c r="P4" s="146"/>
      <c r="Q4" s="660"/>
      <c r="R4" s="660"/>
      <c r="S4" s="660"/>
      <c r="T4" s="660"/>
      <c r="U4" s="660"/>
      <c r="V4" s="660"/>
      <c r="W4" s="660"/>
      <c r="X4" s="661"/>
      <c r="Y4" s="936" t="s">
        <v>12</v>
      </c>
      <c r="Z4" s="937"/>
      <c r="AA4" s="938"/>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5"/>
      <c r="B5" s="696"/>
      <c r="C5" s="696"/>
      <c r="D5" s="696"/>
      <c r="E5" s="696"/>
      <c r="F5" s="697"/>
      <c r="G5" s="952"/>
      <c r="H5" s="953"/>
      <c r="I5" s="953"/>
      <c r="J5" s="953"/>
      <c r="K5" s="953"/>
      <c r="L5" s="953"/>
      <c r="M5" s="953"/>
      <c r="N5" s="953"/>
      <c r="O5" s="954"/>
      <c r="P5" s="958"/>
      <c r="Q5" s="958"/>
      <c r="R5" s="958"/>
      <c r="S5" s="958"/>
      <c r="T5" s="958"/>
      <c r="U5" s="958"/>
      <c r="V5" s="958"/>
      <c r="W5" s="958"/>
      <c r="X5" s="959"/>
      <c r="Y5" s="190" t="s">
        <v>51</v>
      </c>
      <c r="Z5" s="933"/>
      <c r="AA5" s="934"/>
      <c r="AB5" s="107"/>
      <c r="AC5" s="935"/>
      <c r="AD5" s="93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5"/>
      <c r="B6" s="696"/>
      <c r="C6" s="696"/>
      <c r="D6" s="696"/>
      <c r="E6" s="696"/>
      <c r="F6" s="697"/>
      <c r="G6" s="955"/>
      <c r="H6" s="956"/>
      <c r="I6" s="956"/>
      <c r="J6" s="956"/>
      <c r="K6" s="956"/>
      <c r="L6" s="956"/>
      <c r="M6" s="956"/>
      <c r="N6" s="956"/>
      <c r="O6" s="957"/>
      <c r="P6" s="663"/>
      <c r="Q6" s="663"/>
      <c r="R6" s="663"/>
      <c r="S6" s="663"/>
      <c r="T6" s="663"/>
      <c r="U6" s="663"/>
      <c r="V6" s="663"/>
      <c r="W6" s="663"/>
      <c r="X6" s="664"/>
      <c r="Y6" s="960" t="s">
        <v>13</v>
      </c>
      <c r="Z6" s="933"/>
      <c r="AA6" s="934"/>
      <c r="AB6" s="112" t="s">
        <v>171</v>
      </c>
      <c r="AC6" s="961"/>
      <c r="AD6" s="96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2" t="s">
        <v>341</v>
      </c>
      <c r="B7" s="963"/>
      <c r="C7" s="963"/>
      <c r="D7" s="963"/>
      <c r="E7" s="963"/>
      <c r="F7" s="96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5"/>
      <c r="B8" s="966"/>
      <c r="C8" s="966"/>
      <c r="D8" s="966"/>
      <c r="E8" s="966"/>
      <c r="F8" s="96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1" t="s">
        <v>314</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9"/>
      <c r="Z9" s="286"/>
      <c r="AA9" s="287"/>
      <c r="AB9" s="943" t="s">
        <v>11</v>
      </c>
      <c r="AC9" s="944"/>
      <c r="AD9" s="945"/>
      <c r="AE9" s="932" t="s">
        <v>369</v>
      </c>
      <c r="AF9" s="932"/>
      <c r="AG9" s="932"/>
      <c r="AH9" s="128"/>
      <c r="AI9" s="932" t="s">
        <v>465</v>
      </c>
      <c r="AJ9" s="932"/>
      <c r="AK9" s="932"/>
      <c r="AL9" s="128"/>
      <c r="AM9" s="932" t="s">
        <v>466</v>
      </c>
      <c r="AN9" s="932"/>
      <c r="AO9" s="932"/>
      <c r="AP9" s="128"/>
      <c r="AQ9" s="135" t="s">
        <v>223</v>
      </c>
      <c r="AR9" s="136"/>
      <c r="AS9" s="136"/>
      <c r="AT9" s="137"/>
      <c r="AU9" s="138" t="s">
        <v>129</v>
      </c>
      <c r="AV9" s="138"/>
      <c r="AW9" s="138"/>
      <c r="AX9" s="139"/>
      <c r="AY9" s="34">
        <f>COUNTA($G$11)</f>
        <v>0</v>
      </c>
    </row>
    <row r="10" spans="1:51" ht="18.75" customHeight="1" x14ac:dyDescent="0.2">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40"/>
      <c r="Z10" s="941"/>
      <c r="AA10" s="942"/>
      <c r="AB10" s="946"/>
      <c r="AC10" s="717"/>
      <c r="AD10" s="718"/>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2">
      <c r="A11" s="694"/>
      <c r="B11" s="692"/>
      <c r="C11" s="692"/>
      <c r="D11" s="692"/>
      <c r="E11" s="692"/>
      <c r="F11" s="693"/>
      <c r="G11" s="193"/>
      <c r="H11" s="950"/>
      <c r="I11" s="950"/>
      <c r="J11" s="950"/>
      <c r="K11" s="950"/>
      <c r="L11" s="950"/>
      <c r="M11" s="950"/>
      <c r="N11" s="950"/>
      <c r="O11" s="951"/>
      <c r="P11" s="146"/>
      <c r="Q11" s="660"/>
      <c r="R11" s="660"/>
      <c r="S11" s="660"/>
      <c r="T11" s="660"/>
      <c r="U11" s="660"/>
      <c r="V11" s="660"/>
      <c r="W11" s="660"/>
      <c r="X11" s="661"/>
      <c r="Y11" s="936" t="s">
        <v>12</v>
      </c>
      <c r="Z11" s="937"/>
      <c r="AA11" s="938"/>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5"/>
      <c r="B12" s="696"/>
      <c r="C12" s="696"/>
      <c r="D12" s="696"/>
      <c r="E12" s="696"/>
      <c r="F12" s="697"/>
      <c r="G12" s="952"/>
      <c r="H12" s="953"/>
      <c r="I12" s="953"/>
      <c r="J12" s="953"/>
      <c r="K12" s="953"/>
      <c r="L12" s="953"/>
      <c r="M12" s="953"/>
      <c r="N12" s="953"/>
      <c r="O12" s="954"/>
      <c r="P12" s="958"/>
      <c r="Q12" s="958"/>
      <c r="R12" s="958"/>
      <c r="S12" s="958"/>
      <c r="T12" s="958"/>
      <c r="U12" s="958"/>
      <c r="V12" s="958"/>
      <c r="W12" s="958"/>
      <c r="X12" s="959"/>
      <c r="Y12" s="190" t="s">
        <v>51</v>
      </c>
      <c r="Z12" s="933"/>
      <c r="AA12" s="934"/>
      <c r="AB12" s="107"/>
      <c r="AC12" s="935"/>
      <c r="AD12" s="93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7"/>
      <c r="B13" s="948"/>
      <c r="C13" s="948"/>
      <c r="D13" s="948"/>
      <c r="E13" s="948"/>
      <c r="F13" s="949"/>
      <c r="G13" s="955"/>
      <c r="H13" s="956"/>
      <c r="I13" s="956"/>
      <c r="J13" s="956"/>
      <c r="K13" s="956"/>
      <c r="L13" s="956"/>
      <c r="M13" s="956"/>
      <c r="N13" s="956"/>
      <c r="O13" s="957"/>
      <c r="P13" s="663"/>
      <c r="Q13" s="663"/>
      <c r="R13" s="663"/>
      <c r="S13" s="663"/>
      <c r="T13" s="663"/>
      <c r="U13" s="663"/>
      <c r="V13" s="663"/>
      <c r="W13" s="663"/>
      <c r="X13" s="664"/>
      <c r="Y13" s="960" t="s">
        <v>13</v>
      </c>
      <c r="Z13" s="933"/>
      <c r="AA13" s="934"/>
      <c r="AB13" s="112" t="s">
        <v>171</v>
      </c>
      <c r="AC13" s="961"/>
      <c r="AD13" s="96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2" t="s">
        <v>341</v>
      </c>
      <c r="B14" s="963"/>
      <c r="C14" s="963"/>
      <c r="D14" s="963"/>
      <c r="E14" s="963"/>
      <c r="F14" s="96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5"/>
      <c r="B15" s="966"/>
      <c r="C15" s="966"/>
      <c r="D15" s="966"/>
      <c r="E15" s="966"/>
      <c r="F15" s="96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1" t="s">
        <v>314</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9"/>
      <c r="Z16" s="286"/>
      <c r="AA16" s="287"/>
      <c r="AB16" s="943" t="s">
        <v>11</v>
      </c>
      <c r="AC16" s="944"/>
      <c r="AD16" s="945"/>
      <c r="AE16" s="932" t="s">
        <v>369</v>
      </c>
      <c r="AF16" s="932"/>
      <c r="AG16" s="932"/>
      <c r="AH16" s="128"/>
      <c r="AI16" s="932" t="s">
        <v>465</v>
      </c>
      <c r="AJ16" s="932"/>
      <c r="AK16" s="932"/>
      <c r="AL16" s="128"/>
      <c r="AM16" s="932" t="s">
        <v>466</v>
      </c>
      <c r="AN16" s="932"/>
      <c r="AO16" s="932"/>
      <c r="AP16" s="128"/>
      <c r="AQ16" s="135" t="s">
        <v>223</v>
      </c>
      <c r="AR16" s="136"/>
      <c r="AS16" s="136"/>
      <c r="AT16" s="137"/>
      <c r="AU16" s="138" t="s">
        <v>129</v>
      </c>
      <c r="AV16" s="138"/>
      <c r="AW16" s="138"/>
      <c r="AX16" s="139"/>
      <c r="AY16" s="34">
        <f>COUNTA($G$18)</f>
        <v>0</v>
      </c>
    </row>
    <row r="17" spans="1:51" ht="18.75" customHeight="1" x14ac:dyDescent="0.2">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40"/>
      <c r="Z17" s="941"/>
      <c r="AA17" s="942"/>
      <c r="AB17" s="946"/>
      <c r="AC17" s="717"/>
      <c r="AD17" s="718"/>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2">
      <c r="A18" s="694"/>
      <c r="B18" s="692"/>
      <c r="C18" s="692"/>
      <c r="D18" s="692"/>
      <c r="E18" s="692"/>
      <c r="F18" s="693"/>
      <c r="G18" s="193"/>
      <c r="H18" s="950"/>
      <c r="I18" s="950"/>
      <c r="J18" s="950"/>
      <c r="K18" s="950"/>
      <c r="L18" s="950"/>
      <c r="M18" s="950"/>
      <c r="N18" s="950"/>
      <c r="O18" s="951"/>
      <c r="P18" s="146"/>
      <c r="Q18" s="660"/>
      <c r="R18" s="660"/>
      <c r="S18" s="660"/>
      <c r="T18" s="660"/>
      <c r="U18" s="660"/>
      <c r="V18" s="660"/>
      <c r="W18" s="660"/>
      <c r="X18" s="661"/>
      <c r="Y18" s="936" t="s">
        <v>12</v>
      </c>
      <c r="Z18" s="937"/>
      <c r="AA18" s="938"/>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5"/>
      <c r="B19" s="696"/>
      <c r="C19" s="696"/>
      <c r="D19" s="696"/>
      <c r="E19" s="696"/>
      <c r="F19" s="697"/>
      <c r="G19" s="952"/>
      <c r="H19" s="953"/>
      <c r="I19" s="953"/>
      <c r="J19" s="953"/>
      <c r="K19" s="953"/>
      <c r="L19" s="953"/>
      <c r="M19" s="953"/>
      <c r="N19" s="953"/>
      <c r="O19" s="954"/>
      <c r="P19" s="958"/>
      <c r="Q19" s="958"/>
      <c r="R19" s="958"/>
      <c r="S19" s="958"/>
      <c r="T19" s="958"/>
      <c r="U19" s="958"/>
      <c r="V19" s="958"/>
      <c r="W19" s="958"/>
      <c r="X19" s="959"/>
      <c r="Y19" s="190" t="s">
        <v>51</v>
      </c>
      <c r="Z19" s="933"/>
      <c r="AA19" s="934"/>
      <c r="AB19" s="107"/>
      <c r="AC19" s="935"/>
      <c r="AD19" s="93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7"/>
      <c r="B20" s="948"/>
      <c r="C20" s="948"/>
      <c r="D20" s="948"/>
      <c r="E20" s="948"/>
      <c r="F20" s="949"/>
      <c r="G20" s="955"/>
      <c r="H20" s="956"/>
      <c r="I20" s="956"/>
      <c r="J20" s="956"/>
      <c r="K20" s="956"/>
      <c r="L20" s="956"/>
      <c r="M20" s="956"/>
      <c r="N20" s="956"/>
      <c r="O20" s="957"/>
      <c r="P20" s="663"/>
      <c r="Q20" s="663"/>
      <c r="R20" s="663"/>
      <c r="S20" s="663"/>
      <c r="T20" s="663"/>
      <c r="U20" s="663"/>
      <c r="V20" s="663"/>
      <c r="W20" s="663"/>
      <c r="X20" s="664"/>
      <c r="Y20" s="960" t="s">
        <v>13</v>
      </c>
      <c r="Z20" s="933"/>
      <c r="AA20" s="934"/>
      <c r="AB20" s="112" t="s">
        <v>171</v>
      </c>
      <c r="AC20" s="961"/>
      <c r="AD20" s="96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2" t="s">
        <v>341</v>
      </c>
      <c r="B21" s="963"/>
      <c r="C21" s="963"/>
      <c r="D21" s="963"/>
      <c r="E21" s="963"/>
      <c r="F21" s="96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5"/>
      <c r="B22" s="966"/>
      <c r="C22" s="966"/>
      <c r="D22" s="966"/>
      <c r="E22" s="966"/>
      <c r="F22" s="96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1" t="s">
        <v>314</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9"/>
      <c r="Z23" s="286"/>
      <c r="AA23" s="287"/>
      <c r="AB23" s="943" t="s">
        <v>11</v>
      </c>
      <c r="AC23" s="944"/>
      <c r="AD23" s="945"/>
      <c r="AE23" s="932" t="s">
        <v>369</v>
      </c>
      <c r="AF23" s="932"/>
      <c r="AG23" s="932"/>
      <c r="AH23" s="128"/>
      <c r="AI23" s="932" t="s">
        <v>465</v>
      </c>
      <c r="AJ23" s="932"/>
      <c r="AK23" s="932"/>
      <c r="AL23" s="128"/>
      <c r="AM23" s="932" t="s">
        <v>466</v>
      </c>
      <c r="AN23" s="932"/>
      <c r="AO23" s="932"/>
      <c r="AP23" s="128"/>
      <c r="AQ23" s="135" t="s">
        <v>223</v>
      </c>
      <c r="AR23" s="136"/>
      <c r="AS23" s="136"/>
      <c r="AT23" s="137"/>
      <c r="AU23" s="138" t="s">
        <v>129</v>
      </c>
      <c r="AV23" s="138"/>
      <c r="AW23" s="138"/>
      <c r="AX23" s="139"/>
      <c r="AY23" s="34">
        <f>COUNTA($G$25)</f>
        <v>0</v>
      </c>
    </row>
    <row r="24" spans="1:51" ht="18.75" customHeight="1" x14ac:dyDescent="0.2">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40"/>
      <c r="Z24" s="941"/>
      <c r="AA24" s="942"/>
      <c r="AB24" s="946"/>
      <c r="AC24" s="717"/>
      <c r="AD24" s="718"/>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2">
      <c r="A25" s="694"/>
      <c r="B25" s="692"/>
      <c r="C25" s="692"/>
      <c r="D25" s="692"/>
      <c r="E25" s="692"/>
      <c r="F25" s="693"/>
      <c r="G25" s="193"/>
      <c r="H25" s="950"/>
      <c r="I25" s="950"/>
      <c r="J25" s="950"/>
      <c r="K25" s="950"/>
      <c r="L25" s="950"/>
      <c r="M25" s="950"/>
      <c r="N25" s="950"/>
      <c r="O25" s="951"/>
      <c r="P25" s="146"/>
      <c r="Q25" s="660"/>
      <c r="R25" s="660"/>
      <c r="S25" s="660"/>
      <c r="T25" s="660"/>
      <c r="U25" s="660"/>
      <c r="V25" s="660"/>
      <c r="W25" s="660"/>
      <c r="X25" s="661"/>
      <c r="Y25" s="936" t="s">
        <v>12</v>
      </c>
      <c r="Z25" s="937"/>
      <c r="AA25" s="938"/>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5"/>
      <c r="B26" s="696"/>
      <c r="C26" s="696"/>
      <c r="D26" s="696"/>
      <c r="E26" s="696"/>
      <c r="F26" s="697"/>
      <c r="G26" s="952"/>
      <c r="H26" s="953"/>
      <c r="I26" s="953"/>
      <c r="J26" s="953"/>
      <c r="K26" s="953"/>
      <c r="L26" s="953"/>
      <c r="M26" s="953"/>
      <c r="N26" s="953"/>
      <c r="O26" s="954"/>
      <c r="P26" s="958"/>
      <c r="Q26" s="958"/>
      <c r="R26" s="958"/>
      <c r="S26" s="958"/>
      <c r="T26" s="958"/>
      <c r="U26" s="958"/>
      <c r="V26" s="958"/>
      <c r="W26" s="958"/>
      <c r="X26" s="959"/>
      <c r="Y26" s="190" t="s">
        <v>51</v>
      </c>
      <c r="Z26" s="933"/>
      <c r="AA26" s="934"/>
      <c r="AB26" s="107"/>
      <c r="AC26" s="935"/>
      <c r="AD26" s="93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7"/>
      <c r="B27" s="948"/>
      <c r="C27" s="948"/>
      <c r="D27" s="948"/>
      <c r="E27" s="948"/>
      <c r="F27" s="949"/>
      <c r="G27" s="955"/>
      <c r="H27" s="956"/>
      <c r="I27" s="956"/>
      <c r="J27" s="956"/>
      <c r="K27" s="956"/>
      <c r="L27" s="956"/>
      <c r="M27" s="956"/>
      <c r="N27" s="956"/>
      <c r="O27" s="957"/>
      <c r="P27" s="663"/>
      <c r="Q27" s="663"/>
      <c r="R27" s="663"/>
      <c r="S27" s="663"/>
      <c r="T27" s="663"/>
      <c r="U27" s="663"/>
      <c r="V27" s="663"/>
      <c r="W27" s="663"/>
      <c r="X27" s="664"/>
      <c r="Y27" s="960" t="s">
        <v>13</v>
      </c>
      <c r="Z27" s="933"/>
      <c r="AA27" s="934"/>
      <c r="AB27" s="112" t="s">
        <v>171</v>
      </c>
      <c r="AC27" s="961"/>
      <c r="AD27" s="96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2" t="s">
        <v>341</v>
      </c>
      <c r="B28" s="963"/>
      <c r="C28" s="963"/>
      <c r="D28" s="963"/>
      <c r="E28" s="963"/>
      <c r="F28" s="96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5"/>
      <c r="B29" s="966"/>
      <c r="C29" s="966"/>
      <c r="D29" s="966"/>
      <c r="E29" s="966"/>
      <c r="F29" s="96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1" t="s">
        <v>314</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9"/>
      <c r="Z30" s="286"/>
      <c r="AA30" s="287"/>
      <c r="AB30" s="943" t="s">
        <v>11</v>
      </c>
      <c r="AC30" s="944"/>
      <c r="AD30" s="945"/>
      <c r="AE30" s="932" t="s">
        <v>369</v>
      </c>
      <c r="AF30" s="932"/>
      <c r="AG30" s="932"/>
      <c r="AH30" s="128"/>
      <c r="AI30" s="932" t="s">
        <v>465</v>
      </c>
      <c r="AJ30" s="932"/>
      <c r="AK30" s="932"/>
      <c r="AL30" s="128"/>
      <c r="AM30" s="932" t="s">
        <v>466</v>
      </c>
      <c r="AN30" s="932"/>
      <c r="AO30" s="932"/>
      <c r="AP30" s="128"/>
      <c r="AQ30" s="135" t="s">
        <v>223</v>
      </c>
      <c r="AR30" s="136"/>
      <c r="AS30" s="136"/>
      <c r="AT30" s="137"/>
      <c r="AU30" s="138" t="s">
        <v>129</v>
      </c>
      <c r="AV30" s="138"/>
      <c r="AW30" s="138"/>
      <c r="AX30" s="139"/>
      <c r="AY30" s="34">
        <f>COUNTA($G$32)</f>
        <v>0</v>
      </c>
    </row>
    <row r="31" spans="1:51" ht="18.75" customHeight="1" x14ac:dyDescent="0.2">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40"/>
      <c r="Z31" s="941"/>
      <c r="AA31" s="942"/>
      <c r="AB31" s="946"/>
      <c r="AC31" s="717"/>
      <c r="AD31" s="718"/>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2">
      <c r="A32" s="694"/>
      <c r="B32" s="692"/>
      <c r="C32" s="692"/>
      <c r="D32" s="692"/>
      <c r="E32" s="692"/>
      <c r="F32" s="693"/>
      <c r="G32" s="193"/>
      <c r="H32" s="950"/>
      <c r="I32" s="950"/>
      <c r="J32" s="950"/>
      <c r="K32" s="950"/>
      <c r="L32" s="950"/>
      <c r="M32" s="950"/>
      <c r="N32" s="950"/>
      <c r="O32" s="951"/>
      <c r="P32" s="146"/>
      <c r="Q32" s="660"/>
      <c r="R32" s="660"/>
      <c r="S32" s="660"/>
      <c r="T32" s="660"/>
      <c r="U32" s="660"/>
      <c r="V32" s="660"/>
      <c r="W32" s="660"/>
      <c r="X32" s="661"/>
      <c r="Y32" s="936" t="s">
        <v>12</v>
      </c>
      <c r="Z32" s="937"/>
      <c r="AA32" s="938"/>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5"/>
      <c r="B33" s="696"/>
      <c r="C33" s="696"/>
      <c r="D33" s="696"/>
      <c r="E33" s="696"/>
      <c r="F33" s="697"/>
      <c r="G33" s="952"/>
      <c r="H33" s="953"/>
      <c r="I33" s="953"/>
      <c r="J33" s="953"/>
      <c r="K33" s="953"/>
      <c r="L33" s="953"/>
      <c r="M33" s="953"/>
      <c r="N33" s="953"/>
      <c r="O33" s="954"/>
      <c r="P33" s="958"/>
      <c r="Q33" s="958"/>
      <c r="R33" s="958"/>
      <c r="S33" s="958"/>
      <c r="T33" s="958"/>
      <c r="U33" s="958"/>
      <c r="V33" s="958"/>
      <c r="W33" s="958"/>
      <c r="X33" s="959"/>
      <c r="Y33" s="190" t="s">
        <v>51</v>
      </c>
      <c r="Z33" s="933"/>
      <c r="AA33" s="934"/>
      <c r="AB33" s="107"/>
      <c r="AC33" s="935"/>
      <c r="AD33" s="93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7"/>
      <c r="B34" s="948"/>
      <c r="C34" s="948"/>
      <c r="D34" s="948"/>
      <c r="E34" s="948"/>
      <c r="F34" s="949"/>
      <c r="G34" s="955"/>
      <c r="H34" s="956"/>
      <c r="I34" s="956"/>
      <c r="J34" s="956"/>
      <c r="K34" s="956"/>
      <c r="L34" s="956"/>
      <c r="M34" s="956"/>
      <c r="N34" s="956"/>
      <c r="O34" s="957"/>
      <c r="P34" s="663"/>
      <c r="Q34" s="663"/>
      <c r="R34" s="663"/>
      <c r="S34" s="663"/>
      <c r="T34" s="663"/>
      <c r="U34" s="663"/>
      <c r="V34" s="663"/>
      <c r="W34" s="663"/>
      <c r="X34" s="664"/>
      <c r="Y34" s="960" t="s">
        <v>13</v>
      </c>
      <c r="Z34" s="933"/>
      <c r="AA34" s="934"/>
      <c r="AB34" s="112" t="s">
        <v>171</v>
      </c>
      <c r="AC34" s="961"/>
      <c r="AD34" s="96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2" t="s">
        <v>341</v>
      </c>
      <c r="B35" s="963"/>
      <c r="C35" s="963"/>
      <c r="D35" s="963"/>
      <c r="E35" s="963"/>
      <c r="F35" s="96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5"/>
      <c r="B36" s="966"/>
      <c r="C36" s="966"/>
      <c r="D36" s="966"/>
      <c r="E36" s="966"/>
      <c r="F36" s="96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1" t="s">
        <v>314</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9"/>
      <c r="Z37" s="286"/>
      <c r="AA37" s="287"/>
      <c r="AB37" s="943" t="s">
        <v>11</v>
      </c>
      <c r="AC37" s="944"/>
      <c r="AD37" s="945"/>
      <c r="AE37" s="932" t="s">
        <v>369</v>
      </c>
      <c r="AF37" s="932"/>
      <c r="AG37" s="932"/>
      <c r="AH37" s="128"/>
      <c r="AI37" s="932" t="s">
        <v>465</v>
      </c>
      <c r="AJ37" s="932"/>
      <c r="AK37" s="932"/>
      <c r="AL37" s="128"/>
      <c r="AM37" s="932" t="s">
        <v>466</v>
      </c>
      <c r="AN37" s="932"/>
      <c r="AO37" s="932"/>
      <c r="AP37" s="128"/>
      <c r="AQ37" s="135" t="s">
        <v>223</v>
      </c>
      <c r="AR37" s="136"/>
      <c r="AS37" s="136"/>
      <c r="AT37" s="137"/>
      <c r="AU37" s="138" t="s">
        <v>129</v>
      </c>
      <c r="AV37" s="138"/>
      <c r="AW37" s="138"/>
      <c r="AX37" s="139"/>
      <c r="AY37" s="34">
        <f>COUNTA($G$39)</f>
        <v>0</v>
      </c>
    </row>
    <row r="38" spans="1:51" ht="18.75" customHeight="1" x14ac:dyDescent="0.2">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40"/>
      <c r="Z38" s="941"/>
      <c r="AA38" s="942"/>
      <c r="AB38" s="946"/>
      <c r="AC38" s="717"/>
      <c r="AD38" s="718"/>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2">
      <c r="A39" s="694"/>
      <c r="B39" s="692"/>
      <c r="C39" s="692"/>
      <c r="D39" s="692"/>
      <c r="E39" s="692"/>
      <c r="F39" s="693"/>
      <c r="G39" s="193"/>
      <c r="H39" s="950"/>
      <c r="I39" s="950"/>
      <c r="J39" s="950"/>
      <c r="K39" s="950"/>
      <c r="L39" s="950"/>
      <c r="M39" s="950"/>
      <c r="N39" s="950"/>
      <c r="O39" s="951"/>
      <c r="P39" s="146"/>
      <c r="Q39" s="660"/>
      <c r="R39" s="660"/>
      <c r="S39" s="660"/>
      <c r="T39" s="660"/>
      <c r="U39" s="660"/>
      <c r="V39" s="660"/>
      <c r="W39" s="660"/>
      <c r="X39" s="661"/>
      <c r="Y39" s="936" t="s">
        <v>12</v>
      </c>
      <c r="Z39" s="937"/>
      <c r="AA39" s="938"/>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5"/>
      <c r="B40" s="696"/>
      <c r="C40" s="696"/>
      <c r="D40" s="696"/>
      <c r="E40" s="696"/>
      <c r="F40" s="697"/>
      <c r="G40" s="952"/>
      <c r="H40" s="953"/>
      <c r="I40" s="953"/>
      <c r="J40" s="953"/>
      <c r="K40" s="953"/>
      <c r="L40" s="953"/>
      <c r="M40" s="953"/>
      <c r="N40" s="953"/>
      <c r="O40" s="954"/>
      <c r="P40" s="958"/>
      <c r="Q40" s="958"/>
      <c r="R40" s="958"/>
      <c r="S40" s="958"/>
      <c r="T40" s="958"/>
      <c r="U40" s="958"/>
      <c r="V40" s="958"/>
      <c r="W40" s="958"/>
      <c r="X40" s="959"/>
      <c r="Y40" s="190" t="s">
        <v>51</v>
      </c>
      <c r="Z40" s="933"/>
      <c r="AA40" s="934"/>
      <c r="AB40" s="107"/>
      <c r="AC40" s="935"/>
      <c r="AD40" s="93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7"/>
      <c r="B41" s="948"/>
      <c r="C41" s="948"/>
      <c r="D41" s="948"/>
      <c r="E41" s="948"/>
      <c r="F41" s="949"/>
      <c r="G41" s="955"/>
      <c r="H41" s="956"/>
      <c r="I41" s="956"/>
      <c r="J41" s="956"/>
      <c r="K41" s="956"/>
      <c r="L41" s="956"/>
      <c r="M41" s="956"/>
      <c r="N41" s="956"/>
      <c r="O41" s="957"/>
      <c r="P41" s="663"/>
      <c r="Q41" s="663"/>
      <c r="R41" s="663"/>
      <c r="S41" s="663"/>
      <c r="T41" s="663"/>
      <c r="U41" s="663"/>
      <c r="V41" s="663"/>
      <c r="W41" s="663"/>
      <c r="X41" s="664"/>
      <c r="Y41" s="960" t="s">
        <v>13</v>
      </c>
      <c r="Z41" s="933"/>
      <c r="AA41" s="934"/>
      <c r="AB41" s="112" t="s">
        <v>171</v>
      </c>
      <c r="AC41" s="961"/>
      <c r="AD41" s="96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2" t="s">
        <v>341</v>
      </c>
      <c r="B42" s="963"/>
      <c r="C42" s="963"/>
      <c r="D42" s="963"/>
      <c r="E42" s="963"/>
      <c r="F42" s="96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5"/>
      <c r="B43" s="966"/>
      <c r="C43" s="966"/>
      <c r="D43" s="966"/>
      <c r="E43" s="966"/>
      <c r="F43" s="96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1" t="s">
        <v>314</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9"/>
      <c r="Z44" s="286"/>
      <c r="AA44" s="287"/>
      <c r="AB44" s="943" t="s">
        <v>11</v>
      </c>
      <c r="AC44" s="944"/>
      <c r="AD44" s="945"/>
      <c r="AE44" s="932" t="s">
        <v>369</v>
      </c>
      <c r="AF44" s="932"/>
      <c r="AG44" s="932"/>
      <c r="AH44" s="128"/>
      <c r="AI44" s="932" t="s">
        <v>465</v>
      </c>
      <c r="AJ44" s="932"/>
      <c r="AK44" s="932"/>
      <c r="AL44" s="128"/>
      <c r="AM44" s="932" t="s">
        <v>466</v>
      </c>
      <c r="AN44" s="932"/>
      <c r="AO44" s="932"/>
      <c r="AP44" s="128"/>
      <c r="AQ44" s="135" t="s">
        <v>223</v>
      </c>
      <c r="AR44" s="136"/>
      <c r="AS44" s="136"/>
      <c r="AT44" s="137"/>
      <c r="AU44" s="138" t="s">
        <v>129</v>
      </c>
      <c r="AV44" s="138"/>
      <c r="AW44" s="138"/>
      <c r="AX44" s="139"/>
      <c r="AY44" s="34">
        <f>COUNTA($G$46)</f>
        <v>0</v>
      </c>
    </row>
    <row r="45" spans="1:51" ht="18.75" customHeight="1" x14ac:dyDescent="0.2">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40"/>
      <c r="Z45" s="941"/>
      <c r="AA45" s="942"/>
      <c r="AB45" s="946"/>
      <c r="AC45" s="717"/>
      <c r="AD45" s="718"/>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2">
      <c r="A46" s="694"/>
      <c r="B46" s="692"/>
      <c r="C46" s="692"/>
      <c r="D46" s="692"/>
      <c r="E46" s="692"/>
      <c r="F46" s="693"/>
      <c r="G46" s="193"/>
      <c r="H46" s="950"/>
      <c r="I46" s="950"/>
      <c r="J46" s="950"/>
      <c r="K46" s="950"/>
      <c r="L46" s="950"/>
      <c r="M46" s="950"/>
      <c r="N46" s="950"/>
      <c r="O46" s="951"/>
      <c r="P46" s="146"/>
      <c r="Q46" s="660"/>
      <c r="R46" s="660"/>
      <c r="S46" s="660"/>
      <c r="T46" s="660"/>
      <c r="U46" s="660"/>
      <c r="V46" s="660"/>
      <c r="W46" s="660"/>
      <c r="X46" s="661"/>
      <c r="Y46" s="936" t="s">
        <v>12</v>
      </c>
      <c r="Z46" s="937"/>
      <c r="AA46" s="938"/>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5"/>
      <c r="B47" s="696"/>
      <c r="C47" s="696"/>
      <c r="D47" s="696"/>
      <c r="E47" s="696"/>
      <c r="F47" s="697"/>
      <c r="G47" s="952"/>
      <c r="H47" s="953"/>
      <c r="I47" s="953"/>
      <c r="J47" s="953"/>
      <c r="K47" s="953"/>
      <c r="L47" s="953"/>
      <c r="M47" s="953"/>
      <c r="N47" s="953"/>
      <c r="O47" s="954"/>
      <c r="P47" s="958"/>
      <c r="Q47" s="958"/>
      <c r="R47" s="958"/>
      <c r="S47" s="958"/>
      <c r="T47" s="958"/>
      <c r="U47" s="958"/>
      <c r="V47" s="958"/>
      <c r="W47" s="958"/>
      <c r="X47" s="959"/>
      <c r="Y47" s="190" t="s">
        <v>51</v>
      </c>
      <c r="Z47" s="933"/>
      <c r="AA47" s="934"/>
      <c r="AB47" s="107"/>
      <c r="AC47" s="935"/>
      <c r="AD47" s="93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7"/>
      <c r="B48" s="948"/>
      <c r="C48" s="948"/>
      <c r="D48" s="948"/>
      <c r="E48" s="948"/>
      <c r="F48" s="949"/>
      <c r="G48" s="955"/>
      <c r="H48" s="956"/>
      <c r="I48" s="956"/>
      <c r="J48" s="956"/>
      <c r="K48" s="956"/>
      <c r="L48" s="956"/>
      <c r="M48" s="956"/>
      <c r="N48" s="956"/>
      <c r="O48" s="957"/>
      <c r="P48" s="663"/>
      <c r="Q48" s="663"/>
      <c r="R48" s="663"/>
      <c r="S48" s="663"/>
      <c r="T48" s="663"/>
      <c r="U48" s="663"/>
      <c r="V48" s="663"/>
      <c r="W48" s="663"/>
      <c r="X48" s="664"/>
      <c r="Y48" s="960" t="s">
        <v>13</v>
      </c>
      <c r="Z48" s="933"/>
      <c r="AA48" s="934"/>
      <c r="AB48" s="112" t="s">
        <v>171</v>
      </c>
      <c r="AC48" s="961"/>
      <c r="AD48" s="96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2" t="s">
        <v>341</v>
      </c>
      <c r="B49" s="963"/>
      <c r="C49" s="963"/>
      <c r="D49" s="963"/>
      <c r="E49" s="963"/>
      <c r="F49" s="96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5"/>
      <c r="B50" s="966"/>
      <c r="C50" s="966"/>
      <c r="D50" s="966"/>
      <c r="E50" s="966"/>
      <c r="F50" s="96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1" t="s">
        <v>314</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9"/>
      <c r="Z51" s="286"/>
      <c r="AA51" s="287"/>
      <c r="AB51" s="128" t="s">
        <v>11</v>
      </c>
      <c r="AC51" s="944"/>
      <c r="AD51" s="945"/>
      <c r="AE51" s="932" t="s">
        <v>369</v>
      </c>
      <c r="AF51" s="932"/>
      <c r="AG51" s="932"/>
      <c r="AH51" s="128"/>
      <c r="AI51" s="932" t="s">
        <v>465</v>
      </c>
      <c r="AJ51" s="932"/>
      <c r="AK51" s="932"/>
      <c r="AL51" s="128"/>
      <c r="AM51" s="932" t="s">
        <v>466</v>
      </c>
      <c r="AN51" s="932"/>
      <c r="AO51" s="932"/>
      <c r="AP51" s="128"/>
      <c r="AQ51" s="135" t="s">
        <v>223</v>
      </c>
      <c r="AR51" s="136"/>
      <c r="AS51" s="136"/>
      <c r="AT51" s="137"/>
      <c r="AU51" s="138" t="s">
        <v>129</v>
      </c>
      <c r="AV51" s="138"/>
      <c r="AW51" s="138"/>
      <c r="AX51" s="139"/>
      <c r="AY51" s="34">
        <f>COUNTA($G$53)</f>
        <v>0</v>
      </c>
    </row>
    <row r="52" spans="1:51" ht="18.75" customHeight="1" x14ac:dyDescent="0.2">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40"/>
      <c r="Z52" s="941"/>
      <c r="AA52" s="942"/>
      <c r="AB52" s="946"/>
      <c r="AC52" s="717"/>
      <c r="AD52" s="718"/>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2">
      <c r="A53" s="694"/>
      <c r="B53" s="692"/>
      <c r="C53" s="692"/>
      <c r="D53" s="692"/>
      <c r="E53" s="692"/>
      <c r="F53" s="693"/>
      <c r="G53" s="193"/>
      <c r="H53" s="950"/>
      <c r="I53" s="950"/>
      <c r="J53" s="950"/>
      <c r="K53" s="950"/>
      <c r="L53" s="950"/>
      <c r="M53" s="950"/>
      <c r="N53" s="950"/>
      <c r="O53" s="951"/>
      <c r="P53" s="146"/>
      <c r="Q53" s="660"/>
      <c r="R53" s="660"/>
      <c r="S53" s="660"/>
      <c r="T53" s="660"/>
      <c r="U53" s="660"/>
      <c r="V53" s="660"/>
      <c r="W53" s="660"/>
      <c r="X53" s="661"/>
      <c r="Y53" s="936" t="s">
        <v>12</v>
      </c>
      <c r="Z53" s="937"/>
      <c r="AA53" s="938"/>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5"/>
      <c r="B54" s="696"/>
      <c r="C54" s="696"/>
      <c r="D54" s="696"/>
      <c r="E54" s="696"/>
      <c r="F54" s="697"/>
      <c r="G54" s="952"/>
      <c r="H54" s="953"/>
      <c r="I54" s="953"/>
      <c r="J54" s="953"/>
      <c r="K54" s="953"/>
      <c r="L54" s="953"/>
      <c r="M54" s="953"/>
      <c r="N54" s="953"/>
      <c r="O54" s="954"/>
      <c r="P54" s="958"/>
      <c r="Q54" s="958"/>
      <c r="R54" s="958"/>
      <c r="S54" s="958"/>
      <c r="T54" s="958"/>
      <c r="U54" s="958"/>
      <c r="V54" s="958"/>
      <c r="W54" s="958"/>
      <c r="X54" s="959"/>
      <c r="Y54" s="190" t="s">
        <v>51</v>
      </c>
      <c r="Z54" s="933"/>
      <c r="AA54" s="934"/>
      <c r="AB54" s="107"/>
      <c r="AC54" s="935"/>
      <c r="AD54" s="93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7"/>
      <c r="B55" s="948"/>
      <c r="C55" s="948"/>
      <c r="D55" s="948"/>
      <c r="E55" s="948"/>
      <c r="F55" s="949"/>
      <c r="G55" s="955"/>
      <c r="H55" s="956"/>
      <c r="I55" s="956"/>
      <c r="J55" s="956"/>
      <c r="K55" s="956"/>
      <c r="L55" s="956"/>
      <c r="M55" s="956"/>
      <c r="N55" s="956"/>
      <c r="O55" s="957"/>
      <c r="P55" s="663"/>
      <c r="Q55" s="663"/>
      <c r="R55" s="663"/>
      <c r="S55" s="663"/>
      <c r="T55" s="663"/>
      <c r="U55" s="663"/>
      <c r="V55" s="663"/>
      <c r="W55" s="663"/>
      <c r="X55" s="664"/>
      <c r="Y55" s="960" t="s">
        <v>13</v>
      </c>
      <c r="Z55" s="933"/>
      <c r="AA55" s="934"/>
      <c r="AB55" s="112" t="s">
        <v>171</v>
      </c>
      <c r="AC55" s="961"/>
      <c r="AD55" s="96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2" t="s">
        <v>341</v>
      </c>
      <c r="B56" s="963"/>
      <c r="C56" s="963"/>
      <c r="D56" s="963"/>
      <c r="E56" s="963"/>
      <c r="F56" s="96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5"/>
      <c r="B57" s="966"/>
      <c r="C57" s="966"/>
      <c r="D57" s="966"/>
      <c r="E57" s="966"/>
      <c r="F57" s="96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1" t="s">
        <v>314</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9"/>
      <c r="Z58" s="286"/>
      <c r="AA58" s="287"/>
      <c r="AB58" s="943" t="s">
        <v>11</v>
      </c>
      <c r="AC58" s="944"/>
      <c r="AD58" s="945"/>
      <c r="AE58" s="932" t="s">
        <v>369</v>
      </c>
      <c r="AF58" s="932"/>
      <c r="AG58" s="932"/>
      <c r="AH58" s="128"/>
      <c r="AI58" s="932" t="s">
        <v>465</v>
      </c>
      <c r="AJ58" s="932"/>
      <c r="AK58" s="932"/>
      <c r="AL58" s="128"/>
      <c r="AM58" s="932" t="s">
        <v>466</v>
      </c>
      <c r="AN58" s="932"/>
      <c r="AO58" s="932"/>
      <c r="AP58" s="128"/>
      <c r="AQ58" s="135" t="s">
        <v>223</v>
      </c>
      <c r="AR58" s="136"/>
      <c r="AS58" s="136"/>
      <c r="AT58" s="137"/>
      <c r="AU58" s="138" t="s">
        <v>129</v>
      </c>
      <c r="AV58" s="138"/>
      <c r="AW58" s="138"/>
      <c r="AX58" s="139"/>
      <c r="AY58" s="34">
        <f>COUNTA($G$60)</f>
        <v>0</v>
      </c>
    </row>
    <row r="59" spans="1:51" ht="18.75" customHeight="1" x14ac:dyDescent="0.2">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40"/>
      <c r="Z59" s="941"/>
      <c r="AA59" s="942"/>
      <c r="AB59" s="946"/>
      <c r="AC59" s="717"/>
      <c r="AD59" s="718"/>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2">
      <c r="A60" s="694"/>
      <c r="B60" s="692"/>
      <c r="C60" s="692"/>
      <c r="D60" s="692"/>
      <c r="E60" s="692"/>
      <c r="F60" s="693"/>
      <c r="G60" s="193"/>
      <c r="H60" s="950"/>
      <c r="I60" s="950"/>
      <c r="J60" s="950"/>
      <c r="K60" s="950"/>
      <c r="L60" s="950"/>
      <c r="M60" s="950"/>
      <c r="N60" s="950"/>
      <c r="O60" s="951"/>
      <c r="P60" s="146"/>
      <c r="Q60" s="660"/>
      <c r="R60" s="660"/>
      <c r="S60" s="660"/>
      <c r="T60" s="660"/>
      <c r="U60" s="660"/>
      <c r="V60" s="660"/>
      <c r="W60" s="660"/>
      <c r="X60" s="661"/>
      <c r="Y60" s="936" t="s">
        <v>12</v>
      </c>
      <c r="Z60" s="937"/>
      <c r="AA60" s="938"/>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5"/>
      <c r="B61" s="696"/>
      <c r="C61" s="696"/>
      <c r="D61" s="696"/>
      <c r="E61" s="696"/>
      <c r="F61" s="697"/>
      <c r="G61" s="952"/>
      <c r="H61" s="953"/>
      <c r="I61" s="953"/>
      <c r="J61" s="953"/>
      <c r="K61" s="953"/>
      <c r="L61" s="953"/>
      <c r="M61" s="953"/>
      <c r="N61" s="953"/>
      <c r="O61" s="954"/>
      <c r="P61" s="958"/>
      <c r="Q61" s="958"/>
      <c r="R61" s="958"/>
      <c r="S61" s="958"/>
      <c r="T61" s="958"/>
      <c r="U61" s="958"/>
      <c r="V61" s="958"/>
      <c r="W61" s="958"/>
      <c r="X61" s="959"/>
      <c r="Y61" s="190" t="s">
        <v>51</v>
      </c>
      <c r="Z61" s="933"/>
      <c r="AA61" s="934"/>
      <c r="AB61" s="107"/>
      <c r="AC61" s="935"/>
      <c r="AD61" s="93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7"/>
      <c r="B62" s="948"/>
      <c r="C62" s="948"/>
      <c r="D62" s="948"/>
      <c r="E62" s="948"/>
      <c r="F62" s="949"/>
      <c r="G62" s="955"/>
      <c r="H62" s="956"/>
      <c r="I62" s="956"/>
      <c r="J62" s="956"/>
      <c r="K62" s="956"/>
      <c r="L62" s="956"/>
      <c r="M62" s="956"/>
      <c r="N62" s="956"/>
      <c r="O62" s="957"/>
      <c r="P62" s="663"/>
      <c r="Q62" s="663"/>
      <c r="R62" s="663"/>
      <c r="S62" s="663"/>
      <c r="T62" s="663"/>
      <c r="U62" s="663"/>
      <c r="V62" s="663"/>
      <c r="W62" s="663"/>
      <c r="X62" s="664"/>
      <c r="Y62" s="960" t="s">
        <v>13</v>
      </c>
      <c r="Z62" s="933"/>
      <c r="AA62" s="934"/>
      <c r="AB62" s="112" t="s">
        <v>171</v>
      </c>
      <c r="AC62" s="961"/>
      <c r="AD62" s="96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2" t="s">
        <v>341</v>
      </c>
      <c r="B63" s="963"/>
      <c r="C63" s="963"/>
      <c r="D63" s="963"/>
      <c r="E63" s="963"/>
      <c r="F63" s="96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5"/>
      <c r="B64" s="966"/>
      <c r="C64" s="966"/>
      <c r="D64" s="966"/>
      <c r="E64" s="966"/>
      <c r="F64" s="96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1" t="s">
        <v>314</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9"/>
      <c r="Z65" s="286"/>
      <c r="AA65" s="287"/>
      <c r="AB65" s="943" t="s">
        <v>11</v>
      </c>
      <c r="AC65" s="944"/>
      <c r="AD65" s="945"/>
      <c r="AE65" s="932" t="s">
        <v>369</v>
      </c>
      <c r="AF65" s="932"/>
      <c r="AG65" s="932"/>
      <c r="AH65" s="128"/>
      <c r="AI65" s="932" t="s">
        <v>465</v>
      </c>
      <c r="AJ65" s="932"/>
      <c r="AK65" s="932"/>
      <c r="AL65" s="128"/>
      <c r="AM65" s="932" t="s">
        <v>466</v>
      </c>
      <c r="AN65" s="932"/>
      <c r="AO65" s="932"/>
      <c r="AP65" s="128"/>
      <c r="AQ65" s="135" t="s">
        <v>223</v>
      </c>
      <c r="AR65" s="136"/>
      <c r="AS65" s="136"/>
      <c r="AT65" s="137"/>
      <c r="AU65" s="138" t="s">
        <v>129</v>
      </c>
      <c r="AV65" s="138"/>
      <c r="AW65" s="138"/>
      <c r="AX65" s="139"/>
      <c r="AY65" s="34">
        <f>COUNTA($G$67)</f>
        <v>0</v>
      </c>
    </row>
    <row r="66" spans="1:51" ht="18.75" customHeight="1" x14ac:dyDescent="0.2">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40"/>
      <c r="Z66" s="941"/>
      <c r="AA66" s="942"/>
      <c r="AB66" s="946"/>
      <c r="AC66" s="717"/>
      <c r="AD66" s="718"/>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2">
      <c r="A67" s="694"/>
      <c r="B67" s="692"/>
      <c r="C67" s="692"/>
      <c r="D67" s="692"/>
      <c r="E67" s="692"/>
      <c r="F67" s="693"/>
      <c r="G67" s="193"/>
      <c r="H67" s="950"/>
      <c r="I67" s="950"/>
      <c r="J67" s="950"/>
      <c r="K67" s="950"/>
      <c r="L67" s="950"/>
      <c r="M67" s="950"/>
      <c r="N67" s="950"/>
      <c r="O67" s="951"/>
      <c r="P67" s="146"/>
      <c r="Q67" s="660"/>
      <c r="R67" s="660"/>
      <c r="S67" s="660"/>
      <c r="T67" s="660"/>
      <c r="U67" s="660"/>
      <c r="V67" s="660"/>
      <c r="W67" s="660"/>
      <c r="X67" s="661"/>
      <c r="Y67" s="936" t="s">
        <v>12</v>
      </c>
      <c r="Z67" s="937"/>
      <c r="AA67" s="938"/>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5"/>
      <c r="B68" s="696"/>
      <c r="C68" s="696"/>
      <c r="D68" s="696"/>
      <c r="E68" s="696"/>
      <c r="F68" s="697"/>
      <c r="G68" s="952"/>
      <c r="H68" s="953"/>
      <c r="I68" s="953"/>
      <c r="J68" s="953"/>
      <c r="K68" s="953"/>
      <c r="L68" s="953"/>
      <c r="M68" s="953"/>
      <c r="N68" s="953"/>
      <c r="O68" s="954"/>
      <c r="P68" s="958"/>
      <c r="Q68" s="958"/>
      <c r="R68" s="958"/>
      <c r="S68" s="958"/>
      <c r="T68" s="958"/>
      <c r="U68" s="958"/>
      <c r="V68" s="958"/>
      <c r="W68" s="958"/>
      <c r="X68" s="959"/>
      <c r="Y68" s="190" t="s">
        <v>51</v>
      </c>
      <c r="Z68" s="933"/>
      <c r="AA68" s="934"/>
      <c r="AB68" s="107"/>
      <c r="AC68" s="935"/>
      <c r="AD68" s="93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7"/>
      <c r="B69" s="948"/>
      <c r="C69" s="948"/>
      <c r="D69" s="948"/>
      <c r="E69" s="948"/>
      <c r="F69" s="949"/>
      <c r="G69" s="955"/>
      <c r="H69" s="956"/>
      <c r="I69" s="956"/>
      <c r="J69" s="956"/>
      <c r="K69" s="956"/>
      <c r="L69" s="956"/>
      <c r="M69" s="956"/>
      <c r="N69" s="956"/>
      <c r="O69" s="957"/>
      <c r="P69" s="663"/>
      <c r="Q69" s="663"/>
      <c r="R69" s="663"/>
      <c r="S69" s="663"/>
      <c r="T69" s="663"/>
      <c r="U69" s="663"/>
      <c r="V69" s="663"/>
      <c r="W69" s="663"/>
      <c r="X69" s="664"/>
      <c r="Y69" s="190" t="s">
        <v>13</v>
      </c>
      <c r="Z69" s="933"/>
      <c r="AA69" s="934"/>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2" t="s">
        <v>341</v>
      </c>
      <c r="B70" s="963"/>
      <c r="C70" s="963"/>
      <c r="D70" s="963"/>
      <c r="E70" s="963"/>
      <c r="F70" s="96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5"/>
      <c r="B71" s="966"/>
      <c r="C71" s="966"/>
      <c r="D71" s="966"/>
      <c r="E71" s="966"/>
      <c r="F71" s="967"/>
      <c r="G71" s="968"/>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70"/>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1" t="s">
        <v>26</v>
      </c>
      <c r="B2" s="972"/>
      <c r="C2" s="972"/>
      <c r="D2" s="972"/>
      <c r="E2" s="972"/>
      <c r="F2" s="973"/>
      <c r="G2" s="312" t="s">
        <v>327</v>
      </c>
      <c r="H2" s="313"/>
      <c r="I2" s="313"/>
      <c r="J2" s="313"/>
      <c r="K2" s="313"/>
      <c r="L2" s="313"/>
      <c r="M2" s="313"/>
      <c r="N2" s="313"/>
      <c r="O2" s="313"/>
      <c r="P2" s="313"/>
      <c r="Q2" s="313"/>
      <c r="R2" s="313"/>
      <c r="S2" s="313"/>
      <c r="T2" s="313"/>
      <c r="U2" s="313"/>
      <c r="V2" s="313"/>
      <c r="W2" s="313"/>
      <c r="X2" s="313"/>
      <c r="Y2" s="313"/>
      <c r="Z2" s="313"/>
      <c r="AA2" s="313"/>
      <c r="AB2" s="314"/>
      <c r="AC2" s="312" t="s">
        <v>329</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2">
      <c r="A3" s="974"/>
      <c r="B3" s="975"/>
      <c r="C3" s="975"/>
      <c r="D3" s="975"/>
      <c r="E3" s="975"/>
      <c r="F3" s="976"/>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2">
      <c r="A4" s="974"/>
      <c r="B4" s="975"/>
      <c r="C4" s="975"/>
      <c r="D4" s="975"/>
      <c r="E4" s="975"/>
      <c r="F4" s="976"/>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2">
      <c r="A5" s="974"/>
      <c r="B5" s="975"/>
      <c r="C5" s="975"/>
      <c r="D5" s="975"/>
      <c r="E5" s="975"/>
      <c r="F5" s="976"/>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2">
      <c r="A6" s="974"/>
      <c r="B6" s="975"/>
      <c r="C6" s="975"/>
      <c r="D6" s="975"/>
      <c r="E6" s="975"/>
      <c r="F6" s="976"/>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2">
      <c r="A7" s="974"/>
      <c r="B7" s="975"/>
      <c r="C7" s="975"/>
      <c r="D7" s="975"/>
      <c r="E7" s="975"/>
      <c r="F7" s="976"/>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2">
      <c r="A8" s="974"/>
      <c r="B8" s="975"/>
      <c r="C8" s="975"/>
      <c r="D8" s="975"/>
      <c r="E8" s="975"/>
      <c r="F8" s="976"/>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2">
      <c r="A9" s="974"/>
      <c r="B9" s="975"/>
      <c r="C9" s="975"/>
      <c r="D9" s="975"/>
      <c r="E9" s="975"/>
      <c r="F9" s="976"/>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2">
      <c r="A10" s="974"/>
      <c r="B10" s="975"/>
      <c r="C10" s="975"/>
      <c r="D10" s="975"/>
      <c r="E10" s="975"/>
      <c r="F10" s="976"/>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2">
      <c r="A11" s="974"/>
      <c r="B11" s="975"/>
      <c r="C11" s="975"/>
      <c r="D11" s="975"/>
      <c r="E11" s="975"/>
      <c r="F11" s="976"/>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2">
      <c r="A12" s="974"/>
      <c r="B12" s="975"/>
      <c r="C12" s="975"/>
      <c r="D12" s="975"/>
      <c r="E12" s="975"/>
      <c r="F12" s="976"/>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2">
      <c r="A13" s="974"/>
      <c r="B13" s="975"/>
      <c r="C13" s="975"/>
      <c r="D13" s="975"/>
      <c r="E13" s="975"/>
      <c r="F13" s="976"/>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5">
      <c r="A14" s="974"/>
      <c r="B14" s="975"/>
      <c r="C14" s="975"/>
      <c r="D14" s="975"/>
      <c r="E14" s="975"/>
      <c r="F14" s="976"/>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2">
      <c r="A15" s="974"/>
      <c r="B15" s="975"/>
      <c r="C15" s="975"/>
      <c r="D15" s="975"/>
      <c r="E15" s="975"/>
      <c r="F15" s="976"/>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2">
      <c r="A16" s="974"/>
      <c r="B16" s="975"/>
      <c r="C16" s="975"/>
      <c r="D16" s="975"/>
      <c r="E16" s="975"/>
      <c r="F16" s="976"/>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2">
      <c r="A17" s="974"/>
      <c r="B17" s="975"/>
      <c r="C17" s="975"/>
      <c r="D17" s="975"/>
      <c r="E17" s="975"/>
      <c r="F17" s="976"/>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2">
      <c r="A18" s="974"/>
      <c r="B18" s="975"/>
      <c r="C18" s="975"/>
      <c r="D18" s="975"/>
      <c r="E18" s="975"/>
      <c r="F18" s="976"/>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2">
      <c r="A19" s="974"/>
      <c r="B19" s="975"/>
      <c r="C19" s="975"/>
      <c r="D19" s="975"/>
      <c r="E19" s="975"/>
      <c r="F19" s="976"/>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2">
      <c r="A20" s="974"/>
      <c r="B20" s="975"/>
      <c r="C20" s="975"/>
      <c r="D20" s="975"/>
      <c r="E20" s="975"/>
      <c r="F20" s="976"/>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2">
      <c r="A21" s="974"/>
      <c r="B21" s="975"/>
      <c r="C21" s="975"/>
      <c r="D21" s="975"/>
      <c r="E21" s="975"/>
      <c r="F21" s="976"/>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2">
      <c r="A22" s="974"/>
      <c r="B22" s="975"/>
      <c r="C22" s="975"/>
      <c r="D22" s="975"/>
      <c r="E22" s="975"/>
      <c r="F22" s="976"/>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2">
      <c r="A23" s="974"/>
      <c r="B23" s="975"/>
      <c r="C23" s="975"/>
      <c r="D23" s="975"/>
      <c r="E23" s="975"/>
      <c r="F23" s="976"/>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2">
      <c r="A24" s="974"/>
      <c r="B24" s="975"/>
      <c r="C24" s="975"/>
      <c r="D24" s="975"/>
      <c r="E24" s="975"/>
      <c r="F24" s="976"/>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2">
      <c r="A25" s="974"/>
      <c r="B25" s="975"/>
      <c r="C25" s="975"/>
      <c r="D25" s="975"/>
      <c r="E25" s="975"/>
      <c r="F25" s="976"/>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2">
      <c r="A26" s="974"/>
      <c r="B26" s="975"/>
      <c r="C26" s="975"/>
      <c r="D26" s="975"/>
      <c r="E26" s="975"/>
      <c r="F26" s="976"/>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5">
      <c r="A27" s="974"/>
      <c r="B27" s="975"/>
      <c r="C27" s="975"/>
      <c r="D27" s="975"/>
      <c r="E27" s="975"/>
      <c r="F27" s="976"/>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2">
      <c r="A28" s="974"/>
      <c r="B28" s="975"/>
      <c r="C28" s="975"/>
      <c r="D28" s="975"/>
      <c r="E28" s="975"/>
      <c r="F28" s="976"/>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2">
      <c r="A29" s="974"/>
      <c r="B29" s="975"/>
      <c r="C29" s="975"/>
      <c r="D29" s="975"/>
      <c r="E29" s="975"/>
      <c r="F29" s="976"/>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2">
      <c r="A30" s="974"/>
      <c r="B30" s="975"/>
      <c r="C30" s="975"/>
      <c r="D30" s="975"/>
      <c r="E30" s="975"/>
      <c r="F30" s="976"/>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2">
      <c r="A31" s="974"/>
      <c r="B31" s="975"/>
      <c r="C31" s="975"/>
      <c r="D31" s="975"/>
      <c r="E31" s="975"/>
      <c r="F31" s="976"/>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2">
      <c r="A32" s="974"/>
      <c r="B32" s="975"/>
      <c r="C32" s="975"/>
      <c r="D32" s="975"/>
      <c r="E32" s="975"/>
      <c r="F32" s="976"/>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2">
      <c r="A33" s="974"/>
      <c r="B33" s="975"/>
      <c r="C33" s="975"/>
      <c r="D33" s="975"/>
      <c r="E33" s="975"/>
      <c r="F33" s="976"/>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2">
      <c r="A34" s="974"/>
      <c r="B34" s="975"/>
      <c r="C34" s="975"/>
      <c r="D34" s="975"/>
      <c r="E34" s="975"/>
      <c r="F34" s="976"/>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2">
      <c r="A35" s="974"/>
      <c r="B35" s="975"/>
      <c r="C35" s="975"/>
      <c r="D35" s="975"/>
      <c r="E35" s="975"/>
      <c r="F35" s="976"/>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2">
      <c r="A36" s="974"/>
      <c r="B36" s="975"/>
      <c r="C36" s="975"/>
      <c r="D36" s="975"/>
      <c r="E36" s="975"/>
      <c r="F36" s="976"/>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2">
      <c r="A37" s="974"/>
      <c r="B37" s="975"/>
      <c r="C37" s="975"/>
      <c r="D37" s="975"/>
      <c r="E37" s="975"/>
      <c r="F37" s="976"/>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2">
      <c r="A38" s="974"/>
      <c r="B38" s="975"/>
      <c r="C38" s="975"/>
      <c r="D38" s="975"/>
      <c r="E38" s="975"/>
      <c r="F38" s="976"/>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2">
      <c r="A39" s="974"/>
      <c r="B39" s="975"/>
      <c r="C39" s="975"/>
      <c r="D39" s="975"/>
      <c r="E39" s="975"/>
      <c r="F39" s="976"/>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5">
      <c r="A40" s="974"/>
      <c r="B40" s="975"/>
      <c r="C40" s="975"/>
      <c r="D40" s="975"/>
      <c r="E40" s="975"/>
      <c r="F40" s="976"/>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2">
      <c r="A41" s="974"/>
      <c r="B41" s="975"/>
      <c r="C41" s="975"/>
      <c r="D41" s="975"/>
      <c r="E41" s="975"/>
      <c r="F41" s="976"/>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2">
      <c r="A42" s="974"/>
      <c r="B42" s="975"/>
      <c r="C42" s="975"/>
      <c r="D42" s="975"/>
      <c r="E42" s="975"/>
      <c r="F42" s="976"/>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2">
      <c r="A43" s="974"/>
      <c r="B43" s="975"/>
      <c r="C43" s="975"/>
      <c r="D43" s="975"/>
      <c r="E43" s="975"/>
      <c r="F43" s="976"/>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2">
      <c r="A44" s="974"/>
      <c r="B44" s="975"/>
      <c r="C44" s="975"/>
      <c r="D44" s="975"/>
      <c r="E44" s="975"/>
      <c r="F44" s="976"/>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2">
      <c r="A45" s="974"/>
      <c r="B45" s="975"/>
      <c r="C45" s="975"/>
      <c r="D45" s="975"/>
      <c r="E45" s="975"/>
      <c r="F45" s="976"/>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2">
      <c r="A46" s="974"/>
      <c r="B46" s="975"/>
      <c r="C46" s="975"/>
      <c r="D46" s="975"/>
      <c r="E46" s="975"/>
      <c r="F46" s="976"/>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2">
      <c r="A47" s="974"/>
      <c r="B47" s="975"/>
      <c r="C47" s="975"/>
      <c r="D47" s="975"/>
      <c r="E47" s="975"/>
      <c r="F47" s="976"/>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2">
      <c r="A48" s="974"/>
      <c r="B48" s="975"/>
      <c r="C48" s="975"/>
      <c r="D48" s="975"/>
      <c r="E48" s="975"/>
      <c r="F48" s="976"/>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2">
      <c r="A49" s="974"/>
      <c r="B49" s="975"/>
      <c r="C49" s="975"/>
      <c r="D49" s="975"/>
      <c r="E49" s="975"/>
      <c r="F49" s="976"/>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2">
      <c r="A50" s="974"/>
      <c r="B50" s="975"/>
      <c r="C50" s="975"/>
      <c r="D50" s="975"/>
      <c r="E50" s="975"/>
      <c r="F50" s="976"/>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2">
      <c r="A51" s="974"/>
      <c r="B51" s="975"/>
      <c r="C51" s="975"/>
      <c r="D51" s="975"/>
      <c r="E51" s="975"/>
      <c r="F51" s="976"/>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2">
      <c r="A52" s="974"/>
      <c r="B52" s="975"/>
      <c r="C52" s="975"/>
      <c r="D52" s="975"/>
      <c r="E52" s="975"/>
      <c r="F52" s="976"/>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5">
      <c r="A53" s="977"/>
      <c r="B53" s="978"/>
      <c r="C53" s="978"/>
      <c r="D53" s="978"/>
      <c r="E53" s="978"/>
      <c r="F53" s="97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5"/>
    <row r="55" spans="1:51" ht="30" customHeight="1" x14ac:dyDescent="0.2">
      <c r="A55" s="971" t="s">
        <v>26</v>
      </c>
      <c r="B55" s="972"/>
      <c r="C55" s="972"/>
      <c r="D55" s="972"/>
      <c r="E55" s="972"/>
      <c r="F55" s="973"/>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2">
      <c r="A56" s="974"/>
      <c r="B56" s="975"/>
      <c r="C56" s="975"/>
      <c r="D56" s="975"/>
      <c r="E56" s="975"/>
      <c r="F56" s="976"/>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2">
      <c r="A57" s="974"/>
      <c r="B57" s="975"/>
      <c r="C57" s="975"/>
      <c r="D57" s="975"/>
      <c r="E57" s="975"/>
      <c r="F57" s="976"/>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2">
      <c r="A58" s="974"/>
      <c r="B58" s="975"/>
      <c r="C58" s="975"/>
      <c r="D58" s="975"/>
      <c r="E58" s="975"/>
      <c r="F58" s="976"/>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2">
      <c r="A59" s="974"/>
      <c r="B59" s="975"/>
      <c r="C59" s="975"/>
      <c r="D59" s="975"/>
      <c r="E59" s="975"/>
      <c r="F59" s="976"/>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2">
      <c r="A60" s="974"/>
      <c r="B60" s="975"/>
      <c r="C60" s="975"/>
      <c r="D60" s="975"/>
      <c r="E60" s="975"/>
      <c r="F60" s="976"/>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2">
      <c r="A61" s="974"/>
      <c r="B61" s="975"/>
      <c r="C61" s="975"/>
      <c r="D61" s="975"/>
      <c r="E61" s="975"/>
      <c r="F61" s="976"/>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2">
      <c r="A62" s="974"/>
      <c r="B62" s="975"/>
      <c r="C62" s="975"/>
      <c r="D62" s="975"/>
      <c r="E62" s="975"/>
      <c r="F62" s="976"/>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2">
      <c r="A63" s="974"/>
      <c r="B63" s="975"/>
      <c r="C63" s="975"/>
      <c r="D63" s="975"/>
      <c r="E63" s="975"/>
      <c r="F63" s="976"/>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2">
      <c r="A64" s="974"/>
      <c r="B64" s="975"/>
      <c r="C64" s="975"/>
      <c r="D64" s="975"/>
      <c r="E64" s="975"/>
      <c r="F64" s="976"/>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2">
      <c r="A65" s="974"/>
      <c r="B65" s="975"/>
      <c r="C65" s="975"/>
      <c r="D65" s="975"/>
      <c r="E65" s="975"/>
      <c r="F65" s="976"/>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2">
      <c r="A66" s="974"/>
      <c r="B66" s="975"/>
      <c r="C66" s="975"/>
      <c r="D66" s="975"/>
      <c r="E66" s="975"/>
      <c r="F66" s="976"/>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5">
      <c r="A67" s="974"/>
      <c r="B67" s="975"/>
      <c r="C67" s="975"/>
      <c r="D67" s="975"/>
      <c r="E67" s="975"/>
      <c r="F67" s="976"/>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2">
      <c r="A68" s="974"/>
      <c r="B68" s="975"/>
      <c r="C68" s="975"/>
      <c r="D68" s="975"/>
      <c r="E68" s="975"/>
      <c r="F68" s="976"/>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2">
      <c r="A69" s="974"/>
      <c r="B69" s="975"/>
      <c r="C69" s="975"/>
      <c r="D69" s="975"/>
      <c r="E69" s="975"/>
      <c r="F69" s="976"/>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2">
      <c r="A70" s="974"/>
      <c r="B70" s="975"/>
      <c r="C70" s="975"/>
      <c r="D70" s="975"/>
      <c r="E70" s="975"/>
      <c r="F70" s="976"/>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2">
      <c r="A71" s="974"/>
      <c r="B71" s="975"/>
      <c r="C71" s="975"/>
      <c r="D71" s="975"/>
      <c r="E71" s="975"/>
      <c r="F71" s="976"/>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2">
      <c r="A72" s="974"/>
      <c r="B72" s="975"/>
      <c r="C72" s="975"/>
      <c r="D72" s="975"/>
      <c r="E72" s="975"/>
      <c r="F72" s="976"/>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2">
      <c r="A73" s="974"/>
      <c r="B73" s="975"/>
      <c r="C73" s="975"/>
      <c r="D73" s="975"/>
      <c r="E73" s="975"/>
      <c r="F73" s="976"/>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2">
      <c r="A74" s="974"/>
      <c r="B74" s="975"/>
      <c r="C74" s="975"/>
      <c r="D74" s="975"/>
      <c r="E74" s="975"/>
      <c r="F74" s="976"/>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2">
      <c r="A75" s="974"/>
      <c r="B75" s="975"/>
      <c r="C75" s="975"/>
      <c r="D75" s="975"/>
      <c r="E75" s="975"/>
      <c r="F75" s="976"/>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2">
      <c r="A76" s="974"/>
      <c r="B76" s="975"/>
      <c r="C76" s="975"/>
      <c r="D76" s="975"/>
      <c r="E76" s="975"/>
      <c r="F76" s="976"/>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2">
      <c r="A77" s="974"/>
      <c r="B77" s="975"/>
      <c r="C77" s="975"/>
      <c r="D77" s="975"/>
      <c r="E77" s="975"/>
      <c r="F77" s="976"/>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2">
      <c r="A78" s="974"/>
      <c r="B78" s="975"/>
      <c r="C78" s="975"/>
      <c r="D78" s="975"/>
      <c r="E78" s="975"/>
      <c r="F78" s="976"/>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2">
      <c r="A79" s="974"/>
      <c r="B79" s="975"/>
      <c r="C79" s="975"/>
      <c r="D79" s="975"/>
      <c r="E79" s="975"/>
      <c r="F79" s="976"/>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5">
      <c r="A80" s="974"/>
      <c r="B80" s="975"/>
      <c r="C80" s="975"/>
      <c r="D80" s="975"/>
      <c r="E80" s="975"/>
      <c r="F80" s="976"/>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2">
      <c r="A81" s="974"/>
      <c r="B81" s="975"/>
      <c r="C81" s="975"/>
      <c r="D81" s="975"/>
      <c r="E81" s="975"/>
      <c r="F81" s="976"/>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2">
      <c r="A82" s="974"/>
      <c r="B82" s="975"/>
      <c r="C82" s="975"/>
      <c r="D82" s="975"/>
      <c r="E82" s="975"/>
      <c r="F82" s="976"/>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2">
      <c r="A83" s="974"/>
      <c r="B83" s="975"/>
      <c r="C83" s="975"/>
      <c r="D83" s="975"/>
      <c r="E83" s="975"/>
      <c r="F83" s="976"/>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2">
      <c r="A84" s="974"/>
      <c r="B84" s="975"/>
      <c r="C84" s="975"/>
      <c r="D84" s="975"/>
      <c r="E84" s="975"/>
      <c r="F84" s="976"/>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2">
      <c r="A85" s="974"/>
      <c r="B85" s="975"/>
      <c r="C85" s="975"/>
      <c r="D85" s="975"/>
      <c r="E85" s="975"/>
      <c r="F85" s="976"/>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2">
      <c r="A86" s="974"/>
      <c r="B86" s="975"/>
      <c r="C86" s="975"/>
      <c r="D86" s="975"/>
      <c r="E86" s="975"/>
      <c r="F86" s="976"/>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2">
      <c r="A87" s="974"/>
      <c r="B87" s="975"/>
      <c r="C87" s="975"/>
      <c r="D87" s="975"/>
      <c r="E87" s="975"/>
      <c r="F87" s="976"/>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2">
      <c r="A88" s="974"/>
      <c r="B88" s="975"/>
      <c r="C88" s="975"/>
      <c r="D88" s="975"/>
      <c r="E88" s="975"/>
      <c r="F88" s="976"/>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2">
      <c r="A89" s="974"/>
      <c r="B89" s="975"/>
      <c r="C89" s="975"/>
      <c r="D89" s="975"/>
      <c r="E89" s="975"/>
      <c r="F89" s="976"/>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2">
      <c r="A90" s="974"/>
      <c r="B90" s="975"/>
      <c r="C90" s="975"/>
      <c r="D90" s="975"/>
      <c r="E90" s="975"/>
      <c r="F90" s="976"/>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2">
      <c r="A91" s="974"/>
      <c r="B91" s="975"/>
      <c r="C91" s="975"/>
      <c r="D91" s="975"/>
      <c r="E91" s="975"/>
      <c r="F91" s="976"/>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2">
      <c r="A92" s="974"/>
      <c r="B92" s="975"/>
      <c r="C92" s="975"/>
      <c r="D92" s="975"/>
      <c r="E92" s="975"/>
      <c r="F92" s="976"/>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5">
      <c r="A93" s="974"/>
      <c r="B93" s="975"/>
      <c r="C93" s="975"/>
      <c r="D93" s="975"/>
      <c r="E93" s="975"/>
      <c r="F93" s="976"/>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2">
      <c r="A94" s="974"/>
      <c r="B94" s="975"/>
      <c r="C94" s="975"/>
      <c r="D94" s="975"/>
      <c r="E94" s="975"/>
      <c r="F94" s="976"/>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2">
      <c r="A95" s="974"/>
      <c r="B95" s="975"/>
      <c r="C95" s="975"/>
      <c r="D95" s="975"/>
      <c r="E95" s="975"/>
      <c r="F95" s="976"/>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2">
      <c r="A96" s="974"/>
      <c r="B96" s="975"/>
      <c r="C96" s="975"/>
      <c r="D96" s="975"/>
      <c r="E96" s="975"/>
      <c r="F96" s="976"/>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2">
      <c r="A97" s="974"/>
      <c r="B97" s="975"/>
      <c r="C97" s="975"/>
      <c r="D97" s="975"/>
      <c r="E97" s="975"/>
      <c r="F97" s="976"/>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2">
      <c r="A98" s="974"/>
      <c r="B98" s="975"/>
      <c r="C98" s="975"/>
      <c r="D98" s="975"/>
      <c r="E98" s="975"/>
      <c r="F98" s="976"/>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2">
      <c r="A99" s="974"/>
      <c r="B99" s="975"/>
      <c r="C99" s="975"/>
      <c r="D99" s="975"/>
      <c r="E99" s="975"/>
      <c r="F99" s="976"/>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2">
      <c r="A100" s="974"/>
      <c r="B100" s="975"/>
      <c r="C100" s="975"/>
      <c r="D100" s="975"/>
      <c r="E100" s="975"/>
      <c r="F100" s="976"/>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2">
      <c r="A101" s="974"/>
      <c r="B101" s="975"/>
      <c r="C101" s="975"/>
      <c r="D101" s="975"/>
      <c r="E101" s="975"/>
      <c r="F101" s="976"/>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2">
      <c r="A102" s="974"/>
      <c r="B102" s="975"/>
      <c r="C102" s="975"/>
      <c r="D102" s="975"/>
      <c r="E102" s="975"/>
      <c r="F102" s="976"/>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2">
      <c r="A103" s="974"/>
      <c r="B103" s="975"/>
      <c r="C103" s="975"/>
      <c r="D103" s="975"/>
      <c r="E103" s="975"/>
      <c r="F103" s="976"/>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2">
      <c r="A104" s="974"/>
      <c r="B104" s="975"/>
      <c r="C104" s="975"/>
      <c r="D104" s="975"/>
      <c r="E104" s="975"/>
      <c r="F104" s="976"/>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2">
      <c r="A105" s="974"/>
      <c r="B105" s="975"/>
      <c r="C105" s="975"/>
      <c r="D105" s="975"/>
      <c r="E105" s="975"/>
      <c r="F105" s="976"/>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5">
      <c r="A106" s="977"/>
      <c r="B106" s="978"/>
      <c r="C106" s="978"/>
      <c r="D106" s="978"/>
      <c r="E106" s="978"/>
      <c r="F106" s="97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5"/>
    <row r="108" spans="1:51" ht="30" customHeight="1" x14ac:dyDescent="0.2">
      <c r="A108" s="971" t="s">
        <v>26</v>
      </c>
      <c r="B108" s="972"/>
      <c r="C108" s="972"/>
      <c r="D108" s="972"/>
      <c r="E108" s="972"/>
      <c r="F108" s="973"/>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2">
      <c r="A109" s="974"/>
      <c r="B109" s="975"/>
      <c r="C109" s="975"/>
      <c r="D109" s="975"/>
      <c r="E109" s="975"/>
      <c r="F109" s="976"/>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2">
      <c r="A110" s="974"/>
      <c r="B110" s="975"/>
      <c r="C110" s="975"/>
      <c r="D110" s="975"/>
      <c r="E110" s="975"/>
      <c r="F110" s="976"/>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2">
      <c r="A111" s="974"/>
      <c r="B111" s="975"/>
      <c r="C111" s="975"/>
      <c r="D111" s="975"/>
      <c r="E111" s="975"/>
      <c r="F111" s="976"/>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2">
      <c r="A112" s="974"/>
      <c r="B112" s="975"/>
      <c r="C112" s="975"/>
      <c r="D112" s="975"/>
      <c r="E112" s="975"/>
      <c r="F112" s="976"/>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2">
      <c r="A113" s="974"/>
      <c r="B113" s="975"/>
      <c r="C113" s="975"/>
      <c r="D113" s="975"/>
      <c r="E113" s="975"/>
      <c r="F113" s="976"/>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2">
      <c r="A114" s="974"/>
      <c r="B114" s="975"/>
      <c r="C114" s="975"/>
      <c r="D114" s="975"/>
      <c r="E114" s="975"/>
      <c r="F114" s="976"/>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2">
      <c r="A115" s="974"/>
      <c r="B115" s="975"/>
      <c r="C115" s="975"/>
      <c r="D115" s="975"/>
      <c r="E115" s="975"/>
      <c r="F115" s="976"/>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2">
      <c r="A116" s="974"/>
      <c r="B116" s="975"/>
      <c r="C116" s="975"/>
      <c r="D116" s="975"/>
      <c r="E116" s="975"/>
      <c r="F116" s="976"/>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2">
      <c r="A117" s="974"/>
      <c r="B117" s="975"/>
      <c r="C117" s="975"/>
      <c r="D117" s="975"/>
      <c r="E117" s="975"/>
      <c r="F117" s="976"/>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2">
      <c r="A118" s="974"/>
      <c r="B118" s="975"/>
      <c r="C118" s="975"/>
      <c r="D118" s="975"/>
      <c r="E118" s="975"/>
      <c r="F118" s="976"/>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2">
      <c r="A119" s="974"/>
      <c r="B119" s="975"/>
      <c r="C119" s="975"/>
      <c r="D119" s="975"/>
      <c r="E119" s="975"/>
      <c r="F119" s="976"/>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5">
      <c r="A120" s="974"/>
      <c r="B120" s="975"/>
      <c r="C120" s="975"/>
      <c r="D120" s="975"/>
      <c r="E120" s="975"/>
      <c r="F120" s="976"/>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2">
      <c r="A121" s="974"/>
      <c r="B121" s="975"/>
      <c r="C121" s="975"/>
      <c r="D121" s="975"/>
      <c r="E121" s="975"/>
      <c r="F121" s="976"/>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2">
      <c r="A122" s="974"/>
      <c r="B122" s="975"/>
      <c r="C122" s="975"/>
      <c r="D122" s="975"/>
      <c r="E122" s="975"/>
      <c r="F122" s="976"/>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2">
      <c r="A123" s="974"/>
      <c r="B123" s="975"/>
      <c r="C123" s="975"/>
      <c r="D123" s="975"/>
      <c r="E123" s="975"/>
      <c r="F123" s="976"/>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2">
      <c r="A124" s="974"/>
      <c r="B124" s="975"/>
      <c r="C124" s="975"/>
      <c r="D124" s="975"/>
      <c r="E124" s="975"/>
      <c r="F124" s="976"/>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2">
      <c r="A125" s="974"/>
      <c r="B125" s="975"/>
      <c r="C125" s="975"/>
      <c r="D125" s="975"/>
      <c r="E125" s="975"/>
      <c r="F125" s="976"/>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2">
      <c r="A126" s="974"/>
      <c r="B126" s="975"/>
      <c r="C126" s="975"/>
      <c r="D126" s="975"/>
      <c r="E126" s="975"/>
      <c r="F126" s="976"/>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2">
      <c r="A127" s="974"/>
      <c r="B127" s="975"/>
      <c r="C127" s="975"/>
      <c r="D127" s="975"/>
      <c r="E127" s="975"/>
      <c r="F127" s="976"/>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2">
      <c r="A128" s="974"/>
      <c r="B128" s="975"/>
      <c r="C128" s="975"/>
      <c r="D128" s="975"/>
      <c r="E128" s="975"/>
      <c r="F128" s="976"/>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2">
      <c r="A129" s="974"/>
      <c r="B129" s="975"/>
      <c r="C129" s="975"/>
      <c r="D129" s="975"/>
      <c r="E129" s="975"/>
      <c r="F129" s="976"/>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2">
      <c r="A130" s="974"/>
      <c r="B130" s="975"/>
      <c r="C130" s="975"/>
      <c r="D130" s="975"/>
      <c r="E130" s="975"/>
      <c r="F130" s="976"/>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2">
      <c r="A131" s="974"/>
      <c r="B131" s="975"/>
      <c r="C131" s="975"/>
      <c r="D131" s="975"/>
      <c r="E131" s="975"/>
      <c r="F131" s="976"/>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2">
      <c r="A132" s="974"/>
      <c r="B132" s="975"/>
      <c r="C132" s="975"/>
      <c r="D132" s="975"/>
      <c r="E132" s="975"/>
      <c r="F132" s="976"/>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5">
      <c r="A133" s="974"/>
      <c r="B133" s="975"/>
      <c r="C133" s="975"/>
      <c r="D133" s="975"/>
      <c r="E133" s="975"/>
      <c r="F133" s="976"/>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2">
      <c r="A134" s="974"/>
      <c r="B134" s="975"/>
      <c r="C134" s="975"/>
      <c r="D134" s="975"/>
      <c r="E134" s="975"/>
      <c r="F134" s="976"/>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2">
      <c r="A135" s="974"/>
      <c r="B135" s="975"/>
      <c r="C135" s="975"/>
      <c r="D135" s="975"/>
      <c r="E135" s="975"/>
      <c r="F135" s="976"/>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2">
      <c r="A136" s="974"/>
      <c r="B136" s="975"/>
      <c r="C136" s="975"/>
      <c r="D136" s="975"/>
      <c r="E136" s="975"/>
      <c r="F136" s="976"/>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2">
      <c r="A137" s="974"/>
      <c r="B137" s="975"/>
      <c r="C137" s="975"/>
      <c r="D137" s="975"/>
      <c r="E137" s="975"/>
      <c r="F137" s="976"/>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2">
      <c r="A138" s="974"/>
      <c r="B138" s="975"/>
      <c r="C138" s="975"/>
      <c r="D138" s="975"/>
      <c r="E138" s="975"/>
      <c r="F138" s="976"/>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2">
      <c r="A139" s="974"/>
      <c r="B139" s="975"/>
      <c r="C139" s="975"/>
      <c r="D139" s="975"/>
      <c r="E139" s="975"/>
      <c r="F139" s="976"/>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2">
      <c r="A140" s="974"/>
      <c r="B140" s="975"/>
      <c r="C140" s="975"/>
      <c r="D140" s="975"/>
      <c r="E140" s="975"/>
      <c r="F140" s="976"/>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2">
      <c r="A141" s="974"/>
      <c r="B141" s="975"/>
      <c r="C141" s="975"/>
      <c r="D141" s="975"/>
      <c r="E141" s="975"/>
      <c r="F141" s="976"/>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2">
      <c r="A142" s="974"/>
      <c r="B142" s="975"/>
      <c r="C142" s="975"/>
      <c r="D142" s="975"/>
      <c r="E142" s="975"/>
      <c r="F142" s="976"/>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2">
      <c r="A143" s="974"/>
      <c r="B143" s="975"/>
      <c r="C143" s="975"/>
      <c r="D143" s="975"/>
      <c r="E143" s="975"/>
      <c r="F143" s="976"/>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2">
      <c r="A144" s="974"/>
      <c r="B144" s="975"/>
      <c r="C144" s="975"/>
      <c r="D144" s="975"/>
      <c r="E144" s="975"/>
      <c r="F144" s="976"/>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2">
      <c r="A145" s="974"/>
      <c r="B145" s="975"/>
      <c r="C145" s="975"/>
      <c r="D145" s="975"/>
      <c r="E145" s="975"/>
      <c r="F145" s="976"/>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5">
      <c r="A146" s="974"/>
      <c r="B146" s="975"/>
      <c r="C146" s="975"/>
      <c r="D146" s="975"/>
      <c r="E146" s="975"/>
      <c r="F146" s="976"/>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2">
      <c r="A147" s="974"/>
      <c r="B147" s="975"/>
      <c r="C147" s="975"/>
      <c r="D147" s="975"/>
      <c r="E147" s="975"/>
      <c r="F147" s="976"/>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2">
      <c r="A148" s="974"/>
      <c r="B148" s="975"/>
      <c r="C148" s="975"/>
      <c r="D148" s="975"/>
      <c r="E148" s="975"/>
      <c r="F148" s="976"/>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2">
      <c r="A149" s="974"/>
      <c r="B149" s="975"/>
      <c r="C149" s="975"/>
      <c r="D149" s="975"/>
      <c r="E149" s="975"/>
      <c r="F149" s="976"/>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2">
      <c r="A150" s="974"/>
      <c r="B150" s="975"/>
      <c r="C150" s="975"/>
      <c r="D150" s="975"/>
      <c r="E150" s="975"/>
      <c r="F150" s="976"/>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2">
      <c r="A151" s="974"/>
      <c r="B151" s="975"/>
      <c r="C151" s="975"/>
      <c r="D151" s="975"/>
      <c r="E151" s="975"/>
      <c r="F151" s="976"/>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2">
      <c r="A152" s="974"/>
      <c r="B152" s="975"/>
      <c r="C152" s="975"/>
      <c r="D152" s="975"/>
      <c r="E152" s="975"/>
      <c r="F152" s="976"/>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2">
      <c r="A153" s="974"/>
      <c r="B153" s="975"/>
      <c r="C153" s="975"/>
      <c r="D153" s="975"/>
      <c r="E153" s="975"/>
      <c r="F153" s="976"/>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2">
      <c r="A154" s="974"/>
      <c r="B154" s="975"/>
      <c r="C154" s="975"/>
      <c r="D154" s="975"/>
      <c r="E154" s="975"/>
      <c r="F154" s="976"/>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2">
      <c r="A155" s="974"/>
      <c r="B155" s="975"/>
      <c r="C155" s="975"/>
      <c r="D155" s="975"/>
      <c r="E155" s="975"/>
      <c r="F155" s="976"/>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2">
      <c r="A156" s="974"/>
      <c r="B156" s="975"/>
      <c r="C156" s="975"/>
      <c r="D156" s="975"/>
      <c r="E156" s="975"/>
      <c r="F156" s="976"/>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2">
      <c r="A157" s="974"/>
      <c r="B157" s="975"/>
      <c r="C157" s="975"/>
      <c r="D157" s="975"/>
      <c r="E157" s="975"/>
      <c r="F157" s="976"/>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2">
      <c r="A158" s="974"/>
      <c r="B158" s="975"/>
      <c r="C158" s="975"/>
      <c r="D158" s="975"/>
      <c r="E158" s="975"/>
      <c r="F158" s="976"/>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5">
      <c r="A159" s="977"/>
      <c r="B159" s="978"/>
      <c r="C159" s="978"/>
      <c r="D159" s="978"/>
      <c r="E159" s="978"/>
      <c r="F159" s="97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5"/>
    <row r="161" spans="1:51" ht="30" customHeight="1" x14ac:dyDescent="0.2">
      <c r="A161" s="971" t="s">
        <v>26</v>
      </c>
      <c r="B161" s="972"/>
      <c r="C161" s="972"/>
      <c r="D161" s="972"/>
      <c r="E161" s="972"/>
      <c r="F161" s="973"/>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2">
      <c r="A162" s="974"/>
      <c r="B162" s="975"/>
      <c r="C162" s="975"/>
      <c r="D162" s="975"/>
      <c r="E162" s="975"/>
      <c r="F162" s="976"/>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2">
      <c r="A163" s="974"/>
      <c r="B163" s="975"/>
      <c r="C163" s="975"/>
      <c r="D163" s="975"/>
      <c r="E163" s="975"/>
      <c r="F163" s="976"/>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2">
      <c r="A164" s="974"/>
      <c r="B164" s="975"/>
      <c r="C164" s="975"/>
      <c r="D164" s="975"/>
      <c r="E164" s="975"/>
      <c r="F164" s="976"/>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2">
      <c r="A165" s="974"/>
      <c r="B165" s="975"/>
      <c r="C165" s="975"/>
      <c r="D165" s="975"/>
      <c r="E165" s="975"/>
      <c r="F165" s="976"/>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2">
      <c r="A166" s="974"/>
      <c r="B166" s="975"/>
      <c r="C166" s="975"/>
      <c r="D166" s="975"/>
      <c r="E166" s="975"/>
      <c r="F166" s="976"/>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2">
      <c r="A167" s="974"/>
      <c r="B167" s="975"/>
      <c r="C167" s="975"/>
      <c r="D167" s="975"/>
      <c r="E167" s="975"/>
      <c r="F167" s="976"/>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2">
      <c r="A168" s="974"/>
      <c r="B168" s="975"/>
      <c r="C168" s="975"/>
      <c r="D168" s="975"/>
      <c r="E168" s="975"/>
      <c r="F168" s="976"/>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2">
      <c r="A169" s="974"/>
      <c r="B169" s="975"/>
      <c r="C169" s="975"/>
      <c r="D169" s="975"/>
      <c r="E169" s="975"/>
      <c r="F169" s="976"/>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2">
      <c r="A170" s="974"/>
      <c r="B170" s="975"/>
      <c r="C170" s="975"/>
      <c r="D170" s="975"/>
      <c r="E170" s="975"/>
      <c r="F170" s="976"/>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2">
      <c r="A171" s="974"/>
      <c r="B171" s="975"/>
      <c r="C171" s="975"/>
      <c r="D171" s="975"/>
      <c r="E171" s="975"/>
      <c r="F171" s="976"/>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2">
      <c r="A172" s="974"/>
      <c r="B172" s="975"/>
      <c r="C172" s="975"/>
      <c r="D172" s="975"/>
      <c r="E172" s="975"/>
      <c r="F172" s="976"/>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5">
      <c r="A173" s="974"/>
      <c r="B173" s="975"/>
      <c r="C173" s="975"/>
      <c r="D173" s="975"/>
      <c r="E173" s="975"/>
      <c r="F173" s="976"/>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2">
      <c r="A174" s="974"/>
      <c r="B174" s="975"/>
      <c r="C174" s="975"/>
      <c r="D174" s="975"/>
      <c r="E174" s="975"/>
      <c r="F174" s="976"/>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2">
      <c r="A175" s="974"/>
      <c r="B175" s="975"/>
      <c r="C175" s="975"/>
      <c r="D175" s="975"/>
      <c r="E175" s="975"/>
      <c r="F175" s="976"/>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2">
      <c r="A176" s="974"/>
      <c r="B176" s="975"/>
      <c r="C176" s="975"/>
      <c r="D176" s="975"/>
      <c r="E176" s="975"/>
      <c r="F176" s="976"/>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2">
      <c r="A177" s="974"/>
      <c r="B177" s="975"/>
      <c r="C177" s="975"/>
      <c r="D177" s="975"/>
      <c r="E177" s="975"/>
      <c r="F177" s="976"/>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2">
      <c r="A178" s="974"/>
      <c r="B178" s="975"/>
      <c r="C178" s="975"/>
      <c r="D178" s="975"/>
      <c r="E178" s="975"/>
      <c r="F178" s="976"/>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2">
      <c r="A179" s="974"/>
      <c r="B179" s="975"/>
      <c r="C179" s="975"/>
      <c r="D179" s="975"/>
      <c r="E179" s="975"/>
      <c r="F179" s="976"/>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2">
      <c r="A180" s="974"/>
      <c r="B180" s="975"/>
      <c r="C180" s="975"/>
      <c r="D180" s="975"/>
      <c r="E180" s="975"/>
      <c r="F180" s="976"/>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2">
      <c r="A181" s="974"/>
      <c r="B181" s="975"/>
      <c r="C181" s="975"/>
      <c r="D181" s="975"/>
      <c r="E181" s="975"/>
      <c r="F181" s="976"/>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2">
      <c r="A182" s="974"/>
      <c r="B182" s="975"/>
      <c r="C182" s="975"/>
      <c r="D182" s="975"/>
      <c r="E182" s="975"/>
      <c r="F182" s="976"/>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2">
      <c r="A183" s="974"/>
      <c r="B183" s="975"/>
      <c r="C183" s="975"/>
      <c r="D183" s="975"/>
      <c r="E183" s="975"/>
      <c r="F183" s="976"/>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2">
      <c r="A184" s="974"/>
      <c r="B184" s="975"/>
      <c r="C184" s="975"/>
      <c r="D184" s="975"/>
      <c r="E184" s="975"/>
      <c r="F184" s="976"/>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2">
      <c r="A185" s="974"/>
      <c r="B185" s="975"/>
      <c r="C185" s="975"/>
      <c r="D185" s="975"/>
      <c r="E185" s="975"/>
      <c r="F185" s="976"/>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5">
      <c r="A186" s="974"/>
      <c r="B186" s="975"/>
      <c r="C186" s="975"/>
      <c r="D186" s="975"/>
      <c r="E186" s="975"/>
      <c r="F186" s="976"/>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2">
      <c r="A187" s="974"/>
      <c r="B187" s="975"/>
      <c r="C187" s="975"/>
      <c r="D187" s="975"/>
      <c r="E187" s="975"/>
      <c r="F187" s="976"/>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2">
      <c r="A188" s="974"/>
      <c r="B188" s="975"/>
      <c r="C188" s="975"/>
      <c r="D188" s="975"/>
      <c r="E188" s="975"/>
      <c r="F188" s="976"/>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2">
      <c r="A189" s="974"/>
      <c r="B189" s="975"/>
      <c r="C189" s="975"/>
      <c r="D189" s="975"/>
      <c r="E189" s="975"/>
      <c r="F189" s="976"/>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2">
      <c r="A190" s="974"/>
      <c r="B190" s="975"/>
      <c r="C190" s="975"/>
      <c r="D190" s="975"/>
      <c r="E190" s="975"/>
      <c r="F190" s="976"/>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2">
      <c r="A191" s="974"/>
      <c r="B191" s="975"/>
      <c r="C191" s="975"/>
      <c r="D191" s="975"/>
      <c r="E191" s="975"/>
      <c r="F191" s="976"/>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2">
      <c r="A192" s="974"/>
      <c r="B192" s="975"/>
      <c r="C192" s="975"/>
      <c r="D192" s="975"/>
      <c r="E192" s="975"/>
      <c r="F192" s="976"/>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2">
      <c r="A193" s="974"/>
      <c r="B193" s="975"/>
      <c r="C193" s="975"/>
      <c r="D193" s="975"/>
      <c r="E193" s="975"/>
      <c r="F193" s="976"/>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2">
      <c r="A194" s="974"/>
      <c r="B194" s="975"/>
      <c r="C194" s="975"/>
      <c r="D194" s="975"/>
      <c r="E194" s="975"/>
      <c r="F194" s="976"/>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2">
      <c r="A195" s="974"/>
      <c r="B195" s="975"/>
      <c r="C195" s="975"/>
      <c r="D195" s="975"/>
      <c r="E195" s="975"/>
      <c r="F195" s="976"/>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2">
      <c r="A196" s="974"/>
      <c r="B196" s="975"/>
      <c r="C196" s="975"/>
      <c r="D196" s="975"/>
      <c r="E196" s="975"/>
      <c r="F196" s="976"/>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2">
      <c r="A197" s="974"/>
      <c r="B197" s="975"/>
      <c r="C197" s="975"/>
      <c r="D197" s="975"/>
      <c r="E197" s="975"/>
      <c r="F197" s="976"/>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2">
      <c r="A198" s="974"/>
      <c r="B198" s="975"/>
      <c r="C198" s="975"/>
      <c r="D198" s="975"/>
      <c r="E198" s="975"/>
      <c r="F198" s="976"/>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5">
      <c r="A199" s="974"/>
      <c r="B199" s="975"/>
      <c r="C199" s="975"/>
      <c r="D199" s="975"/>
      <c r="E199" s="975"/>
      <c r="F199" s="976"/>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2">
      <c r="A200" s="974"/>
      <c r="B200" s="975"/>
      <c r="C200" s="975"/>
      <c r="D200" s="975"/>
      <c r="E200" s="975"/>
      <c r="F200" s="976"/>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2">
      <c r="A201" s="974"/>
      <c r="B201" s="975"/>
      <c r="C201" s="975"/>
      <c r="D201" s="975"/>
      <c r="E201" s="975"/>
      <c r="F201" s="976"/>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2">
      <c r="A202" s="974"/>
      <c r="B202" s="975"/>
      <c r="C202" s="975"/>
      <c r="D202" s="975"/>
      <c r="E202" s="975"/>
      <c r="F202" s="976"/>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2">
      <c r="A203" s="974"/>
      <c r="B203" s="975"/>
      <c r="C203" s="975"/>
      <c r="D203" s="975"/>
      <c r="E203" s="975"/>
      <c r="F203" s="976"/>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2">
      <c r="A204" s="974"/>
      <c r="B204" s="975"/>
      <c r="C204" s="975"/>
      <c r="D204" s="975"/>
      <c r="E204" s="975"/>
      <c r="F204" s="976"/>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2">
      <c r="A205" s="974"/>
      <c r="B205" s="975"/>
      <c r="C205" s="975"/>
      <c r="D205" s="975"/>
      <c r="E205" s="975"/>
      <c r="F205" s="976"/>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2">
      <c r="A206" s="974"/>
      <c r="B206" s="975"/>
      <c r="C206" s="975"/>
      <c r="D206" s="975"/>
      <c r="E206" s="975"/>
      <c r="F206" s="976"/>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2">
      <c r="A207" s="974"/>
      <c r="B207" s="975"/>
      <c r="C207" s="975"/>
      <c r="D207" s="975"/>
      <c r="E207" s="975"/>
      <c r="F207" s="976"/>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2">
      <c r="A208" s="974"/>
      <c r="B208" s="975"/>
      <c r="C208" s="975"/>
      <c r="D208" s="975"/>
      <c r="E208" s="975"/>
      <c r="F208" s="976"/>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2">
      <c r="A209" s="974"/>
      <c r="B209" s="975"/>
      <c r="C209" s="975"/>
      <c r="D209" s="975"/>
      <c r="E209" s="975"/>
      <c r="F209" s="976"/>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2">
      <c r="A210" s="974"/>
      <c r="B210" s="975"/>
      <c r="C210" s="975"/>
      <c r="D210" s="975"/>
      <c r="E210" s="975"/>
      <c r="F210" s="976"/>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2">
      <c r="A211" s="974"/>
      <c r="B211" s="975"/>
      <c r="C211" s="975"/>
      <c r="D211" s="975"/>
      <c r="E211" s="975"/>
      <c r="F211" s="976"/>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5">
      <c r="A212" s="977"/>
      <c r="B212" s="978"/>
      <c r="C212" s="978"/>
      <c r="D212" s="978"/>
      <c r="E212" s="978"/>
      <c r="F212" s="97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5"/>
    <row r="214" spans="1:51" ht="30" customHeight="1" x14ac:dyDescent="0.2">
      <c r="A214" s="991" t="s">
        <v>26</v>
      </c>
      <c r="B214" s="992"/>
      <c r="C214" s="992"/>
      <c r="D214" s="992"/>
      <c r="E214" s="992"/>
      <c r="F214" s="993"/>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2">
      <c r="A215" s="974"/>
      <c r="B215" s="975"/>
      <c r="C215" s="975"/>
      <c r="D215" s="975"/>
      <c r="E215" s="975"/>
      <c r="F215" s="976"/>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2">
      <c r="A216" s="974"/>
      <c r="B216" s="975"/>
      <c r="C216" s="975"/>
      <c r="D216" s="975"/>
      <c r="E216" s="975"/>
      <c r="F216" s="976"/>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2">
      <c r="A217" s="974"/>
      <c r="B217" s="975"/>
      <c r="C217" s="975"/>
      <c r="D217" s="975"/>
      <c r="E217" s="975"/>
      <c r="F217" s="976"/>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2">
      <c r="A218" s="974"/>
      <c r="B218" s="975"/>
      <c r="C218" s="975"/>
      <c r="D218" s="975"/>
      <c r="E218" s="975"/>
      <c r="F218" s="976"/>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2">
      <c r="A219" s="974"/>
      <c r="B219" s="975"/>
      <c r="C219" s="975"/>
      <c r="D219" s="975"/>
      <c r="E219" s="975"/>
      <c r="F219" s="976"/>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2">
      <c r="A220" s="974"/>
      <c r="B220" s="975"/>
      <c r="C220" s="975"/>
      <c r="D220" s="975"/>
      <c r="E220" s="975"/>
      <c r="F220" s="976"/>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2">
      <c r="A221" s="974"/>
      <c r="B221" s="975"/>
      <c r="C221" s="975"/>
      <c r="D221" s="975"/>
      <c r="E221" s="975"/>
      <c r="F221" s="976"/>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2">
      <c r="A222" s="974"/>
      <c r="B222" s="975"/>
      <c r="C222" s="975"/>
      <c r="D222" s="975"/>
      <c r="E222" s="975"/>
      <c r="F222" s="976"/>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2">
      <c r="A223" s="974"/>
      <c r="B223" s="975"/>
      <c r="C223" s="975"/>
      <c r="D223" s="975"/>
      <c r="E223" s="975"/>
      <c r="F223" s="976"/>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2">
      <c r="A224" s="974"/>
      <c r="B224" s="975"/>
      <c r="C224" s="975"/>
      <c r="D224" s="975"/>
      <c r="E224" s="975"/>
      <c r="F224" s="976"/>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2">
      <c r="A225" s="974"/>
      <c r="B225" s="975"/>
      <c r="C225" s="975"/>
      <c r="D225" s="975"/>
      <c r="E225" s="975"/>
      <c r="F225" s="976"/>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5">
      <c r="A226" s="974"/>
      <c r="B226" s="975"/>
      <c r="C226" s="975"/>
      <c r="D226" s="975"/>
      <c r="E226" s="975"/>
      <c r="F226" s="976"/>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2">
      <c r="A227" s="974"/>
      <c r="B227" s="975"/>
      <c r="C227" s="975"/>
      <c r="D227" s="975"/>
      <c r="E227" s="975"/>
      <c r="F227" s="976"/>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2">
      <c r="A228" s="974"/>
      <c r="B228" s="975"/>
      <c r="C228" s="975"/>
      <c r="D228" s="975"/>
      <c r="E228" s="975"/>
      <c r="F228" s="976"/>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2">
      <c r="A229" s="974"/>
      <c r="B229" s="975"/>
      <c r="C229" s="975"/>
      <c r="D229" s="975"/>
      <c r="E229" s="975"/>
      <c r="F229" s="976"/>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2">
      <c r="A230" s="974"/>
      <c r="B230" s="975"/>
      <c r="C230" s="975"/>
      <c r="D230" s="975"/>
      <c r="E230" s="975"/>
      <c r="F230" s="976"/>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2">
      <c r="A231" s="974"/>
      <c r="B231" s="975"/>
      <c r="C231" s="975"/>
      <c r="D231" s="975"/>
      <c r="E231" s="975"/>
      <c r="F231" s="976"/>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2">
      <c r="A232" s="974"/>
      <c r="B232" s="975"/>
      <c r="C232" s="975"/>
      <c r="D232" s="975"/>
      <c r="E232" s="975"/>
      <c r="F232" s="976"/>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2">
      <c r="A233" s="974"/>
      <c r="B233" s="975"/>
      <c r="C233" s="975"/>
      <c r="D233" s="975"/>
      <c r="E233" s="975"/>
      <c r="F233" s="976"/>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2">
      <c r="A234" s="974"/>
      <c r="B234" s="975"/>
      <c r="C234" s="975"/>
      <c r="D234" s="975"/>
      <c r="E234" s="975"/>
      <c r="F234" s="976"/>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2">
      <c r="A235" s="974"/>
      <c r="B235" s="975"/>
      <c r="C235" s="975"/>
      <c r="D235" s="975"/>
      <c r="E235" s="975"/>
      <c r="F235" s="976"/>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2">
      <c r="A236" s="974"/>
      <c r="B236" s="975"/>
      <c r="C236" s="975"/>
      <c r="D236" s="975"/>
      <c r="E236" s="975"/>
      <c r="F236" s="976"/>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2">
      <c r="A237" s="974"/>
      <c r="B237" s="975"/>
      <c r="C237" s="975"/>
      <c r="D237" s="975"/>
      <c r="E237" s="975"/>
      <c r="F237" s="976"/>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2">
      <c r="A238" s="974"/>
      <c r="B238" s="975"/>
      <c r="C238" s="975"/>
      <c r="D238" s="975"/>
      <c r="E238" s="975"/>
      <c r="F238" s="976"/>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5">
      <c r="A239" s="974"/>
      <c r="B239" s="975"/>
      <c r="C239" s="975"/>
      <c r="D239" s="975"/>
      <c r="E239" s="975"/>
      <c r="F239" s="976"/>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2">
      <c r="A240" s="974"/>
      <c r="B240" s="975"/>
      <c r="C240" s="975"/>
      <c r="D240" s="975"/>
      <c r="E240" s="975"/>
      <c r="F240" s="976"/>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2">
      <c r="A241" s="974"/>
      <c r="B241" s="975"/>
      <c r="C241" s="975"/>
      <c r="D241" s="975"/>
      <c r="E241" s="975"/>
      <c r="F241" s="976"/>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2">
      <c r="A242" s="974"/>
      <c r="B242" s="975"/>
      <c r="C242" s="975"/>
      <c r="D242" s="975"/>
      <c r="E242" s="975"/>
      <c r="F242" s="976"/>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2">
      <c r="A243" s="974"/>
      <c r="B243" s="975"/>
      <c r="C243" s="975"/>
      <c r="D243" s="975"/>
      <c r="E243" s="975"/>
      <c r="F243" s="976"/>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2">
      <c r="A244" s="974"/>
      <c r="B244" s="975"/>
      <c r="C244" s="975"/>
      <c r="D244" s="975"/>
      <c r="E244" s="975"/>
      <c r="F244" s="976"/>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2">
      <c r="A245" s="974"/>
      <c r="B245" s="975"/>
      <c r="C245" s="975"/>
      <c r="D245" s="975"/>
      <c r="E245" s="975"/>
      <c r="F245" s="976"/>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2">
      <c r="A246" s="974"/>
      <c r="B246" s="975"/>
      <c r="C246" s="975"/>
      <c r="D246" s="975"/>
      <c r="E246" s="975"/>
      <c r="F246" s="976"/>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2">
      <c r="A247" s="974"/>
      <c r="B247" s="975"/>
      <c r="C247" s="975"/>
      <c r="D247" s="975"/>
      <c r="E247" s="975"/>
      <c r="F247" s="976"/>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2">
      <c r="A248" s="974"/>
      <c r="B248" s="975"/>
      <c r="C248" s="975"/>
      <c r="D248" s="975"/>
      <c r="E248" s="975"/>
      <c r="F248" s="976"/>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2">
      <c r="A249" s="974"/>
      <c r="B249" s="975"/>
      <c r="C249" s="975"/>
      <c r="D249" s="975"/>
      <c r="E249" s="975"/>
      <c r="F249" s="976"/>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2">
      <c r="A250" s="974"/>
      <c r="B250" s="975"/>
      <c r="C250" s="975"/>
      <c r="D250" s="975"/>
      <c r="E250" s="975"/>
      <c r="F250" s="976"/>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2">
      <c r="A251" s="974"/>
      <c r="B251" s="975"/>
      <c r="C251" s="975"/>
      <c r="D251" s="975"/>
      <c r="E251" s="975"/>
      <c r="F251" s="976"/>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5">
      <c r="A252" s="974"/>
      <c r="B252" s="975"/>
      <c r="C252" s="975"/>
      <c r="D252" s="975"/>
      <c r="E252" s="975"/>
      <c r="F252" s="976"/>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2">
      <c r="A253" s="974"/>
      <c r="B253" s="975"/>
      <c r="C253" s="975"/>
      <c r="D253" s="975"/>
      <c r="E253" s="975"/>
      <c r="F253" s="976"/>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2">
      <c r="A254" s="974"/>
      <c r="B254" s="975"/>
      <c r="C254" s="975"/>
      <c r="D254" s="975"/>
      <c r="E254" s="975"/>
      <c r="F254" s="976"/>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2">
      <c r="A255" s="974"/>
      <c r="B255" s="975"/>
      <c r="C255" s="975"/>
      <c r="D255" s="975"/>
      <c r="E255" s="975"/>
      <c r="F255" s="976"/>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2">
      <c r="A256" s="974"/>
      <c r="B256" s="975"/>
      <c r="C256" s="975"/>
      <c r="D256" s="975"/>
      <c r="E256" s="975"/>
      <c r="F256" s="976"/>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2">
      <c r="A257" s="974"/>
      <c r="B257" s="975"/>
      <c r="C257" s="975"/>
      <c r="D257" s="975"/>
      <c r="E257" s="975"/>
      <c r="F257" s="976"/>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2">
      <c r="A258" s="974"/>
      <c r="B258" s="975"/>
      <c r="C258" s="975"/>
      <c r="D258" s="975"/>
      <c r="E258" s="975"/>
      <c r="F258" s="976"/>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2">
      <c r="A259" s="974"/>
      <c r="B259" s="975"/>
      <c r="C259" s="975"/>
      <c r="D259" s="975"/>
      <c r="E259" s="975"/>
      <c r="F259" s="976"/>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2">
      <c r="A260" s="974"/>
      <c r="B260" s="975"/>
      <c r="C260" s="975"/>
      <c r="D260" s="975"/>
      <c r="E260" s="975"/>
      <c r="F260" s="976"/>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2">
      <c r="A261" s="974"/>
      <c r="B261" s="975"/>
      <c r="C261" s="975"/>
      <c r="D261" s="975"/>
      <c r="E261" s="975"/>
      <c r="F261" s="976"/>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2">
      <c r="A262" s="974"/>
      <c r="B262" s="975"/>
      <c r="C262" s="975"/>
      <c r="D262" s="975"/>
      <c r="E262" s="975"/>
      <c r="F262" s="976"/>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2">
      <c r="A263" s="974"/>
      <c r="B263" s="975"/>
      <c r="C263" s="975"/>
      <c r="D263" s="975"/>
      <c r="E263" s="975"/>
      <c r="F263" s="976"/>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2">
      <c r="A264" s="974"/>
      <c r="B264" s="975"/>
      <c r="C264" s="975"/>
      <c r="D264" s="975"/>
      <c r="E264" s="975"/>
      <c r="F264" s="976"/>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5">
      <c r="A265" s="977"/>
      <c r="B265" s="978"/>
      <c r="C265" s="978"/>
      <c r="D265" s="978"/>
      <c r="E265" s="978"/>
      <c r="F265" s="97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6" t="s">
        <v>274</v>
      </c>
      <c r="K3" s="997"/>
      <c r="L3" s="997"/>
      <c r="M3" s="997"/>
      <c r="N3" s="997"/>
      <c r="O3" s="997"/>
      <c r="P3" s="134" t="s">
        <v>25</v>
      </c>
      <c r="Q3" s="134"/>
      <c r="R3" s="134"/>
      <c r="S3" s="134"/>
      <c r="T3" s="134"/>
      <c r="U3" s="134"/>
      <c r="V3" s="134"/>
      <c r="W3" s="134"/>
      <c r="X3" s="134"/>
      <c r="Y3" s="272" t="s">
        <v>317</v>
      </c>
      <c r="Z3" s="273"/>
      <c r="AA3" s="273"/>
      <c r="AB3" s="273"/>
      <c r="AC3" s="996" t="s">
        <v>308</v>
      </c>
      <c r="AD3" s="996"/>
      <c r="AE3" s="996"/>
      <c r="AF3" s="996"/>
      <c r="AG3" s="996"/>
      <c r="AH3" s="272" t="s">
        <v>236</v>
      </c>
      <c r="AI3" s="270"/>
      <c r="AJ3" s="270"/>
      <c r="AK3" s="270"/>
      <c r="AL3" s="270" t="s">
        <v>19</v>
      </c>
      <c r="AM3" s="270"/>
      <c r="AN3" s="270"/>
      <c r="AO3" s="274"/>
      <c r="AP3" s="995" t="s">
        <v>275</v>
      </c>
      <c r="AQ3" s="995"/>
      <c r="AR3" s="995"/>
      <c r="AS3" s="995"/>
      <c r="AT3" s="995"/>
      <c r="AU3" s="995"/>
      <c r="AV3" s="995"/>
      <c r="AW3" s="995"/>
      <c r="AX3" s="995"/>
      <c r="AY3">
        <f>$AY$2</f>
        <v>0</v>
      </c>
    </row>
    <row r="4" spans="1:51" ht="26.25" customHeight="1" x14ac:dyDescent="0.2">
      <c r="A4" s="998">
        <v>1</v>
      </c>
      <c r="B4" s="998">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4"/>
      <c r="AD4" s="994"/>
      <c r="AE4" s="994"/>
      <c r="AF4" s="994"/>
      <c r="AG4" s="99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8">
        <v>2</v>
      </c>
      <c r="B5" s="998">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4"/>
      <c r="AD5" s="994"/>
      <c r="AE5" s="994"/>
      <c r="AF5" s="994"/>
      <c r="AG5" s="99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8">
        <v>3</v>
      </c>
      <c r="B6" s="99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4"/>
      <c r="AD6" s="994"/>
      <c r="AE6" s="994"/>
      <c r="AF6" s="994"/>
      <c r="AG6" s="99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8">
        <v>4</v>
      </c>
      <c r="B7" s="99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4"/>
      <c r="AD7" s="994"/>
      <c r="AE7" s="994"/>
      <c r="AF7" s="994"/>
      <c r="AG7" s="99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8">
        <v>5</v>
      </c>
      <c r="B8" s="99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4"/>
      <c r="AD8" s="994"/>
      <c r="AE8" s="994"/>
      <c r="AF8" s="994"/>
      <c r="AG8" s="99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8">
        <v>6</v>
      </c>
      <c r="B9" s="99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4"/>
      <c r="AD9" s="994"/>
      <c r="AE9" s="994"/>
      <c r="AF9" s="994"/>
      <c r="AG9" s="99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8">
        <v>7</v>
      </c>
      <c r="B10" s="99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4"/>
      <c r="AD10" s="994"/>
      <c r="AE10" s="994"/>
      <c r="AF10" s="994"/>
      <c r="AG10" s="99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8">
        <v>8</v>
      </c>
      <c r="B11" s="99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4"/>
      <c r="AD11" s="994"/>
      <c r="AE11" s="994"/>
      <c r="AF11" s="994"/>
      <c r="AG11" s="99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8">
        <v>9</v>
      </c>
      <c r="B12" s="99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4"/>
      <c r="AD12" s="994"/>
      <c r="AE12" s="994"/>
      <c r="AF12" s="994"/>
      <c r="AG12" s="99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8">
        <v>10</v>
      </c>
      <c r="B13" s="99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4"/>
      <c r="AD13" s="994"/>
      <c r="AE13" s="994"/>
      <c r="AF13" s="994"/>
      <c r="AG13" s="99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8">
        <v>11</v>
      </c>
      <c r="B14" s="99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4"/>
      <c r="AD14" s="994"/>
      <c r="AE14" s="994"/>
      <c r="AF14" s="994"/>
      <c r="AG14" s="99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8">
        <v>12</v>
      </c>
      <c r="B15" s="99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4"/>
      <c r="AD15" s="994"/>
      <c r="AE15" s="994"/>
      <c r="AF15" s="994"/>
      <c r="AG15" s="99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8">
        <v>13</v>
      </c>
      <c r="B16" s="99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4"/>
      <c r="AD16" s="994"/>
      <c r="AE16" s="994"/>
      <c r="AF16" s="994"/>
      <c r="AG16" s="99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8">
        <v>14</v>
      </c>
      <c r="B17" s="99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4"/>
      <c r="AD17" s="994"/>
      <c r="AE17" s="994"/>
      <c r="AF17" s="994"/>
      <c r="AG17" s="99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8">
        <v>15</v>
      </c>
      <c r="B18" s="99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4"/>
      <c r="AD18" s="994"/>
      <c r="AE18" s="994"/>
      <c r="AF18" s="994"/>
      <c r="AG18" s="99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8">
        <v>16</v>
      </c>
      <c r="B19" s="99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4"/>
      <c r="AD19" s="994"/>
      <c r="AE19" s="994"/>
      <c r="AF19" s="994"/>
      <c r="AG19" s="99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8">
        <v>17</v>
      </c>
      <c r="B20" s="99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4"/>
      <c r="AD20" s="994"/>
      <c r="AE20" s="994"/>
      <c r="AF20" s="994"/>
      <c r="AG20" s="99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8">
        <v>18</v>
      </c>
      <c r="B21" s="99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4"/>
      <c r="AD21" s="994"/>
      <c r="AE21" s="994"/>
      <c r="AF21" s="994"/>
      <c r="AG21" s="99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8">
        <v>19</v>
      </c>
      <c r="B22" s="99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4"/>
      <c r="AD22" s="994"/>
      <c r="AE22" s="994"/>
      <c r="AF22" s="994"/>
      <c r="AG22" s="99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8">
        <v>20</v>
      </c>
      <c r="B23" s="99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4"/>
      <c r="AD23" s="994"/>
      <c r="AE23" s="994"/>
      <c r="AF23" s="994"/>
      <c r="AG23" s="99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8">
        <v>21</v>
      </c>
      <c r="B24" s="99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4"/>
      <c r="AD24" s="994"/>
      <c r="AE24" s="994"/>
      <c r="AF24" s="994"/>
      <c r="AG24" s="99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8">
        <v>22</v>
      </c>
      <c r="B25" s="99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4"/>
      <c r="AD25" s="994"/>
      <c r="AE25" s="994"/>
      <c r="AF25" s="994"/>
      <c r="AG25" s="99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8">
        <v>23</v>
      </c>
      <c r="B26" s="99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4"/>
      <c r="AD26" s="994"/>
      <c r="AE26" s="994"/>
      <c r="AF26" s="994"/>
      <c r="AG26" s="99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8">
        <v>24</v>
      </c>
      <c r="B27" s="99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4"/>
      <c r="AD27" s="994"/>
      <c r="AE27" s="994"/>
      <c r="AF27" s="994"/>
      <c r="AG27" s="99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8">
        <v>25</v>
      </c>
      <c r="B28" s="99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4"/>
      <c r="AD28" s="994"/>
      <c r="AE28" s="994"/>
      <c r="AF28" s="994"/>
      <c r="AG28" s="99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8">
        <v>26</v>
      </c>
      <c r="B29" s="99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4"/>
      <c r="AD29" s="994"/>
      <c r="AE29" s="994"/>
      <c r="AF29" s="994"/>
      <c r="AG29" s="99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8">
        <v>27</v>
      </c>
      <c r="B30" s="99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4"/>
      <c r="AD30" s="994"/>
      <c r="AE30" s="994"/>
      <c r="AF30" s="994"/>
      <c r="AG30" s="99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8">
        <v>28</v>
      </c>
      <c r="B31" s="99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4"/>
      <c r="AD31" s="994"/>
      <c r="AE31" s="994"/>
      <c r="AF31" s="994"/>
      <c r="AG31" s="99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8">
        <v>29</v>
      </c>
      <c r="B32" s="99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4"/>
      <c r="AD32" s="994"/>
      <c r="AE32" s="994"/>
      <c r="AF32" s="994"/>
      <c r="AG32" s="99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8">
        <v>30</v>
      </c>
      <c r="B33" s="99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4"/>
      <c r="AD33" s="994"/>
      <c r="AE33" s="994"/>
      <c r="AF33" s="994"/>
      <c r="AG33" s="99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6" t="s">
        <v>274</v>
      </c>
      <c r="K36" s="997"/>
      <c r="L36" s="997"/>
      <c r="M36" s="997"/>
      <c r="N36" s="997"/>
      <c r="O36" s="997"/>
      <c r="P36" s="134" t="s">
        <v>25</v>
      </c>
      <c r="Q36" s="134"/>
      <c r="R36" s="134"/>
      <c r="S36" s="134"/>
      <c r="T36" s="134"/>
      <c r="U36" s="134"/>
      <c r="V36" s="134"/>
      <c r="W36" s="134"/>
      <c r="X36" s="134"/>
      <c r="Y36" s="272" t="s">
        <v>317</v>
      </c>
      <c r="Z36" s="273"/>
      <c r="AA36" s="273"/>
      <c r="AB36" s="273"/>
      <c r="AC36" s="996" t="s">
        <v>308</v>
      </c>
      <c r="AD36" s="996"/>
      <c r="AE36" s="996"/>
      <c r="AF36" s="996"/>
      <c r="AG36" s="996"/>
      <c r="AH36" s="272" t="s">
        <v>236</v>
      </c>
      <c r="AI36" s="270"/>
      <c r="AJ36" s="270"/>
      <c r="AK36" s="270"/>
      <c r="AL36" s="270" t="s">
        <v>19</v>
      </c>
      <c r="AM36" s="270"/>
      <c r="AN36" s="270"/>
      <c r="AO36" s="274"/>
      <c r="AP36" s="995" t="s">
        <v>275</v>
      </c>
      <c r="AQ36" s="995"/>
      <c r="AR36" s="995"/>
      <c r="AS36" s="995"/>
      <c r="AT36" s="995"/>
      <c r="AU36" s="995"/>
      <c r="AV36" s="995"/>
      <c r="AW36" s="995"/>
      <c r="AX36" s="995"/>
      <c r="AY36">
        <f>$AY$34</f>
        <v>0</v>
      </c>
    </row>
    <row r="37" spans="1:51" ht="26.25" customHeight="1" x14ac:dyDescent="0.2">
      <c r="A37" s="998">
        <v>1</v>
      </c>
      <c r="B37" s="998">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4"/>
      <c r="AD37" s="994"/>
      <c r="AE37" s="994"/>
      <c r="AF37" s="994"/>
      <c r="AG37" s="99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8">
        <v>2</v>
      </c>
      <c r="B38" s="99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4"/>
      <c r="AD38" s="994"/>
      <c r="AE38" s="994"/>
      <c r="AF38" s="994"/>
      <c r="AG38" s="99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8">
        <v>3</v>
      </c>
      <c r="B39" s="99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4"/>
      <c r="AD39" s="994"/>
      <c r="AE39" s="994"/>
      <c r="AF39" s="994"/>
      <c r="AG39" s="99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8">
        <v>4</v>
      </c>
      <c r="B40" s="99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4"/>
      <c r="AD40" s="994"/>
      <c r="AE40" s="994"/>
      <c r="AF40" s="994"/>
      <c r="AG40" s="99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8">
        <v>5</v>
      </c>
      <c r="B41" s="99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4"/>
      <c r="AD41" s="994"/>
      <c r="AE41" s="994"/>
      <c r="AF41" s="994"/>
      <c r="AG41" s="99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8">
        <v>6</v>
      </c>
      <c r="B42" s="99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4"/>
      <c r="AD42" s="994"/>
      <c r="AE42" s="994"/>
      <c r="AF42" s="994"/>
      <c r="AG42" s="99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8">
        <v>7</v>
      </c>
      <c r="B43" s="99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4"/>
      <c r="AD43" s="994"/>
      <c r="AE43" s="994"/>
      <c r="AF43" s="994"/>
      <c r="AG43" s="99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8">
        <v>8</v>
      </c>
      <c r="B44" s="99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4"/>
      <c r="AD44" s="994"/>
      <c r="AE44" s="994"/>
      <c r="AF44" s="994"/>
      <c r="AG44" s="99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8">
        <v>9</v>
      </c>
      <c r="B45" s="99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4"/>
      <c r="AD45" s="994"/>
      <c r="AE45" s="994"/>
      <c r="AF45" s="994"/>
      <c r="AG45" s="99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8">
        <v>10</v>
      </c>
      <c r="B46" s="99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4"/>
      <c r="AD46" s="994"/>
      <c r="AE46" s="994"/>
      <c r="AF46" s="994"/>
      <c r="AG46" s="99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8">
        <v>11</v>
      </c>
      <c r="B47" s="99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4"/>
      <c r="AD47" s="994"/>
      <c r="AE47" s="994"/>
      <c r="AF47" s="994"/>
      <c r="AG47" s="99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8">
        <v>12</v>
      </c>
      <c r="B48" s="99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4"/>
      <c r="AD48" s="994"/>
      <c r="AE48" s="994"/>
      <c r="AF48" s="994"/>
      <c r="AG48" s="99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8">
        <v>13</v>
      </c>
      <c r="B49" s="99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4"/>
      <c r="AD49" s="994"/>
      <c r="AE49" s="994"/>
      <c r="AF49" s="994"/>
      <c r="AG49" s="99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8">
        <v>14</v>
      </c>
      <c r="B50" s="99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4"/>
      <c r="AD50" s="994"/>
      <c r="AE50" s="994"/>
      <c r="AF50" s="994"/>
      <c r="AG50" s="99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8">
        <v>15</v>
      </c>
      <c r="B51" s="99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4"/>
      <c r="AD51" s="994"/>
      <c r="AE51" s="994"/>
      <c r="AF51" s="994"/>
      <c r="AG51" s="99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8">
        <v>16</v>
      </c>
      <c r="B52" s="99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4"/>
      <c r="AD52" s="994"/>
      <c r="AE52" s="994"/>
      <c r="AF52" s="994"/>
      <c r="AG52" s="99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8">
        <v>17</v>
      </c>
      <c r="B53" s="99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4"/>
      <c r="AD53" s="994"/>
      <c r="AE53" s="994"/>
      <c r="AF53" s="994"/>
      <c r="AG53" s="99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8">
        <v>18</v>
      </c>
      <c r="B54" s="99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4"/>
      <c r="AD54" s="994"/>
      <c r="AE54" s="994"/>
      <c r="AF54" s="994"/>
      <c r="AG54" s="99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8">
        <v>19</v>
      </c>
      <c r="B55" s="99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4"/>
      <c r="AD55" s="994"/>
      <c r="AE55" s="994"/>
      <c r="AF55" s="994"/>
      <c r="AG55" s="99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8">
        <v>20</v>
      </c>
      <c r="B56" s="99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4"/>
      <c r="AD56" s="994"/>
      <c r="AE56" s="994"/>
      <c r="AF56" s="994"/>
      <c r="AG56" s="99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8">
        <v>21</v>
      </c>
      <c r="B57" s="99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4"/>
      <c r="AD57" s="994"/>
      <c r="AE57" s="994"/>
      <c r="AF57" s="994"/>
      <c r="AG57" s="99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8">
        <v>22</v>
      </c>
      <c r="B58" s="99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4"/>
      <c r="AD58" s="994"/>
      <c r="AE58" s="994"/>
      <c r="AF58" s="994"/>
      <c r="AG58" s="99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8">
        <v>23</v>
      </c>
      <c r="B59" s="99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4"/>
      <c r="AD59" s="994"/>
      <c r="AE59" s="994"/>
      <c r="AF59" s="994"/>
      <c r="AG59" s="99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8">
        <v>24</v>
      </c>
      <c r="B60" s="99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4"/>
      <c r="AD60" s="994"/>
      <c r="AE60" s="994"/>
      <c r="AF60" s="994"/>
      <c r="AG60" s="99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8">
        <v>25</v>
      </c>
      <c r="B61" s="99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4"/>
      <c r="AD61" s="994"/>
      <c r="AE61" s="994"/>
      <c r="AF61" s="994"/>
      <c r="AG61" s="99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8">
        <v>26</v>
      </c>
      <c r="B62" s="99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4"/>
      <c r="AD62" s="994"/>
      <c r="AE62" s="994"/>
      <c r="AF62" s="994"/>
      <c r="AG62" s="99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8">
        <v>27</v>
      </c>
      <c r="B63" s="99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4"/>
      <c r="AD63" s="994"/>
      <c r="AE63" s="994"/>
      <c r="AF63" s="994"/>
      <c r="AG63" s="99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8">
        <v>28</v>
      </c>
      <c r="B64" s="99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4"/>
      <c r="AD64" s="994"/>
      <c r="AE64" s="994"/>
      <c r="AF64" s="994"/>
      <c r="AG64" s="99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8">
        <v>29</v>
      </c>
      <c r="B65" s="99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4"/>
      <c r="AD65" s="994"/>
      <c r="AE65" s="994"/>
      <c r="AF65" s="994"/>
      <c r="AG65" s="99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8">
        <v>30</v>
      </c>
      <c r="B66" s="99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4"/>
      <c r="AD66" s="994"/>
      <c r="AE66" s="994"/>
      <c r="AF66" s="994"/>
      <c r="AG66" s="99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6" t="s">
        <v>274</v>
      </c>
      <c r="K69" s="997"/>
      <c r="L69" s="997"/>
      <c r="M69" s="997"/>
      <c r="N69" s="997"/>
      <c r="O69" s="997"/>
      <c r="P69" s="134" t="s">
        <v>25</v>
      </c>
      <c r="Q69" s="134"/>
      <c r="R69" s="134"/>
      <c r="S69" s="134"/>
      <c r="T69" s="134"/>
      <c r="U69" s="134"/>
      <c r="V69" s="134"/>
      <c r="W69" s="134"/>
      <c r="X69" s="134"/>
      <c r="Y69" s="272" t="s">
        <v>317</v>
      </c>
      <c r="Z69" s="273"/>
      <c r="AA69" s="273"/>
      <c r="AB69" s="273"/>
      <c r="AC69" s="996" t="s">
        <v>308</v>
      </c>
      <c r="AD69" s="996"/>
      <c r="AE69" s="996"/>
      <c r="AF69" s="996"/>
      <c r="AG69" s="996"/>
      <c r="AH69" s="272" t="s">
        <v>236</v>
      </c>
      <c r="AI69" s="270"/>
      <c r="AJ69" s="270"/>
      <c r="AK69" s="270"/>
      <c r="AL69" s="270" t="s">
        <v>19</v>
      </c>
      <c r="AM69" s="270"/>
      <c r="AN69" s="270"/>
      <c r="AO69" s="274"/>
      <c r="AP69" s="995" t="s">
        <v>275</v>
      </c>
      <c r="AQ69" s="995"/>
      <c r="AR69" s="995"/>
      <c r="AS69" s="995"/>
      <c r="AT69" s="995"/>
      <c r="AU69" s="995"/>
      <c r="AV69" s="995"/>
      <c r="AW69" s="995"/>
      <c r="AX69" s="995"/>
      <c r="AY69" s="34">
        <f>$AY$67</f>
        <v>0</v>
      </c>
    </row>
    <row r="70" spans="1:51" ht="26.25" customHeight="1" x14ac:dyDescent="0.2">
      <c r="A70" s="998">
        <v>1</v>
      </c>
      <c r="B70" s="998">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4"/>
      <c r="AD70" s="994"/>
      <c r="AE70" s="994"/>
      <c r="AF70" s="994"/>
      <c r="AG70" s="99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8">
        <v>2</v>
      </c>
      <c r="B71" s="99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4"/>
      <c r="AD71" s="994"/>
      <c r="AE71" s="994"/>
      <c r="AF71" s="994"/>
      <c r="AG71" s="99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8">
        <v>3</v>
      </c>
      <c r="B72" s="99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4"/>
      <c r="AD72" s="994"/>
      <c r="AE72" s="994"/>
      <c r="AF72" s="994"/>
      <c r="AG72" s="99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8">
        <v>4</v>
      </c>
      <c r="B73" s="99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4"/>
      <c r="AD73" s="994"/>
      <c r="AE73" s="994"/>
      <c r="AF73" s="994"/>
      <c r="AG73" s="99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8">
        <v>5</v>
      </c>
      <c r="B74" s="99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4"/>
      <c r="AD74" s="994"/>
      <c r="AE74" s="994"/>
      <c r="AF74" s="994"/>
      <c r="AG74" s="99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8">
        <v>6</v>
      </c>
      <c r="B75" s="99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4"/>
      <c r="AD75" s="994"/>
      <c r="AE75" s="994"/>
      <c r="AF75" s="994"/>
      <c r="AG75" s="99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8">
        <v>7</v>
      </c>
      <c r="B76" s="99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4"/>
      <c r="AD76" s="994"/>
      <c r="AE76" s="994"/>
      <c r="AF76" s="994"/>
      <c r="AG76" s="99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8">
        <v>8</v>
      </c>
      <c r="B77" s="99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4"/>
      <c r="AD77" s="994"/>
      <c r="AE77" s="994"/>
      <c r="AF77" s="994"/>
      <c r="AG77" s="99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8">
        <v>9</v>
      </c>
      <c r="B78" s="99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4"/>
      <c r="AD78" s="994"/>
      <c r="AE78" s="994"/>
      <c r="AF78" s="994"/>
      <c r="AG78" s="99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8">
        <v>10</v>
      </c>
      <c r="B79" s="99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4"/>
      <c r="AD79" s="994"/>
      <c r="AE79" s="994"/>
      <c r="AF79" s="994"/>
      <c r="AG79" s="99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8">
        <v>11</v>
      </c>
      <c r="B80" s="99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4"/>
      <c r="AD80" s="994"/>
      <c r="AE80" s="994"/>
      <c r="AF80" s="994"/>
      <c r="AG80" s="99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8">
        <v>12</v>
      </c>
      <c r="B81" s="99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4"/>
      <c r="AD81" s="994"/>
      <c r="AE81" s="994"/>
      <c r="AF81" s="994"/>
      <c r="AG81" s="99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8">
        <v>13</v>
      </c>
      <c r="B82" s="99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4"/>
      <c r="AD82" s="994"/>
      <c r="AE82" s="994"/>
      <c r="AF82" s="994"/>
      <c r="AG82" s="99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8">
        <v>14</v>
      </c>
      <c r="B83" s="99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4"/>
      <c r="AD83" s="994"/>
      <c r="AE83" s="994"/>
      <c r="AF83" s="994"/>
      <c r="AG83" s="99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8">
        <v>15</v>
      </c>
      <c r="B84" s="99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4"/>
      <c r="AD84" s="994"/>
      <c r="AE84" s="994"/>
      <c r="AF84" s="994"/>
      <c r="AG84" s="99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8">
        <v>16</v>
      </c>
      <c r="B85" s="99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4"/>
      <c r="AD85" s="994"/>
      <c r="AE85" s="994"/>
      <c r="AF85" s="994"/>
      <c r="AG85" s="99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8">
        <v>17</v>
      </c>
      <c r="B86" s="99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4"/>
      <c r="AD86" s="994"/>
      <c r="AE86" s="994"/>
      <c r="AF86" s="994"/>
      <c r="AG86" s="99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8">
        <v>18</v>
      </c>
      <c r="B87" s="99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4"/>
      <c r="AD87" s="994"/>
      <c r="AE87" s="994"/>
      <c r="AF87" s="994"/>
      <c r="AG87" s="99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8">
        <v>19</v>
      </c>
      <c r="B88" s="99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4"/>
      <c r="AD88" s="994"/>
      <c r="AE88" s="994"/>
      <c r="AF88" s="994"/>
      <c r="AG88" s="99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8">
        <v>20</v>
      </c>
      <c r="B89" s="99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4"/>
      <c r="AD89" s="994"/>
      <c r="AE89" s="994"/>
      <c r="AF89" s="994"/>
      <c r="AG89" s="99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8">
        <v>21</v>
      </c>
      <c r="B90" s="99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4"/>
      <c r="AD90" s="994"/>
      <c r="AE90" s="994"/>
      <c r="AF90" s="994"/>
      <c r="AG90" s="99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8">
        <v>22</v>
      </c>
      <c r="B91" s="99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4"/>
      <c r="AD91" s="994"/>
      <c r="AE91" s="994"/>
      <c r="AF91" s="994"/>
      <c r="AG91" s="99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8">
        <v>23</v>
      </c>
      <c r="B92" s="99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4"/>
      <c r="AD92" s="994"/>
      <c r="AE92" s="994"/>
      <c r="AF92" s="994"/>
      <c r="AG92" s="99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8">
        <v>24</v>
      </c>
      <c r="B93" s="99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4"/>
      <c r="AD93" s="994"/>
      <c r="AE93" s="994"/>
      <c r="AF93" s="994"/>
      <c r="AG93" s="99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8">
        <v>25</v>
      </c>
      <c r="B94" s="99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4"/>
      <c r="AD94" s="994"/>
      <c r="AE94" s="994"/>
      <c r="AF94" s="994"/>
      <c r="AG94" s="99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8">
        <v>26</v>
      </c>
      <c r="B95" s="99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4"/>
      <c r="AD95" s="994"/>
      <c r="AE95" s="994"/>
      <c r="AF95" s="994"/>
      <c r="AG95" s="99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8">
        <v>27</v>
      </c>
      <c r="B96" s="99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4"/>
      <c r="AD96" s="994"/>
      <c r="AE96" s="994"/>
      <c r="AF96" s="994"/>
      <c r="AG96" s="99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8">
        <v>28</v>
      </c>
      <c r="B97" s="99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4"/>
      <c r="AD97" s="994"/>
      <c r="AE97" s="994"/>
      <c r="AF97" s="994"/>
      <c r="AG97" s="99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8">
        <v>29</v>
      </c>
      <c r="B98" s="99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4"/>
      <c r="AD98" s="994"/>
      <c r="AE98" s="994"/>
      <c r="AF98" s="994"/>
      <c r="AG98" s="99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8">
        <v>30</v>
      </c>
      <c r="B99" s="99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4"/>
      <c r="AD99" s="994"/>
      <c r="AE99" s="994"/>
      <c r="AF99" s="994"/>
      <c r="AG99" s="99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6" t="s">
        <v>274</v>
      </c>
      <c r="K102" s="997"/>
      <c r="L102" s="997"/>
      <c r="M102" s="997"/>
      <c r="N102" s="997"/>
      <c r="O102" s="997"/>
      <c r="P102" s="134" t="s">
        <v>25</v>
      </c>
      <c r="Q102" s="134"/>
      <c r="R102" s="134"/>
      <c r="S102" s="134"/>
      <c r="T102" s="134"/>
      <c r="U102" s="134"/>
      <c r="V102" s="134"/>
      <c r="W102" s="134"/>
      <c r="X102" s="134"/>
      <c r="Y102" s="272" t="s">
        <v>317</v>
      </c>
      <c r="Z102" s="273"/>
      <c r="AA102" s="273"/>
      <c r="AB102" s="273"/>
      <c r="AC102" s="996" t="s">
        <v>308</v>
      </c>
      <c r="AD102" s="996"/>
      <c r="AE102" s="996"/>
      <c r="AF102" s="996"/>
      <c r="AG102" s="996"/>
      <c r="AH102" s="272" t="s">
        <v>236</v>
      </c>
      <c r="AI102" s="270"/>
      <c r="AJ102" s="270"/>
      <c r="AK102" s="270"/>
      <c r="AL102" s="270" t="s">
        <v>19</v>
      </c>
      <c r="AM102" s="270"/>
      <c r="AN102" s="270"/>
      <c r="AO102" s="274"/>
      <c r="AP102" s="995" t="s">
        <v>275</v>
      </c>
      <c r="AQ102" s="995"/>
      <c r="AR102" s="995"/>
      <c r="AS102" s="995"/>
      <c r="AT102" s="995"/>
      <c r="AU102" s="995"/>
      <c r="AV102" s="995"/>
      <c r="AW102" s="995"/>
      <c r="AX102" s="995"/>
      <c r="AY102" s="34">
        <f>$AY$100</f>
        <v>0</v>
      </c>
    </row>
    <row r="103" spans="1:51" ht="26.25" customHeight="1" x14ac:dyDescent="0.2">
      <c r="A103" s="998">
        <v>1</v>
      </c>
      <c r="B103" s="998">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4"/>
      <c r="AD103" s="994"/>
      <c r="AE103" s="994"/>
      <c r="AF103" s="994"/>
      <c r="AG103" s="99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8">
        <v>2</v>
      </c>
      <c r="B104" s="99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4"/>
      <c r="AD104" s="994"/>
      <c r="AE104" s="994"/>
      <c r="AF104" s="994"/>
      <c r="AG104" s="99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8">
        <v>3</v>
      </c>
      <c r="B105" s="99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4"/>
      <c r="AD105" s="994"/>
      <c r="AE105" s="994"/>
      <c r="AF105" s="994"/>
      <c r="AG105" s="99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8">
        <v>4</v>
      </c>
      <c r="B106" s="99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4"/>
      <c r="AD106" s="994"/>
      <c r="AE106" s="994"/>
      <c r="AF106" s="994"/>
      <c r="AG106" s="99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8">
        <v>5</v>
      </c>
      <c r="B107" s="99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4"/>
      <c r="AD107" s="994"/>
      <c r="AE107" s="994"/>
      <c r="AF107" s="994"/>
      <c r="AG107" s="99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8">
        <v>6</v>
      </c>
      <c r="B108" s="99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4"/>
      <c r="AD108" s="994"/>
      <c r="AE108" s="994"/>
      <c r="AF108" s="994"/>
      <c r="AG108" s="99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8">
        <v>7</v>
      </c>
      <c r="B109" s="99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4"/>
      <c r="AD109" s="994"/>
      <c r="AE109" s="994"/>
      <c r="AF109" s="994"/>
      <c r="AG109" s="99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8">
        <v>8</v>
      </c>
      <c r="B110" s="99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4"/>
      <c r="AD110" s="994"/>
      <c r="AE110" s="994"/>
      <c r="AF110" s="994"/>
      <c r="AG110" s="99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8">
        <v>9</v>
      </c>
      <c r="B111" s="99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4"/>
      <c r="AD111" s="994"/>
      <c r="AE111" s="994"/>
      <c r="AF111" s="994"/>
      <c r="AG111" s="99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8">
        <v>10</v>
      </c>
      <c r="B112" s="99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4"/>
      <c r="AD112" s="994"/>
      <c r="AE112" s="994"/>
      <c r="AF112" s="994"/>
      <c r="AG112" s="99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8">
        <v>11</v>
      </c>
      <c r="B113" s="99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4"/>
      <c r="AD113" s="994"/>
      <c r="AE113" s="994"/>
      <c r="AF113" s="994"/>
      <c r="AG113" s="99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8">
        <v>12</v>
      </c>
      <c r="B114" s="99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4"/>
      <c r="AD114" s="994"/>
      <c r="AE114" s="994"/>
      <c r="AF114" s="994"/>
      <c r="AG114" s="99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8">
        <v>13</v>
      </c>
      <c r="B115" s="99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4"/>
      <c r="AD115" s="994"/>
      <c r="AE115" s="994"/>
      <c r="AF115" s="994"/>
      <c r="AG115" s="99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8">
        <v>14</v>
      </c>
      <c r="B116" s="99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4"/>
      <c r="AD116" s="994"/>
      <c r="AE116" s="994"/>
      <c r="AF116" s="994"/>
      <c r="AG116" s="99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8">
        <v>15</v>
      </c>
      <c r="B117" s="99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4"/>
      <c r="AD117" s="994"/>
      <c r="AE117" s="994"/>
      <c r="AF117" s="994"/>
      <c r="AG117" s="99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8">
        <v>16</v>
      </c>
      <c r="B118" s="99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4"/>
      <c r="AD118" s="994"/>
      <c r="AE118" s="994"/>
      <c r="AF118" s="994"/>
      <c r="AG118" s="99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8">
        <v>17</v>
      </c>
      <c r="B119" s="99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4"/>
      <c r="AD119" s="994"/>
      <c r="AE119" s="994"/>
      <c r="AF119" s="994"/>
      <c r="AG119" s="99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8">
        <v>18</v>
      </c>
      <c r="B120" s="99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4"/>
      <c r="AD120" s="994"/>
      <c r="AE120" s="994"/>
      <c r="AF120" s="994"/>
      <c r="AG120" s="99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8">
        <v>19</v>
      </c>
      <c r="B121" s="99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4"/>
      <c r="AD121" s="994"/>
      <c r="AE121" s="994"/>
      <c r="AF121" s="994"/>
      <c r="AG121" s="99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8">
        <v>20</v>
      </c>
      <c r="B122" s="99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4"/>
      <c r="AD122" s="994"/>
      <c r="AE122" s="994"/>
      <c r="AF122" s="994"/>
      <c r="AG122" s="99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8">
        <v>21</v>
      </c>
      <c r="B123" s="99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4"/>
      <c r="AD123" s="994"/>
      <c r="AE123" s="994"/>
      <c r="AF123" s="994"/>
      <c r="AG123" s="99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8">
        <v>22</v>
      </c>
      <c r="B124" s="99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4"/>
      <c r="AD124" s="994"/>
      <c r="AE124" s="994"/>
      <c r="AF124" s="994"/>
      <c r="AG124" s="99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8">
        <v>23</v>
      </c>
      <c r="B125" s="99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4"/>
      <c r="AD125" s="994"/>
      <c r="AE125" s="994"/>
      <c r="AF125" s="994"/>
      <c r="AG125" s="99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8">
        <v>24</v>
      </c>
      <c r="B126" s="99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4"/>
      <c r="AD126" s="994"/>
      <c r="AE126" s="994"/>
      <c r="AF126" s="994"/>
      <c r="AG126" s="99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8">
        <v>25</v>
      </c>
      <c r="B127" s="99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4"/>
      <c r="AD127" s="994"/>
      <c r="AE127" s="994"/>
      <c r="AF127" s="994"/>
      <c r="AG127" s="99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8">
        <v>26</v>
      </c>
      <c r="B128" s="99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4"/>
      <c r="AD128" s="994"/>
      <c r="AE128" s="994"/>
      <c r="AF128" s="994"/>
      <c r="AG128" s="99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8">
        <v>27</v>
      </c>
      <c r="B129" s="99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4"/>
      <c r="AD129" s="994"/>
      <c r="AE129" s="994"/>
      <c r="AF129" s="994"/>
      <c r="AG129" s="99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8">
        <v>28</v>
      </c>
      <c r="B130" s="99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4"/>
      <c r="AD130" s="994"/>
      <c r="AE130" s="994"/>
      <c r="AF130" s="994"/>
      <c r="AG130" s="99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8">
        <v>29</v>
      </c>
      <c r="B131" s="99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4"/>
      <c r="AD131" s="994"/>
      <c r="AE131" s="994"/>
      <c r="AF131" s="994"/>
      <c r="AG131" s="99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8">
        <v>30</v>
      </c>
      <c r="B132" s="99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4"/>
      <c r="AD132" s="994"/>
      <c r="AE132" s="994"/>
      <c r="AF132" s="994"/>
      <c r="AG132" s="99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6" t="s">
        <v>274</v>
      </c>
      <c r="K135" s="997"/>
      <c r="L135" s="997"/>
      <c r="M135" s="997"/>
      <c r="N135" s="997"/>
      <c r="O135" s="997"/>
      <c r="P135" s="134" t="s">
        <v>25</v>
      </c>
      <c r="Q135" s="134"/>
      <c r="R135" s="134"/>
      <c r="S135" s="134"/>
      <c r="T135" s="134"/>
      <c r="U135" s="134"/>
      <c r="V135" s="134"/>
      <c r="W135" s="134"/>
      <c r="X135" s="134"/>
      <c r="Y135" s="272" t="s">
        <v>317</v>
      </c>
      <c r="Z135" s="273"/>
      <c r="AA135" s="273"/>
      <c r="AB135" s="273"/>
      <c r="AC135" s="996" t="s">
        <v>308</v>
      </c>
      <c r="AD135" s="996"/>
      <c r="AE135" s="996"/>
      <c r="AF135" s="996"/>
      <c r="AG135" s="996"/>
      <c r="AH135" s="272" t="s">
        <v>236</v>
      </c>
      <c r="AI135" s="270"/>
      <c r="AJ135" s="270"/>
      <c r="AK135" s="270"/>
      <c r="AL135" s="270" t="s">
        <v>19</v>
      </c>
      <c r="AM135" s="270"/>
      <c r="AN135" s="270"/>
      <c r="AO135" s="274"/>
      <c r="AP135" s="995" t="s">
        <v>275</v>
      </c>
      <c r="AQ135" s="995"/>
      <c r="AR135" s="995"/>
      <c r="AS135" s="995"/>
      <c r="AT135" s="995"/>
      <c r="AU135" s="995"/>
      <c r="AV135" s="995"/>
      <c r="AW135" s="995"/>
      <c r="AX135" s="995"/>
      <c r="AY135" s="34">
        <f>$AY$133</f>
        <v>0</v>
      </c>
    </row>
    <row r="136" spans="1:51" ht="26.25" customHeight="1" x14ac:dyDescent="0.2">
      <c r="A136" s="998">
        <v>1</v>
      </c>
      <c r="B136" s="99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4"/>
      <c r="AD136" s="994"/>
      <c r="AE136" s="994"/>
      <c r="AF136" s="994"/>
      <c r="AG136" s="99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8">
        <v>2</v>
      </c>
      <c r="B137" s="99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4"/>
      <c r="AD137" s="994"/>
      <c r="AE137" s="994"/>
      <c r="AF137" s="994"/>
      <c r="AG137" s="99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8">
        <v>3</v>
      </c>
      <c r="B138" s="99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4"/>
      <c r="AD138" s="994"/>
      <c r="AE138" s="994"/>
      <c r="AF138" s="994"/>
      <c r="AG138" s="99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8">
        <v>4</v>
      </c>
      <c r="B139" s="99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4"/>
      <c r="AD139" s="994"/>
      <c r="AE139" s="994"/>
      <c r="AF139" s="994"/>
      <c r="AG139" s="99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8">
        <v>5</v>
      </c>
      <c r="B140" s="99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4"/>
      <c r="AD140" s="994"/>
      <c r="AE140" s="994"/>
      <c r="AF140" s="994"/>
      <c r="AG140" s="99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8">
        <v>6</v>
      </c>
      <c r="B141" s="99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4"/>
      <c r="AD141" s="994"/>
      <c r="AE141" s="994"/>
      <c r="AF141" s="994"/>
      <c r="AG141" s="99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8">
        <v>7</v>
      </c>
      <c r="B142" s="99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4"/>
      <c r="AD142" s="994"/>
      <c r="AE142" s="994"/>
      <c r="AF142" s="994"/>
      <c r="AG142" s="99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8">
        <v>8</v>
      </c>
      <c r="B143" s="99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4"/>
      <c r="AD143" s="994"/>
      <c r="AE143" s="994"/>
      <c r="AF143" s="994"/>
      <c r="AG143" s="99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8">
        <v>9</v>
      </c>
      <c r="B144" s="99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4"/>
      <c r="AD144" s="994"/>
      <c r="AE144" s="994"/>
      <c r="AF144" s="994"/>
      <c r="AG144" s="99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8">
        <v>10</v>
      </c>
      <c r="B145" s="99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4"/>
      <c r="AD145" s="994"/>
      <c r="AE145" s="994"/>
      <c r="AF145" s="994"/>
      <c r="AG145" s="99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8">
        <v>11</v>
      </c>
      <c r="B146" s="99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4"/>
      <c r="AD146" s="994"/>
      <c r="AE146" s="994"/>
      <c r="AF146" s="994"/>
      <c r="AG146" s="99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8">
        <v>12</v>
      </c>
      <c r="B147" s="99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4"/>
      <c r="AD147" s="994"/>
      <c r="AE147" s="994"/>
      <c r="AF147" s="994"/>
      <c r="AG147" s="99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8">
        <v>13</v>
      </c>
      <c r="B148" s="99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4"/>
      <c r="AD148" s="994"/>
      <c r="AE148" s="994"/>
      <c r="AF148" s="994"/>
      <c r="AG148" s="99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8">
        <v>14</v>
      </c>
      <c r="B149" s="99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4"/>
      <c r="AD149" s="994"/>
      <c r="AE149" s="994"/>
      <c r="AF149" s="994"/>
      <c r="AG149" s="99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8">
        <v>15</v>
      </c>
      <c r="B150" s="99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4"/>
      <c r="AD150" s="994"/>
      <c r="AE150" s="994"/>
      <c r="AF150" s="994"/>
      <c r="AG150" s="99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8">
        <v>16</v>
      </c>
      <c r="B151" s="99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4"/>
      <c r="AD151" s="994"/>
      <c r="AE151" s="994"/>
      <c r="AF151" s="994"/>
      <c r="AG151" s="99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8">
        <v>17</v>
      </c>
      <c r="B152" s="99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4"/>
      <c r="AD152" s="994"/>
      <c r="AE152" s="994"/>
      <c r="AF152" s="994"/>
      <c r="AG152" s="99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8">
        <v>18</v>
      </c>
      <c r="B153" s="99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4"/>
      <c r="AD153" s="994"/>
      <c r="AE153" s="994"/>
      <c r="AF153" s="994"/>
      <c r="AG153" s="99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8">
        <v>19</v>
      </c>
      <c r="B154" s="99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4"/>
      <c r="AD154" s="994"/>
      <c r="AE154" s="994"/>
      <c r="AF154" s="994"/>
      <c r="AG154" s="99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8">
        <v>20</v>
      </c>
      <c r="B155" s="99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4"/>
      <c r="AD155" s="994"/>
      <c r="AE155" s="994"/>
      <c r="AF155" s="994"/>
      <c r="AG155" s="99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8">
        <v>21</v>
      </c>
      <c r="B156" s="99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4"/>
      <c r="AD156" s="994"/>
      <c r="AE156" s="994"/>
      <c r="AF156" s="994"/>
      <c r="AG156" s="99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8">
        <v>22</v>
      </c>
      <c r="B157" s="99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4"/>
      <c r="AD157" s="994"/>
      <c r="AE157" s="994"/>
      <c r="AF157" s="994"/>
      <c r="AG157" s="99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8">
        <v>23</v>
      </c>
      <c r="B158" s="99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4"/>
      <c r="AD158" s="994"/>
      <c r="AE158" s="994"/>
      <c r="AF158" s="994"/>
      <c r="AG158" s="99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8">
        <v>24</v>
      </c>
      <c r="B159" s="99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4"/>
      <c r="AD159" s="994"/>
      <c r="AE159" s="994"/>
      <c r="AF159" s="994"/>
      <c r="AG159" s="99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8">
        <v>25</v>
      </c>
      <c r="B160" s="99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4"/>
      <c r="AD160" s="994"/>
      <c r="AE160" s="994"/>
      <c r="AF160" s="994"/>
      <c r="AG160" s="99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8">
        <v>26</v>
      </c>
      <c r="B161" s="99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4"/>
      <c r="AD161" s="994"/>
      <c r="AE161" s="994"/>
      <c r="AF161" s="994"/>
      <c r="AG161" s="99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8">
        <v>27</v>
      </c>
      <c r="B162" s="99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4"/>
      <c r="AD162" s="994"/>
      <c r="AE162" s="994"/>
      <c r="AF162" s="994"/>
      <c r="AG162" s="99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8">
        <v>28</v>
      </c>
      <c r="B163" s="99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4"/>
      <c r="AD163" s="994"/>
      <c r="AE163" s="994"/>
      <c r="AF163" s="994"/>
      <c r="AG163" s="99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8">
        <v>29</v>
      </c>
      <c r="B164" s="99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4"/>
      <c r="AD164" s="994"/>
      <c r="AE164" s="994"/>
      <c r="AF164" s="994"/>
      <c r="AG164" s="99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8">
        <v>30</v>
      </c>
      <c r="B165" s="99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4"/>
      <c r="AD165" s="994"/>
      <c r="AE165" s="994"/>
      <c r="AF165" s="994"/>
      <c r="AG165" s="99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6" t="s">
        <v>274</v>
      </c>
      <c r="K168" s="997"/>
      <c r="L168" s="997"/>
      <c r="M168" s="997"/>
      <c r="N168" s="997"/>
      <c r="O168" s="997"/>
      <c r="P168" s="134" t="s">
        <v>25</v>
      </c>
      <c r="Q168" s="134"/>
      <c r="R168" s="134"/>
      <c r="S168" s="134"/>
      <c r="T168" s="134"/>
      <c r="U168" s="134"/>
      <c r="V168" s="134"/>
      <c r="W168" s="134"/>
      <c r="X168" s="134"/>
      <c r="Y168" s="272" t="s">
        <v>317</v>
      </c>
      <c r="Z168" s="273"/>
      <c r="AA168" s="273"/>
      <c r="AB168" s="273"/>
      <c r="AC168" s="996" t="s">
        <v>308</v>
      </c>
      <c r="AD168" s="996"/>
      <c r="AE168" s="996"/>
      <c r="AF168" s="996"/>
      <c r="AG168" s="996"/>
      <c r="AH168" s="272" t="s">
        <v>236</v>
      </c>
      <c r="AI168" s="270"/>
      <c r="AJ168" s="270"/>
      <c r="AK168" s="270"/>
      <c r="AL168" s="270" t="s">
        <v>19</v>
      </c>
      <c r="AM168" s="270"/>
      <c r="AN168" s="270"/>
      <c r="AO168" s="274"/>
      <c r="AP168" s="995" t="s">
        <v>275</v>
      </c>
      <c r="AQ168" s="995"/>
      <c r="AR168" s="995"/>
      <c r="AS168" s="995"/>
      <c r="AT168" s="995"/>
      <c r="AU168" s="995"/>
      <c r="AV168" s="995"/>
      <c r="AW168" s="995"/>
      <c r="AX168" s="995"/>
      <c r="AY168" s="34">
        <f>$AY$166</f>
        <v>0</v>
      </c>
    </row>
    <row r="169" spans="1:51" ht="26.25" customHeight="1" x14ac:dyDescent="0.2">
      <c r="A169" s="998">
        <v>1</v>
      </c>
      <c r="B169" s="99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4"/>
      <c r="AD169" s="994"/>
      <c r="AE169" s="994"/>
      <c r="AF169" s="994"/>
      <c r="AG169" s="99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8">
        <v>2</v>
      </c>
      <c r="B170" s="99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4"/>
      <c r="AD170" s="994"/>
      <c r="AE170" s="994"/>
      <c r="AF170" s="994"/>
      <c r="AG170" s="99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8">
        <v>3</v>
      </c>
      <c r="B171" s="99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4"/>
      <c r="AD171" s="994"/>
      <c r="AE171" s="994"/>
      <c r="AF171" s="994"/>
      <c r="AG171" s="99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8">
        <v>4</v>
      </c>
      <c r="B172" s="99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4"/>
      <c r="AD172" s="994"/>
      <c r="AE172" s="994"/>
      <c r="AF172" s="994"/>
      <c r="AG172" s="99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8">
        <v>5</v>
      </c>
      <c r="B173" s="99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4"/>
      <c r="AD173" s="994"/>
      <c r="AE173" s="994"/>
      <c r="AF173" s="994"/>
      <c r="AG173" s="99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8">
        <v>6</v>
      </c>
      <c r="B174" s="99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4"/>
      <c r="AD174" s="994"/>
      <c r="AE174" s="994"/>
      <c r="AF174" s="994"/>
      <c r="AG174" s="99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8">
        <v>7</v>
      </c>
      <c r="B175" s="99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4"/>
      <c r="AD175" s="994"/>
      <c r="AE175" s="994"/>
      <c r="AF175" s="994"/>
      <c r="AG175" s="99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8">
        <v>8</v>
      </c>
      <c r="B176" s="99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4"/>
      <c r="AD176" s="994"/>
      <c r="AE176" s="994"/>
      <c r="AF176" s="994"/>
      <c r="AG176" s="99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8">
        <v>9</v>
      </c>
      <c r="B177" s="99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4"/>
      <c r="AD177" s="994"/>
      <c r="AE177" s="994"/>
      <c r="AF177" s="994"/>
      <c r="AG177" s="99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8">
        <v>10</v>
      </c>
      <c r="B178" s="99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4"/>
      <c r="AD178" s="994"/>
      <c r="AE178" s="994"/>
      <c r="AF178" s="994"/>
      <c r="AG178" s="99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8">
        <v>11</v>
      </c>
      <c r="B179" s="99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4"/>
      <c r="AD179" s="994"/>
      <c r="AE179" s="994"/>
      <c r="AF179" s="994"/>
      <c r="AG179" s="99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8">
        <v>12</v>
      </c>
      <c r="B180" s="99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4"/>
      <c r="AD180" s="994"/>
      <c r="AE180" s="994"/>
      <c r="AF180" s="994"/>
      <c r="AG180" s="99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8">
        <v>13</v>
      </c>
      <c r="B181" s="99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4"/>
      <c r="AD181" s="994"/>
      <c r="AE181" s="994"/>
      <c r="AF181" s="994"/>
      <c r="AG181" s="99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8">
        <v>14</v>
      </c>
      <c r="B182" s="99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4"/>
      <c r="AD182" s="994"/>
      <c r="AE182" s="994"/>
      <c r="AF182" s="994"/>
      <c r="AG182" s="99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8">
        <v>15</v>
      </c>
      <c r="B183" s="99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4"/>
      <c r="AD183" s="994"/>
      <c r="AE183" s="994"/>
      <c r="AF183" s="994"/>
      <c r="AG183" s="99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8">
        <v>16</v>
      </c>
      <c r="B184" s="99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4"/>
      <c r="AD184" s="994"/>
      <c r="AE184" s="994"/>
      <c r="AF184" s="994"/>
      <c r="AG184" s="99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8">
        <v>17</v>
      </c>
      <c r="B185" s="99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4"/>
      <c r="AD185" s="994"/>
      <c r="AE185" s="994"/>
      <c r="AF185" s="994"/>
      <c r="AG185" s="99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8">
        <v>18</v>
      </c>
      <c r="B186" s="99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4"/>
      <c r="AD186" s="994"/>
      <c r="AE186" s="994"/>
      <c r="AF186" s="994"/>
      <c r="AG186" s="99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8">
        <v>19</v>
      </c>
      <c r="B187" s="99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4"/>
      <c r="AD187" s="994"/>
      <c r="AE187" s="994"/>
      <c r="AF187" s="994"/>
      <c r="AG187" s="99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8">
        <v>20</v>
      </c>
      <c r="B188" s="99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4"/>
      <c r="AD188" s="994"/>
      <c r="AE188" s="994"/>
      <c r="AF188" s="994"/>
      <c r="AG188" s="99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8">
        <v>21</v>
      </c>
      <c r="B189" s="99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4"/>
      <c r="AD189" s="994"/>
      <c r="AE189" s="994"/>
      <c r="AF189" s="994"/>
      <c r="AG189" s="99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8">
        <v>22</v>
      </c>
      <c r="B190" s="99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4"/>
      <c r="AD190" s="994"/>
      <c r="AE190" s="994"/>
      <c r="AF190" s="994"/>
      <c r="AG190" s="99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8">
        <v>23</v>
      </c>
      <c r="B191" s="99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4"/>
      <c r="AD191" s="994"/>
      <c r="AE191" s="994"/>
      <c r="AF191" s="994"/>
      <c r="AG191" s="99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8">
        <v>24</v>
      </c>
      <c r="B192" s="99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4"/>
      <c r="AD192" s="994"/>
      <c r="AE192" s="994"/>
      <c r="AF192" s="994"/>
      <c r="AG192" s="99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8">
        <v>25</v>
      </c>
      <c r="B193" s="99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4"/>
      <c r="AD193" s="994"/>
      <c r="AE193" s="994"/>
      <c r="AF193" s="994"/>
      <c r="AG193" s="99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8">
        <v>26</v>
      </c>
      <c r="B194" s="99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4"/>
      <c r="AD194" s="994"/>
      <c r="AE194" s="994"/>
      <c r="AF194" s="994"/>
      <c r="AG194" s="99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8">
        <v>27</v>
      </c>
      <c r="B195" s="99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4"/>
      <c r="AD195" s="994"/>
      <c r="AE195" s="994"/>
      <c r="AF195" s="994"/>
      <c r="AG195" s="99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8">
        <v>28</v>
      </c>
      <c r="B196" s="99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4"/>
      <c r="AD196" s="994"/>
      <c r="AE196" s="994"/>
      <c r="AF196" s="994"/>
      <c r="AG196" s="99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8">
        <v>29</v>
      </c>
      <c r="B197" s="99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4"/>
      <c r="AD197" s="994"/>
      <c r="AE197" s="994"/>
      <c r="AF197" s="994"/>
      <c r="AG197" s="99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8">
        <v>30</v>
      </c>
      <c r="B198" s="99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4"/>
      <c r="AD198" s="994"/>
      <c r="AE198" s="994"/>
      <c r="AF198" s="994"/>
      <c r="AG198" s="99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6" t="s">
        <v>274</v>
      </c>
      <c r="K201" s="997"/>
      <c r="L201" s="997"/>
      <c r="M201" s="997"/>
      <c r="N201" s="997"/>
      <c r="O201" s="997"/>
      <c r="P201" s="134" t="s">
        <v>25</v>
      </c>
      <c r="Q201" s="134"/>
      <c r="R201" s="134"/>
      <c r="S201" s="134"/>
      <c r="T201" s="134"/>
      <c r="U201" s="134"/>
      <c r="V201" s="134"/>
      <c r="W201" s="134"/>
      <c r="X201" s="134"/>
      <c r="Y201" s="272" t="s">
        <v>317</v>
      </c>
      <c r="Z201" s="273"/>
      <c r="AA201" s="273"/>
      <c r="AB201" s="273"/>
      <c r="AC201" s="996" t="s">
        <v>308</v>
      </c>
      <c r="AD201" s="996"/>
      <c r="AE201" s="996"/>
      <c r="AF201" s="996"/>
      <c r="AG201" s="996"/>
      <c r="AH201" s="272" t="s">
        <v>236</v>
      </c>
      <c r="AI201" s="270"/>
      <c r="AJ201" s="270"/>
      <c r="AK201" s="270"/>
      <c r="AL201" s="270" t="s">
        <v>19</v>
      </c>
      <c r="AM201" s="270"/>
      <c r="AN201" s="270"/>
      <c r="AO201" s="274"/>
      <c r="AP201" s="995" t="s">
        <v>275</v>
      </c>
      <c r="AQ201" s="995"/>
      <c r="AR201" s="995"/>
      <c r="AS201" s="995"/>
      <c r="AT201" s="995"/>
      <c r="AU201" s="995"/>
      <c r="AV201" s="995"/>
      <c r="AW201" s="995"/>
      <c r="AX201" s="995"/>
      <c r="AY201" s="34">
        <f>$AY$199</f>
        <v>0</v>
      </c>
    </row>
    <row r="202" spans="1:51" ht="26.25" customHeight="1" x14ac:dyDescent="0.2">
      <c r="A202" s="998">
        <v>1</v>
      </c>
      <c r="B202" s="99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4"/>
      <c r="AD202" s="994"/>
      <c r="AE202" s="994"/>
      <c r="AF202" s="994"/>
      <c r="AG202" s="99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8">
        <v>2</v>
      </c>
      <c r="B203" s="99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4"/>
      <c r="AD203" s="994"/>
      <c r="AE203" s="994"/>
      <c r="AF203" s="994"/>
      <c r="AG203" s="99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8">
        <v>3</v>
      </c>
      <c r="B204" s="99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4"/>
      <c r="AD204" s="994"/>
      <c r="AE204" s="994"/>
      <c r="AF204" s="994"/>
      <c r="AG204" s="99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8">
        <v>4</v>
      </c>
      <c r="B205" s="99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4"/>
      <c r="AD205" s="994"/>
      <c r="AE205" s="994"/>
      <c r="AF205" s="994"/>
      <c r="AG205" s="99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8">
        <v>5</v>
      </c>
      <c r="B206" s="99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4"/>
      <c r="AD206" s="994"/>
      <c r="AE206" s="994"/>
      <c r="AF206" s="994"/>
      <c r="AG206" s="99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8">
        <v>6</v>
      </c>
      <c r="B207" s="99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4"/>
      <c r="AD207" s="994"/>
      <c r="AE207" s="994"/>
      <c r="AF207" s="994"/>
      <c r="AG207" s="99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8">
        <v>7</v>
      </c>
      <c r="B208" s="99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4"/>
      <c r="AD208" s="994"/>
      <c r="AE208" s="994"/>
      <c r="AF208" s="994"/>
      <c r="AG208" s="99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8">
        <v>8</v>
      </c>
      <c r="B209" s="99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4"/>
      <c r="AD209" s="994"/>
      <c r="AE209" s="994"/>
      <c r="AF209" s="994"/>
      <c r="AG209" s="99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8">
        <v>9</v>
      </c>
      <c r="B210" s="99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4"/>
      <c r="AD210" s="994"/>
      <c r="AE210" s="994"/>
      <c r="AF210" s="994"/>
      <c r="AG210" s="99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8">
        <v>10</v>
      </c>
      <c r="B211" s="99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4"/>
      <c r="AD211" s="994"/>
      <c r="AE211" s="994"/>
      <c r="AF211" s="994"/>
      <c r="AG211" s="99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8">
        <v>11</v>
      </c>
      <c r="B212" s="99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4"/>
      <c r="AD212" s="994"/>
      <c r="AE212" s="994"/>
      <c r="AF212" s="994"/>
      <c r="AG212" s="99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8">
        <v>12</v>
      </c>
      <c r="B213" s="99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4"/>
      <c r="AD213" s="994"/>
      <c r="AE213" s="994"/>
      <c r="AF213" s="994"/>
      <c r="AG213" s="99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8">
        <v>13</v>
      </c>
      <c r="B214" s="99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4"/>
      <c r="AD214" s="994"/>
      <c r="AE214" s="994"/>
      <c r="AF214" s="994"/>
      <c r="AG214" s="99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8">
        <v>14</v>
      </c>
      <c r="B215" s="99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4"/>
      <c r="AD215" s="994"/>
      <c r="AE215" s="994"/>
      <c r="AF215" s="994"/>
      <c r="AG215" s="99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8">
        <v>15</v>
      </c>
      <c r="B216" s="99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4"/>
      <c r="AD216" s="994"/>
      <c r="AE216" s="994"/>
      <c r="AF216" s="994"/>
      <c r="AG216" s="99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8">
        <v>16</v>
      </c>
      <c r="B217" s="99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4"/>
      <c r="AD217" s="994"/>
      <c r="AE217" s="994"/>
      <c r="AF217" s="994"/>
      <c r="AG217" s="99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8">
        <v>17</v>
      </c>
      <c r="B218" s="99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4"/>
      <c r="AD218" s="994"/>
      <c r="AE218" s="994"/>
      <c r="AF218" s="994"/>
      <c r="AG218" s="99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8">
        <v>18</v>
      </c>
      <c r="B219" s="99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4"/>
      <c r="AD219" s="994"/>
      <c r="AE219" s="994"/>
      <c r="AF219" s="994"/>
      <c r="AG219" s="99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8">
        <v>19</v>
      </c>
      <c r="B220" s="99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4"/>
      <c r="AD220" s="994"/>
      <c r="AE220" s="994"/>
      <c r="AF220" s="994"/>
      <c r="AG220" s="99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8">
        <v>20</v>
      </c>
      <c r="B221" s="99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4"/>
      <c r="AD221" s="994"/>
      <c r="AE221" s="994"/>
      <c r="AF221" s="994"/>
      <c r="AG221" s="99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8">
        <v>21</v>
      </c>
      <c r="B222" s="99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4"/>
      <c r="AD222" s="994"/>
      <c r="AE222" s="994"/>
      <c r="AF222" s="994"/>
      <c r="AG222" s="99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8">
        <v>22</v>
      </c>
      <c r="B223" s="99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4"/>
      <c r="AD223" s="994"/>
      <c r="AE223" s="994"/>
      <c r="AF223" s="994"/>
      <c r="AG223" s="99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8">
        <v>23</v>
      </c>
      <c r="B224" s="99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4"/>
      <c r="AD224" s="994"/>
      <c r="AE224" s="994"/>
      <c r="AF224" s="994"/>
      <c r="AG224" s="99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8">
        <v>24</v>
      </c>
      <c r="B225" s="99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4"/>
      <c r="AD225" s="994"/>
      <c r="AE225" s="994"/>
      <c r="AF225" s="994"/>
      <c r="AG225" s="99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8">
        <v>25</v>
      </c>
      <c r="B226" s="99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4"/>
      <c r="AD226" s="994"/>
      <c r="AE226" s="994"/>
      <c r="AF226" s="994"/>
      <c r="AG226" s="99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8">
        <v>26</v>
      </c>
      <c r="B227" s="99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4"/>
      <c r="AD227" s="994"/>
      <c r="AE227" s="994"/>
      <c r="AF227" s="994"/>
      <c r="AG227" s="99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8">
        <v>27</v>
      </c>
      <c r="B228" s="99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4"/>
      <c r="AD228" s="994"/>
      <c r="AE228" s="994"/>
      <c r="AF228" s="994"/>
      <c r="AG228" s="99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8">
        <v>28</v>
      </c>
      <c r="B229" s="99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4"/>
      <c r="AD229" s="994"/>
      <c r="AE229" s="994"/>
      <c r="AF229" s="994"/>
      <c r="AG229" s="99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8">
        <v>29</v>
      </c>
      <c r="B230" s="99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4"/>
      <c r="AD230" s="994"/>
      <c r="AE230" s="994"/>
      <c r="AF230" s="994"/>
      <c r="AG230" s="99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8">
        <v>30</v>
      </c>
      <c r="B231" s="99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4"/>
      <c r="AD231" s="994"/>
      <c r="AE231" s="994"/>
      <c r="AF231" s="994"/>
      <c r="AG231" s="99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6" t="s">
        <v>274</v>
      </c>
      <c r="K234" s="997"/>
      <c r="L234" s="997"/>
      <c r="M234" s="997"/>
      <c r="N234" s="997"/>
      <c r="O234" s="997"/>
      <c r="P234" s="134" t="s">
        <v>25</v>
      </c>
      <c r="Q234" s="134"/>
      <c r="R234" s="134"/>
      <c r="S234" s="134"/>
      <c r="T234" s="134"/>
      <c r="U234" s="134"/>
      <c r="V234" s="134"/>
      <c r="W234" s="134"/>
      <c r="X234" s="134"/>
      <c r="Y234" s="272" t="s">
        <v>317</v>
      </c>
      <c r="Z234" s="273"/>
      <c r="AA234" s="273"/>
      <c r="AB234" s="273"/>
      <c r="AC234" s="996" t="s">
        <v>308</v>
      </c>
      <c r="AD234" s="996"/>
      <c r="AE234" s="996"/>
      <c r="AF234" s="996"/>
      <c r="AG234" s="996"/>
      <c r="AH234" s="272" t="s">
        <v>236</v>
      </c>
      <c r="AI234" s="270"/>
      <c r="AJ234" s="270"/>
      <c r="AK234" s="270"/>
      <c r="AL234" s="270" t="s">
        <v>19</v>
      </c>
      <c r="AM234" s="270"/>
      <c r="AN234" s="270"/>
      <c r="AO234" s="274"/>
      <c r="AP234" s="995" t="s">
        <v>275</v>
      </c>
      <c r="AQ234" s="995"/>
      <c r="AR234" s="995"/>
      <c r="AS234" s="995"/>
      <c r="AT234" s="995"/>
      <c r="AU234" s="995"/>
      <c r="AV234" s="995"/>
      <c r="AW234" s="995"/>
      <c r="AX234" s="995"/>
      <c r="AY234" s="84">
        <f>$AY$232</f>
        <v>0</v>
      </c>
    </row>
    <row r="235" spans="1:51" ht="26.25" customHeight="1" x14ac:dyDescent="0.2">
      <c r="A235" s="998">
        <v>1</v>
      </c>
      <c r="B235" s="99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4"/>
      <c r="AD235" s="994"/>
      <c r="AE235" s="994"/>
      <c r="AF235" s="994"/>
      <c r="AG235" s="99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8">
        <v>2</v>
      </c>
      <c r="B236" s="99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4"/>
      <c r="AD236" s="994"/>
      <c r="AE236" s="994"/>
      <c r="AF236" s="994"/>
      <c r="AG236" s="99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8">
        <v>3</v>
      </c>
      <c r="B237" s="99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4"/>
      <c r="AD237" s="994"/>
      <c r="AE237" s="994"/>
      <c r="AF237" s="994"/>
      <c r="AG237" s="99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8">
        <v>4</v>
      </c>
      <c r="B238" s="99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4"/>
      <c r="AD238" s="994"/>
      <c r="AE238" s="994"/>
      <c r="AF238" s="994"/>
      <c r="AG238" s="99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8">
        <v>5</v>
      </c>
      <c r="B239" s="99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4"/>
      <c r="AD239" s="994"/>
      <c r="AE239" s="994"/>
      <c r="AF239" s="994"/>
      <c r="AG239" s="99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8">
        <v>6</v>
      </c>
      <c r="B240" s="99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4"/>
      <c r="AD240" s="994"/>
      <c r="AE240" s="994"/>
      <c r="AF240" s="994"/>
      <c r="AG240" s="99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8">
        <v>7</v>
      </c>
      <c r="B241" s="99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4"/>
      <c r="AD241" s="994"/>
      <c r="AE241" s="994"/>
      <c r="AF241" s="994"/>
      <c r="AG241" s="99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8">
        <v>8</v>
      </c>
      <c r="B242" s="99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4"/>
      <c r="AD242" s="994"/>
      <c r="AE242" s="994"/>
      <c r="AF242" s="994"/>
      <c r="AG242" s="99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8">
        <v>9</v>
      </c>
      <c r="B243" s="99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4"/>
      <c r="AD243" s="994"/>
      <c r="AE243" s="994"/>
      <c r="AF243" s="994"/>
      <c r="AG243" s="99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8">
        <v>10</v>
      </c>
      <c r="B244" s="99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4"/>
      <c r="AD244" s="994"/>
      <c r="AE244" s="994"/>
      <c r="AF244" s="994"/>
      <c r="AG244" s="99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8">
        <v>11</v>
      </c>
      <c r="B245" s="99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4"/>
      <c r="AD245" s="994"/>
      <c r="AE245" s="994"/>
      <c r="AF245" s="994"/>
      <c r="AG245" s="99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8">
        <v>12</v>
      </c>
      <c r="B246" s="99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4"/>
      <c r="AD246" s="994"/>
      <c r="AE246" s="994"/>
      <c r="AF246" s="994"/>
      <c r="AG246" s="99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8">
        <v>13</v>
      </c>
      <c r="B247" s="99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4"/>
      <c r="AD247" s="994"/>
      <c r="AE247" s="994"/>
      <c r="AF247" s="994"/>
      <c r="AG247" s="99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8">
        <v>14</v>
      </c>
      <c r="B248" s="99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4"/>
      <c r="AD248" s="994"/>
      <c r="AE248" s="994"/>
      <c r="AF248" s="994"/>
      <c r="AG248" s="99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8">
        <v>15</v>
      </c>
      <c r="B249" s="99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4"/>
      <c r="AD249" s="994"/>
      <c r="AE249" s="994"/>
      <c r="AF249" s="994"/>
      <c r="AG249" s="99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8">
        <v>16</v>
      </c>
      <c r="B250" s="99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4"/>
      <c r="AD250" s="994"/>
      <c r="AE250" s="994"/>
      <c r="AF250" s="994"/>
      <c r="AG250" s="99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8">
        <v>17</v>
      </c>
      <c r="B251" s="99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4"/>
      <c r="AD251" s="994"/>
      <c r="AE251" s="994"/>
      <c r="AF251" s="994"/>
      <c r="AG251" s="99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8">
        <v>18</v>
      </c>
      <c r="B252" s="99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4"/>
      <c r="AD252" s="994"/>
      <c r="AE252" s="994"/>
      <c r="AF252" s="994"/>
      <c r="AG252" s="99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8">
        <v>19</v>
      </c>
      <c r="B253" s="99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4"/>
      <c r="AD253" s="994"/>
      <c r="AE253" s="994"/>
      <c r="AF253" s="994"/>
      <c r="AG253" s="99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8">
        <v>20</v>
      </c>
      <c r="B254" s="99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4"/>
      <c r="AD254" s="994"/>
      <c r="AE254" s="994"/>
      <c r="AF254" s="994"/>
      <c r="AG254" s="99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8">
        <v>21</v>
      </c>
      <c r="B255" s="99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4"/>
      <c r="AD255" s="994"/>
      <c r="AE255" s="994"/>
      <c r="AF255" s="994"/>
      <c r="AG255" s="99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8">
        <v>22</v>
      </c>
      <c r="B256" s="99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4"/>
      <c r="AD256" s="994"/>
      <c r="AE256" s="994"/>
      <c r="AF256" s="994"/>
      <c r="AG256" s="99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8">
        <v>23</v>
      </c>
      <c r="B257" s="99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4"/>
      <c r="AD257" s="994"/>
      <c r="AE257" s="994"/>
      <c r="AF257" s="994"/>
      <c r="AG257" s="99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8">
        <v>24</v>
      </c>
      <c r="B258" s="99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4"/>
      <c r="AD258" s="994"/>
      <c r="AE258" s="994"/>
      <c r="AF258" s="994"/>
      <c r="AG258" s="99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8">
        <v>25</v>
      </c>
      <c r="B259" s="99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4"/>
      <c r="AD259" s="994"/>
      <c r="AE259" s="994"/>
      <c r="AF259" s="994"/>
      <c r="AG259" s="99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8">
        <v>26</v>
      </c>
      <c r="B260" s="99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4"/>
      <c r="AD260" s="994"/>
      <c r="AE260" s="994"/>
      <c r="AF260" s="994"/>
      <c r="AG260" s="99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8">
        <v>27</v>
      </c>
      <c r="B261" s="99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4"/>
      <c r="AD261" s="994"/>
      <c r="AE261" s="994"/>
      <c r="AF261" s="994"/>
      <c r="AG261" s="99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8">
        <v>28</v>
      </c>
      <c r="B262" s="99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4"/>
      <c r="AD262" s="994"/>
      <c r="AE262" s="994"/>
      <c r="AF262" s="994"/>
      <c r="AG262" s="99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8">
        <v>29</v>
      </c>
      <c r="B263" s="99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4"/>
      <c r="AD263" s="994"/>
      <c r="AE263" s="994"/>
      <c r="AF263" s="994"/>
      <c r="AG263" s="99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8">
        <v>30</v>
      </c>
      <c r="B264" s="99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4"/>
      <c r="AD264" s="994"/>
      <c r="AE264" s="994"/>
      <c r="AF264" s="994"/>
      <c r="AG264" s="99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6" t="s">
        <v>274</v>
      </c>
      <c r="K267" s="997"/>
      <c r="L267" s="997"/>
      <c r="M267" s="997"/>
      <c r="N267" s="997"/>
      <c r="O267" s="997"/>
      <c r="P267" s="134" t="s">
        <v>25</v>
      </c>
      <c r="Q267" s="134"/>
      <c r="R267" s="134"/>
      <c r="S267" s="134"/>
      <c r="T267" s="134"/>
      <c r="U267" s="134"/>
      <c r="V267" s="134"/>
      <c r="W267" s="134"/>
      <c r="X267" s="134"/>
      <c r="Y267" s="272" t="s">
        <v>317</v>
      </c>
      <c r="Z267" s="273"/>
      <c r="AA267" s="273"/>
      <c r="AB267" s="273"/>
      <c r="AC267" s="996" t="s">
        <v>308</v>
      </c>
      <c r="AD267" s="996"/>
      <c r="AE267" s="996"/>
      <c r="AF267" s="996"/>
      <c r="AG267" s="996"/>
      <c r="AH267" s="272" t="s">
        <v>236</v>
      </c>
      <c r="AI267" s="270"/>
      <c r="AJ267" s="270"/>
      <c r="AK267" s="270"/>
      <c r="AL267" s="270" t="s">
        <v>19</v>
      </c>
      <c r="AM267" s="270"/>
      <c r="AN267" s="270"/>
      <c r="AO267" s="274"/>
      <c r="AP267" s="995" t="s">
        <v>275</v>
      </c>
      <c r="AQ267" s="995"/>
      <c r="AR267" s="995"/>
      <c r="AS267" s="995"/>
      <c r="AT267" s="995"/>
      <c r="AU267" s="995"/>
      <c r="AV267" s="995"/>
      <c r="AW267" s="995"/>
      <c r="AX267" s="995"/>
      <c r="AY267" s="34">
        <f>$AY$265</f>
        <v>0</v>
      </c>
    </row>
    <row r="268" spans="1:51" ht="26.25" customHeight="1" x14ac:dyDescent="0.2">
      <c r="A268" s="998">
        <v>1</v>
      </c>
      <c r="B268" s="99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4"/>
      <c r="AD268" s="994"/>
      <c r="AE268" s="994"/>
      <c r="AF268" s="994"/>
      <c r="AG268" s="99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8">
        <v>2</v>
      </c>
      <c r="B269" s="99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4"/>
      <c r="AD269" s="994"/>
      <c r="AE269" s="994"/>
      <c r="AF269" s="994"/>
      <c r="AG269" s="99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8">
        <v>3</v>
      </c>
      <c r="B270" s="99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4"/>
      <c r="AD270" s="994"/>
      <c r="AE270" s="994"/>
      <c r="AF270" s="994"/>
      <c r="AG270" s="99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8">
        <v>4</v>
      </c>
      <c r="B271" s="99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4"/>
      <c r="AD271" s="994"/>
      <c r="AE271" s="994"/>
      <c r="AF271" s="994"/>
      <c r="AG271" s="99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8">
        <v>5</v>
      </c>
      <c r="B272" s="99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4"/>
      <c r="AD272" s="994"/>
      <c r="AE272" s="994"/>
      <c r="AF272" s="994"/>
      <c r="AG272" s="99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8">
        <v>6</v>
      </c>
      <c r="B273" s="99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4"/>
      <c r="AD273" s="994"/>
      <c r="AE273" s="994"/>
      <c r="AF273" s="994"/>
      <c r="AG273" s="99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8">
        <v>7</v>
      </c>
      <c r="B274" s="99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4"/>
      <c r="AD274" s="994"/>
      <c r="AE274" s="994"/>
      <c r="AF274" s="994"/>
      <c r="AG274" s="99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8">
        <v>8</v>
      </c>
      <c r="B275" s="99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4"/>
      <c r="AD275" s="994"/>
      <c r="AE275" s="994"/>
      <c r="AF275" s="994"/>
      <c r="AG275" s="99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8">
        <v>9</v>
      </c>
      <c r="B276" s="99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4"/>
      <c r="AD276" s="994"/>
      <c r="AE276" s="994"/>
      <c r="AF276" s="994"/>
      <c r="AG276" s="99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8">
        <v>10</v>
      </c>
      <c r="B277" s="99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4"/>
      <c r="AD277" s="994"/>
      <c r="AE277" s="994"/>
      <c r="AF277" s="994"/>
      <c r="AG277" s="99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8">
        <v>11</v>
      </c>
      <c r="B278" s="99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4"/>
      <c r="AD278" s="994"/>
      <c r="AE278" s="994"/>
      <c r="AF278" s="994"/>
      <c r="AG278" s="99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8">
        <v>12</v>
      </c>
      <c r="B279" s="99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4"/>
      <c r="AD279" s="994"/>
      <c r="AE279" s="994"/>
      <c r="AF279" s="994"/>
      <c r="AG279" s="99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8">
        <v>13</v>
      </c>
      <c r="B280" s="99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4"/>
      <c r="AD280" s="994"/>
      <c r="AE280" s="994"/>
      <c r="AF280" s="994"/>
      <c r="AG280" s="99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8">
        <v>14</v>
      </c>
      <c r="B281" s="99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4"/>
      <c r="AD281" s="994"/>
      <c r="AE281" s="994"/>
      <c r="AF281" s="994"/>
      <c r="AG281" s="99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8">
        <v>15</v>
      </c>
      <c r="B282" s="99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4"/>
      <c r="AD282" s="994"/>
      <c r="AE282" s="994"/>
      <c r="AF282" s="994"/>
      <c r="AG282" s="99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8">
        <v>16</v>
      </c>
      <c r="B283" s="99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4"/>
      <c r="AD283" s="994"/>
      <c r="AE283" s="994"/>
      <c r="AF283" s="994"/>
      <c r="AG283" s="99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8">
        <v>17</v>
      </c>
      <c r="B284" s="99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4"/>
      <c r="AD284" s="994"/>
      <c r="AE284" s="994"/>
      <c r="AF284" s="994"/>
      <c r="AG284" s="99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8">
        <v>18</v>
      </c>
      <c r="B285" s="99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4"/>
      <c r="AD285" s="994"/>
      <c r="AE285" s="994"/>
      <c r="AF285" s="994"/>
      <c r="AG285" s="99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8">
        <v>19</v>
      </c>
      <c r="B286" s="99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4"/>
      <c r="AD286" s="994"/>
      <c r="AE286" s="994"/>
      <c r="AF286" s="994"/>
      <c r="AG286" s="99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8">
        <v>20</v>
      </c>
      <c r="B287" s="99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4"/>
      <c r="AD287" s="994"/>
      <c r="AE287" s="994"/>
      <c r="AF287" s="994"/>
      <c r="AG287" s="99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8">
        <v>21</v>
      </c>
      <c r="B288" s="99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4"/>
      <c r="AD288" s="994"/>
      <c r="AE288" s="994"/>
      <c r="AF288" s="994"/>
      <c r="AG288" s="99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8">
        <v>22</v>
      </c>
      <c r="B289" s="99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4"/>
      <c r="AD289" s="994"/>
      <c r="AE289" s="994"/>
      <c r="AF289" s="994"/>
      <c r="AG289" s="99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8">
        <v>23</v>
      </c>
      <c r="B290" s="99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4"/>
      <c r="AD290" s="994"/>
      <c r="AE290" s="994"/>
      <c r="AF290" s="994"/>
      <c r="AG290" s="99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8">
        <v>24</v>
      </c>
      <c r="B291" s="99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4"/>
      <c r="AD291" s="994"/>
      <c r="AE291" s="994"/>
      <c r="AF291" s="994"/>
      <c r="AG291" s="99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8">
        <v>25</v>
      </c>
      <c r="B292" s="99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4"/>
      <c r="AD292" s="994"/>
      <c r="AE292" s="994"/>
      <c r="AF292" s="994"/>
      <c r="AG292" s="99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8">
        <v>26</v>
      </c>
      <c r="B293" s="99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4"/>
      <c r="AD293" s="994"/>
      <c r="AE293" s="994"/>
      <c r="AF293" s="994"/>
      <c r="AG293" s="99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8">
        <v>27</v>
      </c>
      <c r="B294" s="99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4"/>
      <c r="AD294" s="994"/>
      <c r="AE294" s="994"/>
      <c r="AF294" s="994"/>
      <c r="AG294" s="99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8">
        <v>28</v>
      </c>
      <c r="B295" s="99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4"/>
      <c r="AD295" s="994"/>
      <c r="AE295" s="994"/>
      <c r="AF295" s="994"/>
      <c r="AG295" s="99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8">
        <v>29</v>
      </c>
      <c r="B296" s="99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4"/>
      <c r="AD296" s="994"/>
      <c r="AE296" s="994"/>
      <c r="AF296" s="994"/>
      <c r="AG296" s="99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8">
        <v>30</v>
      </c>
      <c r="B297" s="99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4"/>
      <c r="AD297" s="994"/>
      <c r="AE297" s="994"/>
      <c r="AF297" s="994"/>
      <c r="AG297" s="99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6" t="s">
        <v>274</v>
      </c>
      <c r="K300" s="997"/>
      <c r="L300" s="997"/>
      <c r="M300" s="997"/>
      <c r="N300" s="997"/>
      <c r="O300" s="997"/>
      <c r="P300" s="134" t="s">
        <v>25</v>
      </c>
      <c r="Q300" s="134"/>
      <c r="R300" s="134"/>
      <c r="S300" s="134"/>
      <c r="T300" s="134"/>
      <c r="U300" s="134"/>
      <c r="V300" s="134"/>
      <c r="W300" s="134"/>
      <c r="X300" s="134"/>
      <c r="Y300" s="272" t="s">
        <v>317</v>
      </c>
      <c r="Z300" s="273"/>
      <c r="AA300" s="273"/>
      <c r="AB300" s="273"/>
      <c r="AC300" s="996" t="s">
        <v>308</v>
      </c>
      <c r="AD300" s="996"/>
      <c r="AE300" s="996"/>
      <c r="AF300" s="996"/>
      <c r="AG300" s="996"/>
      <c r="AH300" s="272" t="s">
        <v>236</v>
      </c>
      <c r="AI300" s="270"/>
      <c r="AJ300" s="270"/>
      <c r="AK300" s="270"/>
      <c r="AL300" s="270" t="s">
        <v>19</v>
      </c>
      <c r="AM300" s="270"/>
      <c r="AN300" s="270"/>
      <c r="AO300" s="274"/>
      <c r="AP300" s="995" t="s">
        <v>275</v>
      </c>
      <c r="AQ300" s="995"/>
      <c r="AR300" s="995"/>
      <c r="AS300" s="995"/>
      <c r="AT300" s="995"/>
      <c r="AU300" s="995"/>
      <c r="AV300" s="995"/>
      <c r="AW300" s="995"/>
      <c r="AX300" s="995"/>
      <c r="AY300" s="34">
        <f>$AY$298</f>
        <v>0</v>
      </c>
    </row>
    <row r="301" spans="1:51" ht="26.25" customHeight="1" x14ac:dyDescent="0.2">
      <c r="A301" s="998">
        <v>1</v>
      </c>
      <c r="B301" s="99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4"/>
      <c r="AD301" s="994"/>
      <c r="AE301" s="994"/>
      <c r="AF301" s="994"/>
      <c r="AG301" s="99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8">
        <v>2</v>
      </c>
      <c r="B302" s="99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4"/>
      <c r="AD302" s="994"/>
      <c r="AE302" s="994"/>
      <c r="AF302" s="994"/>
      <c r="AG302" s="99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8">
        <v>3</v>
      </c>
      <c r="B303" s="99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4"/>
      <c r="AD303" s="994"/>
      <c r="AE303" s="994"/>
      <c r="AF303" s="994"/>
      <c r="AG303" s="99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8">
        <v>4</v>
      </c>
      <c r="B304" s="99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4"/>
      <c r="AD304" s="994"/>
      <c r="AE304" s="994"/>
      <c r="AF304" s="994"/>
      <c r="AG304" s="99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8">
        <v>5</v>
      </c>
      <c r="B305" s="99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4"/>
      <c r="AD305" s="994"/>
      <c r="AE305" s="994"/>
      <c r="AF305" s="994"/>
      <c r="AG305" s="99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8">
        <v>6</v>
      </c>
      <c r="B306" s="99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4"/>
      <c r="AD306" s="994"/>
      <c r="AE306" s="994"/>
      <c r="AF306" s="994"/>
      <c r="AG306" s="99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8">
        <v>7</v>
      </c>
      <c r="B307" s="99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4"/>
      <c r="AD307" s="994"/>
      <c r="AE307" s="994"/>
      <c r="AF307" s="994"/>
      <c r="AG307" s="99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8">
        <v>8</v>
      </c>
      <c r="B308" s="99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4"/>
      <c r="AD308" s="994"/>
      <c r="AE308" s="994"/>
      <c r="AF308" s="994"/>
      <c r="AG308" s="99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8">
        <v>9</v>
      </c>
      <c r="B309" s="99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4"/>
      <c r="AD309" s="994"/>
      <c r="AE309" s="994"/>
      <c r="AF309" s="994"/>
      <c r="AG309" s="99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8">
        <v>10</v>
      </c>
      <c r="B310" s="99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4"/>
      <c r="AD310" s="994"/>
      <c r="AE310" s="994"/>
      <c r="AF310" s="994"/>
      <c r="AG310" s="99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8">
        <v>11</v>
      </c>
      <c r="B311" s="99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4"/>
      <c r="AD311" s="994"/>
      <c r="AE311" s="994"/>
      <c r="AF311" s="994"/>
      <c r="AG311" s="99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8">
        <v>12</v>
      </c>
      <c r="B312" s="99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4"/>
      <c r="AD312" s="994"/>
      <c r="AE312" s="994"/>
      <c r="AF312" s="994"/>
      <c r="AG312" s="99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8">
        <v>13</v>
      </c>
      <c r="B313" s="99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4"/>
      <c r="AD313" s="994"/>
      <c r="AE313" s="994"/>
      <c r="AF313" s="994"/>
      <c r="AG313" s="99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8">
        <v>14</v>
      </c>
      <c r="B314" s="99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4"/>
      <c r="AD314" s="994"/>
      <c r="AE314" s="994"/>
      <c r="AF314" s="994"/>
      <c r="AG314" s="99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8">
        <v>15</v>
      </c>
      <c r="B315" s="99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4"/>
      <c r="AD315" s="994"/>
      <c r="AE315" s="994"/>
      <c r="AF315" s="994"/>
      <c r="AG315" s="99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8">
        <v>16</v>
      </c>
      <c r="B316" s="99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4"/>
      <c r="AD316" s="994"/>
      <c r="AE316" s="994"/>
      <c r="AF316" s="994"/>
      <c r="AG316" s="99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8">
        <v>17</v>
      </c>
      <c r="B317" s="99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4"/>
      <c r="AD317" s="994"/>
      <c r="AE317" s="994"/>
      <c r="AF317" s="994"/>
      <c r="AG317" s="99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8">
        <v>18</v>
      </c>
      <c r="B318" s="99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4"/>
      <c r="AD318" s="994"/>
      <c r="AE318" s="994"/>
      <c r="AF318" s="994"/>
      <c r="AG318" s="99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8">
        <v>19</v>
      </c>
      <c r="B319" s="99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4"/>
      <c r="AD319" s="994"/>
      <c r="AE319" s="994"/>
      <c r="AF319" s="994"/>
      <c r="AG319" s="99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8">
        <v>20</v>
      </c>
      <c r="B320" s="99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4"/>
      <c r="AD320" s="994"/>
      <c r="AE320" s="994"/>
      <c r="AF320" s="994"/>
      <c r="AG320" s="99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8">
        <v>21</v>
      </c>
      <c r="B321" s="99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4"/>
      <c r="AD321" s="994"/>
      <c r="AE321" s="994"/>
      <c r="AF321" s="994"/>
      <c r="AG321" s="99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8">
        <v>22</v>
      </c>
      <c r="B322" s="99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4"/>
      <c r="AD322" s="994"/>
      <c r="AE322" s="994"/>
      <c r="AF322" s="994"/>
      <c r="AG322" s="99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8">
        <v>23</v>
      </c>
      <c r="B323" s="99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4"/>
      <c r="AD323" s="994"/>
      <c r="AE323" s="994"/>
      <c r="AF323" s="994"/>
      <c r="AG323" s="99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8">
        <v>24</v>
      </c>
      <c r="B324" s="99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4"/>
      <c r="AD324" s="994"/>
      <c r="AE324" s="994"/>
      <c r="AF324" s="994"/>
      <c r="AG324" s="99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8">
        <v>25</v>
      </c>
      <c r="B325" s="99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4"/>
      <c r="AD325" s="994"/>
      <c r="AE325" s="994"/>
      <c r="AF325" s="994"/>
      <c r="AG325" s="99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8">
        <v>26</v>
      </c>
      <c r="B326" s="99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4"/>
      <c r="AD326" s="994"/>
      <c r="AE326" s="994"/>
      <c r="AF326" s="994"/>
      <c r="AG326" s="99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8">
        <v>27</v>
      </c>
      <c r="B327" s="99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4"/>
      <c r="AD327" s="994"/>
      <c r="AE327" s="994"/>
      <c r="AF327" s="994"/>
      <c r="AG327" s="99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8">
        <v>28</v>
      </c>
      <c r="B328" s="99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4"/>
      <c r="AD328" s="994"/>
      <c r="AE328" s="994"/>
      <c r="AF328" s="994"/>
      <c r="AG328" s="99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8">
        <v>29</v>
      </c>
      <c r="B329" s="99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4"/>
      <c r="AD329" s="994"/>
      <c r="AE329" s="994"/>
      <c r="AF329" s="994"/>
      <c r="AG329" s="99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8">
        <v>30</v>
      </c>
      <c r="B330" s="99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4"/>
      <c r="AD330" s="994"/>
      <c r="AE330" s="994"/>
      <c r="AF330" s="994"/>
      <c r="AG330" s="99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6" t="s">
        <v>274</v>
      </c>
      <c r="K333" s="997"/>
      <c r="L333" s="997"/>
      <c r="M333" s="997"/>
      <c r="N333" s="997"/>
      <c r="O333" s="997"/>
      <c r="P333" s="134" t="s">
        <v>25</v>
      </c>
      <c r="Q333" s="134"/>
      <c r="R333" s="134"/>
      <c r="S333" s="134"/>
      <c r="T333" s="134"/>
      <c r="U333" s="134"/>
      <c r="V333" s="134"/>
      <c r="W333" s="134"/>
      <c r="X333" s="134"/>
      <c r="Y333" s="272" t="s">
        <v>317</v>
      </c>
      <c r="Z333" s="273"/>
      <c r="AA333" s="273"/>
      <c r="AB333" s="273"/>
      <c r="AC333" s="996" t="s">
        <v>308</v>
      </c>
      <c r="AD333" s="996"/>
      <c r="AE333" s="996"/>
      <c r="AF333" s="996"/>
      <c r="AG333" s="996"/>
      <c r="AH333" s="272" t="s">
        <v>236</v>
      </c>
      <c r="AI333" s="270"/>
      <c r="AJ333" s="270"/>
      <c r="AK333" s="270"/>
      <c r="AL333" s="270" t="s">
        <v>19</v>
      </c>
      <c r="AM333" s="270"/>
      <c r="AN333" s="270"/>
      <c r="AO333" s="274"/>
      <c r="AP333" s="995" t="s">
        <v>275</v>
      </c>
      <c r="AQ333" s="995"/>
      <c r="AR333" s="995"/>
      <c r="AS333" s="995"/>
      <c r="AT333" s="995"/>
      <c r="AU333" s="995"/>
      <c r="AV333" s="995"/>
      <c r="AW333" s="995"/>
      <c r="AX333" s="995"/>
      <c r="AY333" s="34">
        <f>$AY$331</f>
        <v>0</v>
      </c>
    </row>
    <row r="334" spans="1:51" ht="26.25" customHeight="1" x14ac:dyDescent="0.2">
      <c r="A334" s="998">
        <v>1</v>
      </c>
      <c r="B334" s="99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4"/>
      <c r="AD334" s="994"/>
      <c r="AE334" s="994"/>
      <c r="AF334" s="994"/>
      <c r="AG334" s="99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8">
        <v>2</v>
      </c>
      <c r="B335" s="99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4"/>
      <c r="AD335" s="994"/>
      <c r="AE335" s="994"/>
      <c r="AF335" s="994"/>
      <c r="AG335" s="99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8">
        <v>3</v>
      </c>
      <c r="B336" s="99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4"/>
      <c r="AD336" s="994"/>
      <c r="AE336" s="994"/>
      <c r="AF336" s="994"/>
      <c r="AG336" s="99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8">
        <v>4</v>
      </c>
      <c r="B337" s="99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4"/>
      <c r="AD337" s="994"/>
      <c r="AE337" s="994"/>
      <c r="AF337" s="994"/>
      <c r="AG337" s="99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8">
        <v>5</v>
      </c>
      <c r="B338" s="99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4"/>
      <c r="AD338" s="994"/>
      <c r="AE338" s="994"/>
      <c r="AF338" s="994"/>
      <c r="AG338" s="99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8">
        <v>6</v>
      </c>
      <c r="B339" s="99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4"/>
      <c r="AD339" s="994"/>
      <c r="AE339" s="994"/>
      <c r="AF339" s="994"/>
      <c r="AG339" s="99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8">
        <v>7</v>
      </c>
      <c r="B340" s="99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4"/>
      <c r="AD340" s="994"/>
      <c r="AE340" s="994"/>
      <c r="AF340" s="994"/>
      <c r="AG340" s="99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8">
        <v>8</v>
      </c>
      <c r="B341" s="99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4"/>
      <c r="AD341" s="994"/>
      <c r="AE341" s="994"/>
      <c r="AF341" s="994"/>
      <c r="AG341" s="99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8">
        <v>9</v>
      </c>
      <c r="B342" s="99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4"/>
      <c r="AD342" s="994"/>
      <c r="AE342" s="994"/>
      <c r="AF342" s="994"/>
      <c r="AG342" s="99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8">
        <v>10</v>
      </c>
      <c r="B343" s="99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4"/>
      <c r="AD343" s="994"/>
      <c r="AE343" s="994"/>
      <c r="AF343" s="994"/>
      <c r="AG343" s="99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8">
        <v>11</v>
      </c>
      <c r="B344" s="99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4"/>
      <c r="AD344" s="994"/>
      <c r="AE344" s="994"/>
      <c r="AF344" s="994"/>
      <c r="AG344" s="99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8">
        <v>12</v>
      </c>
      <c r="B345" s="99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4"/>
      <c r="AD345" s="994"/>
      <c r="AE345" s="994"/>
      <c r="AF345" s="994"/>
      <c r="AG345" s="99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8">
        <v>13</v>
      </c>
      <c r="B346" s="99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4"/>
      <c r="AD346" s="994"/>
      <c r="AE346" s="994"/>
      <c r="AF346" s="994"/>
      <c r="AG346" s="99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8">
        <v>14</v>
      </c>
      <c r="B347" s="99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4"/>
      <c r="AD347" s="994"/>
      <c r="AE347" s="994"/>
      <c r="AF347" s="994"/>
      <c r="AG347" s="99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8">
        <v>15</v>
      </c>
      <c r="B348" s="99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4"/>
      <c r="AD348" s="994"/>
      <c r="AE348" s="994"/>
      <c r="AF348" s="994"/>
      <c r="AG348" s="99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8">
        <v>16</v>
      </c>
      <c r="B349" s="99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4"/>
      <c r="AD349" s="994"/>
      <c r="AE349" s="994"/>
      <c r="AF349" s="994"/>
      <c r="AG349" s="99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8">
        <v>17</v>
      </c>
      <c r="B350" s="99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4"/>
      <c r="AD350" s="994"/>
      <c r="AE350" s="994"/>
      <c r="AF350" s="994"/>
      <c r="AG350" s="99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8">
        <v>18</v>
      </c>
      <c r="B351" s="99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4"/>
      <c r="AD351" s="994"/>
      <c r="AE351" s="994"/>
      <c r="AF351" s="994"/>
      <c r="AG351" s="99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8">
        <v>19</v>
      </c>
      <c r="B352" s="99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4"/>
      <c r="AD352" s="994"/>
      <c r="AE352" s="994"/>
      <c r="AF352" s="994"/>
      <c r="AG352" s="99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8">
        <v>20</v>
      </c>
      <c r="B353" s="99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4"/>
      <c r="AD353" s="994"/>
      <c r="AE353" s="994"/>
      <c r="AF353" s="994"/>
      <c r="AG353" s="99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8">
        <v>21</v>
      </c>
      <c r="B354" s="99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4"/>
      <c r="AD354" s="994"/>
      <c r="AE354" s="994"/>
      <c r="AF354" s="994"/>
      <c r="AG354" s="99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8">
        <v>22</v>
      </c>
      <c r="B355" s="99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4"/>
      <c r="AD355" s="994"/>
      <c r="AE355" s="994"/>
      <c r="AF355" s="994"/>
      <c r="AG355" s="99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8">
        <v>23</v>
      </c>
      <c r="B356" s="99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4"/>
      <c r="AD356" s="994"/>
      <c r="AE356" s="994"/>
      <c r="AF356" s="994"/>
      <c r="AG356" s="99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8">
        <v>24</v>
      </c>
      <c r="B357" s="99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4"/>
      <c r="AD357" s="994"/>
      <c r="AE357" s="994"/>
      <c r="AF357" s="994"/>
      <c r="AG357" s="99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8">
        <v>25</v>
      </c>
      <c r="B358" s="99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4"/>
      <c r="AD358" s="994"/>
      <c r="AE358" s="994"/>
      <c r="AF358" s="994"/>
      <c r="AG358" s="99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8">
        <v>26</v>
      </c>
      <c r="B359" s="99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4"/>
      <c r="AD359" s="994"/>
      <c r="AE359" s="994"/>
      <c r="AF359" s="994"/>
      <c r="AG359" s="99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8">
        <v>27</v>
      </c>
      <c r="B360" s="99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4"/>
      <c r="AD360" s="994"/>
      <c r="AE360" s="994"/>
      <c r="AF360" s="994"/>
      <c r="AG360" s="99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8">
        <v>28</v>
      </c>
      <c r="B361" s="99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4"/>
      <c r="AD361" s="994"/>
      <c r="AE361" s="994"/>
      <c r="AF361" s="994"/>
      <c r="AG361" s="99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8">
        <v>29</v>
      </c>
      <c r="B362" s="99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4"/>
      <c r="AD362" s="994"/>
      <c r="AE362" s="994"/>
      <c r="AF362" s="994"/>
      <c r="AG362" s="99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8">
        <v>30</v>
      </c>
      <c r="B363" s="99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4"/>
      <c r="AD363" s="994"/>
      <c r="AE363" s="994"/>
      <c r="AF363" s="994"/>
      <c r="AG363" s="99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6" t="s">
        <v>274</v>
      </c>
      <c r="K366" s="997"/>
      <c r="L366" s="997"/>
      <c r="M366" s="997"/>
      <c r="N366" s="997"/>
      <c r="O366" s="997"/>
      <c r="P366" s="134" t="s">
        <v>25</v>
      </c>
      <c r="Q366" s="134"/>
      <c r="R366" s="134"/>
      <c r="S366" s="134"/>
      <c r="T366" s="134"/>
      <c r="U366" s="134"/>
      <c r="V366" s="134"/>
      <c r="W366" s="134"/>
      <c r="X366" s="134"/>
      <c r="Y366" s="272" t="s">
        <v>317</v>
      </c>
      <c r="Z366" s="273"/>
      <c r="AA366" s="273"/>
      <c r="AB366" s="273"/>
      <c r="AC366" s="996" t="s">
        <v>308</v>
      </c>
      <c r="AD366" s="996"/>
      <c r="AE366" s="996"/>
      <c r="AF366" s="996"/>
      <c r="AG366" s="996"/>
      <c r="AH366" s="272" t="s">
        <v>236</v>
      </c>
      <c r="AI366" s="270"/>
      <c r="AJ366" s="270"/>
      <c r="AK366" s="270"/>
      <c r="AL366" s="270" t="s">
        <v>19</v>
      </c>
      <c r="AM366" s="270"/>
      <c r="AN366" s="270"/>
      <c r="AO366" s="274"/>
      <c r="AP366" s="995" t="s">
        <v>275</v>
      </c>
      <c r="AQ366" s="995"/>
      <c r="AR366" s="995"/>
      <c r="AS366" s="995"/>
      <c r="AT366" s="995"/>
      <c r="AU366" s="995"/>
      <c r="AV366" s="995"/>
      <c r="AW366" s="995"/>
      <c r="AX366" s="995"/>
      <c r="AY366" s="34">
        <f>$AY$364</f>
        <v>0</v>
      </c>
    </row>
    <row r="367" spans="1:51" ht="26.25" customHeight="1" x14ac:dyDescent="0.2">
      <c r="A367" s="998">
        <v>1</v>
      </c>
      <c r="B367" s="99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4"/>
      <c r="AD367" s="994"/>
      <c r="AE367" s="994"/>
      <c r="AF367" s="994"/>
      <c r="AG367" s="99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8">
        <v>2</v>
      </c>
      <c r="B368" s="99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4"/>
      <c r="AD368" s="994"/>
      <c r="AE368" s="994"/>
      <c r="AF368" s="994"/>
      <c r="AG368" s="99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8">
        <v>3</v>
      </c>
      <c r="B369" s="99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4"/>
      <c r="AD369" s="994"/>
      <c r="AE369" s="994"/>
      <c r="AF369" s="994"/>
      <c r="AG369" s="99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8">
        <v>4</v>
      </c>
      <c r="B370" s="99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4"/>
      <c r="AD370" s="994"/>
      <c r="AE370" s="994"/>
      <c r="AF370" s="994"/>
      <c r="AG370" s="99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8">
        <v>5</v>
      </c>
      <c r="B371" s="99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4"/>
      <c r="AD371" s="994"/>
      <c r="AE371" s="994"/>
      <c r="AF371" s="994"/>
      <c r="AG371" s="99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8">
        <v>6</v>
      </c>
      <c r="B372" s="99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4"/>
      <c r="AD372" s="994"/>
      <c r="AE372" s="994"/>
      <c r="AF372" s="994"/>
      <c r="AG372" s="99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8">
        <v>7</v>
      </c>
      <c r="B373" s="99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4"/>
      <c r="AD373" s="994"/>
      <c r="AE373" s="994"/>
      <c r="AF373" s="994"/>
      <c r="AG373" s="99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8">
        <v>8</v>
      </c>
      <c r="B374" s="99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4"/>
      <c r="AD374" s="994"/>
      <c r="AE374" s="994"/>
      <c r="AF374" s="994"/>
      <c r="AG374" s="99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8">
        <v>9</v>
      </c>
      <c r="B375" s="99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4"/>
      <c r="AD375" s="994"/>
      <c r="AE375" s="994"/>
      <c r="AF375" s="994"/>
      <c r="AG375" s="99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8">
        <v>10</v>
      </c>
      <c r="B376" s="99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4"/>
      <c r="AD376" s="994"/>
      <c r="AE376" s="994"/>
      <c r="AF376" s="994"/>
      <c r="AG376" s="99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8">
        <v>11</v>
      </c>
      <c r="B377" s="99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4"/>
      <c r="AD377" s="994"/>
      <c r="AE377" s="994"/>
      <c r="AF377" s="994"/>
      <c r="AG377" s="99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8">
        <v>12</v>
      </c>
      <c r="B378" s="99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4"/>
      <c r="AD378" s="994"/>
      <c r="AE378" s="994"/>
      <c r="AF378" s="994"/>
      <c r="AG378" s="99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8">
        <v>13</v>
      </c>
      <c r="B379" s="99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4"/>
      <c r="AD379" s="994"/>
      <c r="AE379" s="994"/>
      <c r="AF379" s="994"/>
      <c r="AG379" s="99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8">
        <v>14</v>
      </c>
      <c r="B380" s="99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4"/>
      <c r="AD380" s="994"/>
      <c r="AE380" s="994"/>
      <c r="AF380" s="994"/>
      <c r="AG380" s="99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8">
        <v>15</v>
      </c>
      <c r="B381" s="99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4"/>
      <c r="AD381" s="994"/>
      <c r="AE381" s="994"/>
      <c r="AF381" s="994"/>
      <c r="AG381" s="99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8">
        <v>16</v>
      </c>
      <c r="B382" s="99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4"/>
      <c r="AD382" s="994"/>
      <c r="AE382" s="994"/>
      <c r="AF382" s="994"/>
      <c r="AG382" s="99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8">
        <v>17</v>
      </c>
      <c r="B383" s="99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4"/>
      <c r="AD383" s="994"/>
      <c r="AE383" s="994"/>
      <c r="AF383" s="994"/>
      <c r="AG383" s="99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8">
        <v>18</v>
      </c>
      <c r="B384" s="99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4"/>
      <c r="AD384" s="994"/>
      <c r="AE384" s="994"/>
      <c r="AF384" s="994"/>
      <c r="AG384" s="99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8">
        <v>19</v>
      </c>
      <c r="B385" s="99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4"/>
      <c r="AD385" s="994"/>
      <c r="AE385" s="994"/>
      <c r="AF385" s="994"/>
      <c r="AG385" s="99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8">
        <v>20</v>
      </c>
      <c r="B386" s="99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4"/>
      <c r="AD386" s="994"/>
      <c r="AE386" s="994"/>
      <c r="AF386" s="994"/>
      <c r="AG386" s="99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8">
        <v>21</v>
      </c>
      <c r="B387" s="99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4"/>
      <c r="AD387" s="994"/>
      <c r="AE387" s="994"/>
      <c r="AF387" s="994"/>
      <c r="AG387" s="99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8">
        <v>22</v>
      </c>
      <c r="B388" s="99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4"/>
      <c r="AD388" s="994"/>
      <c r="AE388" s="994"/>
      <c r="AF388" s="994"/>
      <c r="AG388" s="99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8">
        <v>23</v>
      </c>
      <c r="B389" s="99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4"/>
      <c r="AD389" s="994"/>
      <c r="AE389" s="994"/>
      <c r="AF389" s="994"/>
      <c r="AG389" s="99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8">
        <v>24</v>
      </c>
      <c r="B390" s="99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4"/>
      <c r="AD390" s="994"/>
      <c r="AE390" s="994"/>
      <c r="AF390" s="994"/>
      <c r="AG390" s="99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8">
        <v>25</v>
      </c>
      <c r="B391" s="99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4"/>
      <c r="AD391" s="994"/>
      <c r="AE391" s="994"/>
      <c r="AF391" s="994"/>
      <c r="AG391" s="99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8">
        <v>26</v>
      </c>
      <c r="B392" s="99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4"/>
      <c r="AD392" s="994"/>
      <c r="AE392" s="994"/>
      <c r="AF392" s="994"/>
      <c r="AG392" s="99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8">
        <v>27</v>
      </c>
      <c r="B393" s="99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4"/>
      <c r="AD393" s="994"/>
      <c r="AE393" s="994"/>
      <c r="AF393" s="994"/>
      <c r="AG393" s="99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8">
        <v>28</v>
      </c>
      <c r="B394" s="99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4"/>
      <c r="AD394" s="994"/>
      <c r="AE394" s="994"/>
      <c r="AF394" s="994"/>
      <c r="AG394" s="99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8">
        <v>29</v>
      </c>
      <c r="B395" s="99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4"/>
      <c r="AD395" s="994"/>
      <c r="AE395" s="994"/>
      <c r="AF395" s="994"/>
      <c r="AG395" s="99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8">
        <v>30</v>
      </c>
      <c r="B396" s="99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4"/>
      <c r="AD396" s="994"/>
      <c r="AE396" s="994"/>
      <c r="AF396" s="994"/>
      <c r="AG396" s="99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6" t="s">
        <v>274</v>
      </c>
      <c r="K399" s="997"/>
      <c r="L399" s="997"/>
      <c r="M399" s="997"/>
      <c r="N399" s="997"/>
      <c r="O399" s="997"/>
      <c r="P399" s="134" t="s">
        <v>25</v>
      </c>
      <c r="Q399" s="134"/>
      <c r="R399" s="134"/>
      <c r="S399" s="134"/>
      <c r="T399" s="134"/>
      <c r="U399" s="134"/>
      <c r="V399" s="134"/>
      <c r="W399" s="134"/>
      <c r="X399" s="134"/>
      <c r="Y399" s="272" t="s">
        <v>317</v>
      </c>
      <c r="Z399" s="273"/>
      <c r="AA399" s="273"/>
      <c r="AB399" s="273"/>
      <c r="AC399" s="996" t="s">
        <v>308</v>
      </c>
      <c r="AD399" s="996"/>
      <c r="AE399" s="996"/>
      <c r="AF399" s="996"/>
      <c r="AG399" s="996"/>
      <c r="AH399" s="272" t="s">
        <v>236</v>
      </c>
      <c r="AI399" s="270"/>
      <c r="AJ399" s="270"/>
      <c r="AK399" s="270"/>
      <c r="AL399" s="270" t="s">
        <v>19</v>
      </c>
      <c r="AM399" s="270"/>
      <c r="AN399" s="270"/>
      <c r="AO399" s="274"/>
      <c r="AP399" s="995" t="s">
        <v>275</v>
      </c>
      <c r="AQ399" s="995"/>
      <c r="AR399" s="995"/>
      <c r="AS399" s="995"/>
      <c r="AT399" s="995"/>
      <c r="AU399" s="995"/>
      <c r="AV399" s="995"/>
      <c r="AW399" s="995"/>
      <c r="AX399" s="995"/>
      <c r="AY399" s="34">
        <f>$AY$397</f>
        <v>0</v>
      </c>
    </row>
    <row r="400" spans="1:51" ht="26.25" customHeight="1" x14ac:dyDescent="0.2">
      <c r="A400" s="998">
        <v>1</v>
      </c>
      <c r="B400" s="99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4"/>
      <c r="AD400" s="994"/>
      <c r="AE400" s="994"/>
      <c r="AF400" s="994"/>
      <c r="AG400" s="99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8">
        <v>2</v>
      </c>
      <c r="B401" s="99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4"/>
      <c r="AD401" s="994"/>
      <c r="AE401" s="994"/>
      <c r="AF401" s="994"/>
      <c r="AG401" s="99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8">
        <v>3</v>
      </c>
      <c r="B402" s="99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4"/>
      <c r="AD402" s="994"/>
      <c r="AE402" s="994"/>
      <c r="AF402" s="994"/>
      <c r="AG402" s="99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8">
        <v>4</v>
      </c>
      <c r="B403" s="99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4"/>
      <c r="AD403" s="994"/>
      <c r="AE403" s="994"/>
      <c r="AF403" s="994"/>
      <c r="AG403" s="99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8">
        <v>5</v>
      </c>
      <c r="B404" s="99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4"/>
      <c r="AD404" s="994"/>
      <c r="AE404" s="994"/>
      <c r="AF404" s="994"/>
      <c r="AG404" s="99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8">
        <v>6</v>
      </c>
      <c r="B405" s="99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4"/>
      <c r="AD405" s="994"/>
      <c r="AE405" s="994"/>
      <c r="AF405" s="994"/>
      <c r="AG405" s="99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8">
        <v>7</v>
      </c>
      <c r="B406" s="99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4"/>
      <c r="AD406" s="994"/>
      <c r="AE406" s="994"/>
      <c r="AF406" s="994"/>
      <c r="AG406" s="99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8">
        <v>8</v>
      </c>
      <c r="B407" s="99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4"/>
      <c r="AD407" s="994"/>
      <c r="AE407" s="994"/>
      <c r="AF407" s="994"/>
      <c r="AG407" s="99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8">
        <v>9</v>
      </c>
      <c r="B408" s="99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4"/>
      <c r="AD408" s="994"/>
      <c r="AE408" s="994"/>
      <c r="AF408" s="994"/>
      <c r="AG408" s="99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8">
        <v>10</v>
      </c>
      <c r="B409" s="99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4"/>
      <c r="AD409" s="994"/>
      <c r="AE409" s="994"/>
      <c r="AF409" s="994"/>
      <c r="AG409" s="99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8">
        <v>11</v>
      </c>
      <c r="B410" s="99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4"/>
      <c r="AD410" s="994"/>
      <c r="AE410" s="994"/>
      <c r="AF410" s="994"/>
      <c r="AG410" s="99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8">
        <v>12</v>
      </c>
      <c r="B411" s="99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4"/>
      <c r="AD411" s="994"/>
      <c r="AE411" s="994"/>
      <c r="AF411" s="994"/>
      <c r="AG411" s="99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8">
        <v>13</v>
      </c>
      <c r="B412" s="99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4"/>
      <c r="AD412" s="994"/>
      <c r="AE412" s="994"/>
      <c r="AF412" s="994"/>
      <c r="AG412" s="99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8">
        <v>14</v>
      </c>
      <c r="B413" s="99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4"/>
      <c r="AD413" s="994"/>
      <c r="AE413" s="994"/>
      <c r="AF413" s="994"/>
      <c r="AG413" s="99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8">
        <v>15</v>
      </c>
      <c r="B414" s="99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4"/>
      <c r="AD414" s="994"/>
      <c r="AE414" s="994"/>
      <c r="AF414" s="994"/>
      <c r="AG414" s="99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8">
        <v>16</v>
      </c>
      <c r="B415" s="99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4"/>
      <c r="AD415" s="994"/>
      <c r="AE415" s="994"/>
      <c r="AF415" s="994"/>
      <c r="AG415" s="99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8">
        <v>17</v>
      </c>
      <c r="B416" s="99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4"/>
      <c r="AD416" s="994"/>
      <c r="AE416" s="994"/>
      <c r="AF416" s="994"/>
      <c r="AG416" s="99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8">
        <v>18</v>
      </c>
      <c r="B417" s="99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4"/>
      <c r="AD417" s="994"/>
      <c r="AE417" s="994"/>
      <c r="AF417" s="994"/>
      <c r="AG417" s="99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8">
        <v>19</v>
      </c>
      <c r="B418" s="99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4"/>
      <c r="AD418" s="994"/>
      <c r="AE418" s="994"/>
      <c r="AF418" s="994"/>
      <c r="AG418" s="99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8">
        <v>20</v>
      </c>
      <c r="B419" s="99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4"/>
      <c r="AD419" s="994"/>
      <c r="AE419" s="994"/>
      <c r="AF419" s="994"/>
      <c r="AG419" s="99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8">
        <v>21</v>
      </c>
      <c r="B420" s="99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4"/>
      <c r="AD420" s="994"/>
      <c r="AE420" s="994"/>
      <c r="AF420" s="994"/>
      <c r="AG420" s="99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8">
        <v>22</v>
      </c>
      <c r="B421" s="99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4"/>
      <c r="AD421" s="994"/>
      <c r="AE421" s="994"/>
      <c r="AF421" s="994"/>
      <c r="AG421" s="99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8">
        <v>23</v>
      </c>
      <c r="B422" s="99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4"/>
      <c r="AD422" s="994"/>
      <c r="AE422" s="994"/>
      <c r="AF422" s="994"/>
      <c r="AG422" s="99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8">
        <v>24</v>
      </c>
      <c r="B423" s="99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4"/>
      <c r="AD423" s="994"/>
      <c r="AE423" s="994"/>
      <c r="AF423" s="994"/>
      <c r="AG423" s="99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8">
        <v>25</v>
      </c>
      <c r="B424" s="99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4"/>
      <c r="AD424" s="994"/>
      <c r="AE424" s="994"/>
      <c r="AF424" s="994"/>
      <c r="AG424" s="99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8">
        <v>26</v>
      </c>
      <c r="B425" s="99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4"/>
      <c r="AD425" s="994"/>
      <c r="AE425" s="994"/>
      <c r="AF425" s="994"/>
      <c r="AG425" s="99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8">
        <v>27</v>
      </c>
      <c r="B426" s="99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4"/>
      <c r="AD426" s="994"/>
      <c r="AE426" s="994"/>
      <c r="AF426" s="994"/>
      <c r="AG426" s="99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8">
        <v>28</v>
      </c>
      <c r="B427" s="99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4"/>
      <c r="AD427" s="994"/>
      <c r="AE427" s="994"/>
      <c r="AF427" s="994"/>
      <c r="AG427" s="99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8">
        <v>29</v>
      </c>
      <c r="B428" s="99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4"/>
      <c r="AD428" s="994"/>
      <c r="AE428" s="994"/>
      <c r="AF428" s="994"/>
      <c r="AG428" s="99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8">
        <v>30</v>
      </c>
      <c r="B429" s="99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4"/>
      <c r="AD429" s="994"/>
      <c r="AE429" s="994"/>
      <c r="AF429" s="994"/>
      <c r="AG429" s="99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6" t="s">
        <v>274</v>
      </c>
      <c r="K432" s="997"/>
      <c r="L432" s="997"/>
      <c r="M432" s="997"/>
      <c r="N432" s="997"/>
      <c r="O432" s="997"/>
      <c r="P432" s="134" t="s">
        <v>25</v>
      </c>
      <c r="Q432" s="134"/>
      <c r="R432" s="134"/>
      <c r="S432" s="134"/>
      <c r="T432" s="134"/>
      <c r="U432" s="134"/>
      <c r="V432" s="134"/>
      <c r="W432" s="134"/>
      <c r="X432" s="134"/>
      <c r="Y432" s="272" t="s">
        <v>317</v>
      </c>
      <c r="Z432" s="273"/>
      <c r="AA432" s="273"/>
      <c r="AB432" s="273"/>
      <c r="AC432" s="996" t="s">
        <v>308</v>
      </c>
      <c r="AD432" s="996"/>
      <c r="AE432" s="996"/>
      <c r="AF432" s="996"/>
      <c r="AG432" s="996"/>
      <c r="AH432" s="272" t="s">
        <v>236</v>
      </c>
      <c r="AI432" s="270"/>
      <c r="AJ432" s="270"/>
      <c r="AK432" s="270"/>
      <c r="AL432" s="270" t="s">
        <v>19</v>
      </c>
      <c r="AM432" s="270"/>
      <c r="AN432" s="270"/>
      <c r="AO432" s="274"/>
      <c r="AP432" s="995" t="s">
        <v>275</v>
      </c>
      <c r="AQ432" s="995"/>
      <c r="AR432" s="995"/>
      <c r="AS432" s="995"/>
      <c r="AT432" s="995"/>
      <c r="AU432" s="995"/>
      <c r="AV432" s="995"/>
      <c r="AW432" s="995"/>
      <c r="AX432" s="995"/>
      <c r="AY432" s="34">
        <f>$AY$430</f>
        <v>0</v>
      </c>
    </row>
    <row r="433" spans="1:51" ht="26.25" customHeight="1" x14ac:dyDescent="0.2">
      <c r="A433" s="998">
        <v>1</v>
      </c>
      <c r="B433" s="99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4"/>
      <c r="AD433" s="994"/>
      <c r="AE433" s="994"/>
      <c r="AF433" s="994"/>
      <c r="AG433" s="99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8">
        <v>2</v>
      </c>
      <c r="B434" s="99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4"/>
      <c r="AD434" s="994"/>
      <c r="AE434" s="994"/>
      <c r="AF434" s="994"/>
      <c r="AG434" s="99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8">
        <v>3</v>
      </c>
      <c r="B435" s="99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4"/>
      <c r="AD435" s="994"/>
      <c r="AE435" s="994"/>
      <c r="AF435" s="994"/>
      <c r="AG435" s="99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8">
        <v>4</v>
      </c>
      <c r="B436" s="99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4"/>
      <c r="AD436" s="994"/>
      <c r="AE436" s="994"/>
      <c r="AF436" s="994"/>
      <c r="AG436" s="99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8">
        <v>5</v>
      </c>
      <c r="B437" s="99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4"/>
      <c r="AD437" s="994"/>
      <c r="AE437" s="994"/>
      <c r="AF437" s="994"/>
      <c r="AG437" s="99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8">
        <v>6</v>
      </c>
      <c r="B438" s="99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4"/>
      <c r="AD438" s="994"/>
      <c r="AE438" s="994"/>
      <c r="AF438" s="994"/>
      <c r="AG438" s="99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8">
        <v>7</v>
      </c>
      <c r="B439" s="99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4"/>
      <c r="AD439" s="994"/>
      <c r="AE439" s="994"/>
      <c r="AF439" s="994"/>
      <c r="AG439" s="99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8">
        <v>8</v>
      </c>
      <c r="B440" s="99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4"/>
      <c r="AD440" s="994"/>
      <c r="AE440" s="994"/>
      <c r="AF440" s="994"/>
      <c r="AG440" s="99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8">
        <v>9</v>
      </c>
      <c r="B441" s="99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4"/>
      <c r="AD441" s="994"/>
      <c r="AE441" s="994"/>
      <c r="AF441" s="994"/>
      <c r="AG441" s="99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8">
        <v>10</v>
      </c>
      <c r="B442" s="99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4"/>
      <c r="AD442" s="994"/>
      <c r="AE442" s="994"/>
      <c r="AF442" s="994"/>
      <c r="AG442" s="99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8">
        <v>11</v>
      </c>
      <c r="B443" s="99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4"/>
      <c r="AD443" s="994"/>
      <c r="AE443" s="994"/>
      <c r="AF443" s="994"/>
      <c r="AG443" s="99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8">
        <v>12</v>
      </c>
      <c r="B444" s="99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4"/>
      <c r="AD444" s="994"/>
      <c r="AE444" s="994"/>
      <c r="AF444" s="994"/>
      <c r="AG444" s="99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8">
        <v>13</v>
      </c>
      <c r="B445" s="99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4"/>
      <c r="AD445" s="994"/>
      <c r="AE445" s="994"/>
      <c r="AF445" s="994"/>
      <c r="AG445" s="99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8">
        <v>14</v>
      </c>
      <c r="B446" s="99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4"/>
      <c r="AD446" s="994"/>
      <c r="AE446" s="994"/>
      <c r="AF446" s="994"/>
      <c r="AG446" s="99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8">
        <v>15</v>
      </c>
      <c r="B447" s="99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4"/>
      <c r="AD447" s="994"/>
      <c r="AE447" s="994"/>
      <c r="AF447" s="994"/>
      <c r="AG447" s="99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8">
        <v>16</v>
      </c>
      <c r="B448" s="99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4"/>
      <c r="AD448" s="994"/>
      <c r="AE448" s="994"/>
      <c r="AF448" s="994"/>
      <c r="AG448" s="99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8">
        <v>17</v>
      </c>
      <c r="B449" s="99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4"/>
      <c r="AD449" s="994"/>
      <c r="AE449" s="994"/>
      <c r="AF449" s="994"/>
      <c r="AG449" s="99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8">
        <v>18</v>
      </c>
      <c r="B450" s="99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4"/>
      <c r="AD450" s="994"/>
      <c r="AE450" s="994"/>
      <c r="AF450" s="994"/>
      <c r="AG450" s="99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8">
        <v>19</v>
      </c>
      <c r="B451" s="99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4"/>
      <c r="AD451" s="994"/>
      <c r="AE451" s="994"/>
      <c r="AF451" s="994"/>
      <c r="AG451" s="99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8">
        <v>20</v>
      </c>
      <c r="B452" s="99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4"/>
      <c r="AD452" s="994"/>
      <c r="AE452" s="994"/>
      <c r="AF452" s="994"/>
      <c r="AG452" s="99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8">
        <v>21</v>
      </c>
      <c r="B453" s="99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4"/>
      <c r="AD453" s="994"/>
      <c r="AE453" s="994"/>
      <c r="AF453" s="994"/>
      <c r="AG453" s="99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8">
        <v>22</v>
      </c>
      <c r="B454" s="99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4"/>
      <c r="AD454" s="994"/>
      <c r="AE454" s="994"/>
      <c r="AF454" s="994"/>
      <c r="AG454" s="99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8">
        <v>23</v>
      </c>
      <c r="B455" s="99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4"/>
      <c r="AD455" s="994"/>
      <c r="AE455" s="994"/>
      <c r="AF455" s="994"/>
      <c r="AG455" s="99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8">
        <v>24</v>
      </c>
      <c r="B456" s="99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4"/>
      <c r="AD456" s="994"/>
      <c r="AE456" s="994"/>
      <c r="AF456" s="994"/>
      <c r="AG456" s="99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8">
        <v>25</v>
      </c>
      <c r="B457" s="99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4"/>
      <c r="AD457" s="994"/>
      <c r="AE457" s="994"/>
      <c r="AF457" s="994"/>
      <c r="AG457" s="99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8">
        <v>26</v>
      </c>
      <c r="B458" s="99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4"/>
      <c r="AD458" s="994"/>
      <c r="AE458" s="994"/>
      <c r="AF458" s="994"/>
      <c r="AG458" s="99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8">
        <v>27</v>
      </c>
      <c r="B459" s="99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4"/>
      <c r="AD459" s="994"/>
      <c r="AE459" s="994"/>
      <c r="AF459" s="994"/>
      <c r="AG459" s="99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8">
        <v>28</v>
      </c>
      <c r="B460" s="99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4"/>
      <c r="AD460" s="994"/>
      <c r="AE460" s="994"/>
      <c r="AF460" s="994"/>
      <c r="AG460" s="99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8">
        <v>29</v>
      </c>
      <c r="B461" s="99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4"/>
      <c r="AD461" s="994"/>
      <c r="AE461" s="994"/>
      <c r="AF461" s="994"/>
      <c r="AG461" s="99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8">
        <v>30</v>
      </c>
      <c r="B462" s="99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4"/>
      <c r="AD462" s="994"/>
      <c r="AE462" s="994"/>
      <c r="AF462" s="994"/>
      <c r="AG462" s="99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6" t="s">
        <v>274</v>
      </c>
      <c r="K465" s="997"/>
      <c r="L465" s="997"/>
      <c r="M465" s="997"/>
      <c r="N465" s="997"/>
      <c r="O465" s="997"/>
      <c r="P465" s="134" t="s">
        <v>25</v>
      </c>
      <c r="Q465" s="134"/>
      <c r="R465" s="134"/>
      <c r="S465" s="134"/>
      <c r="T465" s="134"/>
      <c r="U465" s="134"/>
      <c r="V465" s="134"/>
      <c r="W465" s="134"/>
      <c r="X465" s="134"/>
      <c r="Y465" s="272" t="s">
        <v>317</v>
      </c>
      <c r="Z465" s="273"/>
      <c r="AA465" s="273"/>
      <c r="AB465" s="273"/>
      <c r="AC465" s="996" t="s">
        <v>308</v>
      </c>
      <c r="AD465" s="996"/>
      <c r="AE465" s="996"/>
      <c r="AF465" s="996"/>
      <c r="AG465" s="996"/>
      <c r="AH465" s="272" t="s">
        <v>236</v>
      </c>
      <c r="AI465" s="270"/>
      <c r="AJ465" s="270"/>
      <c r="AK465" s="270"/>
      <c r="AL465" s="270" t="s">
        <v>19</v>
      </c>
      <c r="AM465" s="270"/>
      <c r="AN465" s="270"/>
      <c r="AO465" s="274"/>
      <c r="AP465" s="995" t="s">
        <v>275</v>
      </c>
      <c r="AQ465" s="995"/>
      <c r="AR465" s="995"/>
      <c r="AS465" s="995"/>
      <c r="AT465" s="995"/>
      <c r="AU465" s="995"/>
      <c r="AV465" s="995"/>
      <c r="AW465" s="995"/>
      <c r="AX465" s="995"/>
      <c r="AY465" s="34">
        <f>$AY$463</f>
        <v>0</v>
      </c>
    </row>
    <row r="466" spans="1:51" ht="26.25" customHeight="1" x14ac:dyDescent="0.2">
      <c r="A466" s="998">
        <v>1</v>
      </c>
      <c r="B466" s="99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4"/>
      <c r="AD466" s="994"/>
      <c r="AE466" s="994"/>
      <c r="AF466" s="994"/>
      <c r="AG466" s="99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8">
        <v>2</v>
      </c>
      <c r="B467" s="99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4"/>
      <c r="AD467" s="994"/>
      <c r="AE467" s="994"/>
      <c r="AF467" s="994"/>
      <c r="AG467" s="99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8">
        <v>3</v>
      </c>
      <c r="B468" s="99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4"/>
      <c r="AD468" s="994"/>
      <c r="AE468" s="994"/>
      <c r="AF468" s="994"/>
      <c r="AG468" s="99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8">
        <v>4</v>
      </c>
      <c r="B469" s="99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4"/>
      <c r="AD469" s="994"/>
      <c r="AE469" s="994"/>
      <c r="AF469" s="994"/>
      <c r="AG469" s="99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8">
        <v>5</v>
      </c>
      <c r="B470" s="99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4"/>
      <c r="AD470" s="994"/>
      <c r="AE470" s="994"/>
      <c r="AF470" s="994"/>
      <c r="AG470" s="99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8">
        <v>6</v>
      </c>
      <c r="B471" s="99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4"/>
      <c r="AD471" s="994"/>
      <c r="AE471" s="994"/>
      <c r="AF471" s="994"/>
      <c r="AG471" s="99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8">
        <v>7</v>
      </c>
      <c r="B472" s="99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4"/>
      <c r="AD472" s="994"/>
      <c r="AE472" s="994"/>
      <c r="AF472" s="994"/>
      <c r="AG472" s="99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8">
        <v>8</v>
      </c>
      <c r="B473" s="99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4"/>
      <c r="AD473" s="994"/>
      <c r="AE473" s="994"/>
      <c r="AF473" s="994"/>
      <c r="AG473" s="99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8">
        <v>9</v>
      </c>
      <c r="B474" s="99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4"/>
      <c r="AD474" s="994"/>
      <c r="AE474" s="994"/>
      <c r="AF474" s="994"/>
      <c r="AG474" s="99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8">
        <v>10</v>
      </c>
      <c r="B475" s="99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4"/>
      <c r="AD475" s="994"/>
      <c r="AE475" s="994"/>
      <c r="AF475" s="994"/>
      <c r="AG475" s="99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8">
        <v>11</v>
      </c>
      <c r="B476" s="99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4"/>
      <c r="AD476" s="994"/>
      <c r="AE476" s="994"/>
      <c r="AF476" s="994"/>
      <c r="AG476" s="99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8">
        <v>12</v>
      </c>
      <c r="B477" s="99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4"/>
      <c r="AD477" s="994"/>
      <c r="AE477" s="994"/>
      <c r="AF477" s="994"/>
      <c r="AG477" s="99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8">
        <v>13</v>
      </c>
      <c r="B478" s="99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4"/>
      <c r="AD478" s="994"/>
      <c r="AE478" s="994"/>
      <c r="AF478" s="994"/>
      <c r="AG478" s="99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8">
        <v>14</v>
      </c>
      <c r="B479" s="99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4"/>
      <c r="AD479" s="994"/>
      <c r="AE479" s="994"/>
      <c r="AF479" s="994"/>
      <c r="AG479" s="99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8">
        <v>15</v>
      </c>
      <c r="B480" s="99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4"/>
      <c r="AD480" s="994"/>
      <c r="AE480" s="994"/>
      <c r="AF480" s="994"/>
      <c r="AG480" s="99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8">
        <v>16</v>
      </c>
      <c r="B481" s="99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4"/>
      <c r="AD481" s="994"/>
      <c r="AE481" s="994"/>
      <c r="AF481" s="994"/>
      <c r="AG481" s="99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8">
        <v>17</v>
      </c>
      <c r="B482" s="99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4"/>
      <c r="AD482" s="994"/>
      <c r="AE482" s="994"/>
      <c r="AF482" s="994"/>
      <c r="AG482" s="99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8">
        <v>18</v>
      </c>
      <c r="B483" s="99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4"/>
      <c r="AD483" s="994"/>
      <c r="AE483" s="994"/>
      <c r="AF483" s="994"/>
      <c r="AG483" s="99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8">
        <v>19</v>
      </c>
      <c r="B484" s="99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4"/>
      <c r="AD484" s="994"/>
      <c r="AE484" s="994"/>
      <c r="AF484" s="994"/>
      <c r="AG484" s="99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8">
        <v>20</v>
      </c>
      <c r="B485" s="99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4"/>
      <c r="AD485" s="994"/>
      <c r="AE485" s="994"/>
      <c r="AF485" s="994"/>
      <c r="AG485" s="99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8">
        <v>21</v>
      </c>
      <c r="B486" s="99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4"/>
      <c r="AD486" s="994"/>
      <c r="AE486" s="994"/>
      <c r="AF486" s="994"/>
      <c r="AG486" s="99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8">
        <v>22</v>
      </c>
      <c r="B487" s="99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4"/>
      <c r="AD487" s="994"/>
      <c r="AE487" s="994"/>
      <c r="AF487" s="994"/>
      <c r="AG487" s="99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8">
        <v>23</v>
      </c>
      <c r="B488" s="99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4"/>
      <c r="AD488" s="994"/>
      <c r="AE488" s="994"/>
      <c r="AF488" s="994"/>
      <c r="AG488" s="99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8">
        <v>24</v>
      </c>
      <c r="B489" s="99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4"/>
      <c r="AD489" s="994"/>
      <c r="AE489" s="994"/>
      <c r="AF489" s="994"/>
      <c r="AG489" s="99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8">
        <v>25</v>
      </c>
      <c r="B490" s="99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4"/>
      <c r="AD490" s="994"/>
      <c r="AE490" s="994"/>
      <c r="AF490" s="994"/>
      <c r="AG490" s="99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8">
        <v>26</v>
      </c>
      <c r="B491" s="99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4"/>
      <c r="AD491" s="994"/>
      <c r="AE491" s="994"/>
      <c r="AF491" s="994"/>
      <c r="AG491" s="99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8">
        <v>27</v>
      </c>
      <c r="B492" s="99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4"/>
      <c r="AD492" s="994"/>
      <c r="AE492" s="994"/>
      <c r="AF492" s="994"/>
      <c r="AG492" s="99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8">
        <v>28</v>
      </c>
      <c r="B493" s="99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4"/>
      <c r="AD493" s="994"/>
      <c r="AE493" s="994"/>
      <c r="AF493" s="994"/>
      <c r="AG493" s="99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8">
        <v>29</v>
      </c>
      <c r="B494" s="99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4"/>
      <c r="AD494" s="994"/>
      <c r="AE494" s="994"/>
      <c r="AF494" s="994"/>
      <c r="AG494" s="99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8">
        <v>30</v>
      </c>
      <c r="B495" s="99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4"/>
      <c r="AD495" s="994"/>
      <c r="AE495" s="994"/>
      <c r="AF495" s="994"/>
      <c r="AG495" s="99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6" t="s">
        <v>274</v>
      </c>
      <c r="K498" s="997"/>
      <c r="L498" s="997"/>
      <c r="M498" s="997"/>
      <c r="N498" s="997"/>
      <c r="O498" s="997"/>
      <c r="P498" s="134" t="s">
        <v>25</v>
      </c>
      <c r="Q498" s="134"/>
      <c r="R498" s="134"/>
      <c r="S498" s="134"/>
      <c r="T498" s="134"/>
      <c r="U498" s="134"/>
      <c r="V498" s="134"/>
      <c r="W498" s="134"/>
      <c r="X498" s="134"/>
      <c r="Y498" s="272" t="s">
        <v>317</v>
      </c>
      <c r="Z498" s="273"/>
      <c r="AA498" s="273"/>
      <c r="AB498" s="273"/>
      <c r="AC498" s="996" t="s">
        <v>308</v>
      </c>
      <c r="AD498" s="996"/>
      <c r="AE498" s="996"/>
      <c r="AF498" s="996"/>
      <c r="AG498" s="996"/>
      <c r="AH498" s="272" t="s">
        <v>236</v>
      </c>
      <c r="AI498" s="270"/>
      <c r="AJ498" s="270"/>
      <c r="AK498" s="270"/>
      <c r="AL498" s="270" t="s">
        <v>19</v>
      </c>
      <c r="AM498" s="270"/>
      <c r="AN498" s="270"/>
      <c r="AO498" s="274"/>
      <c r="AP498" s="995" t="s">
        <v>275</v>
      </c>
      <c r="AQ498" s="995"/>
      <c r="AR498" s="995"/>
      <c r="AS498" s="995"/>
      <c r="AT498" s="995"/>
      <c r="AU498" s="995"/>
      <c r="AV498" s="995"/>
      <c r="AW498" s="995"/>
      <c r="AX498" s="995"/>
      <c r="AY498" s="34">
        <f>$AY$496</f>
        <v>0</v>
      </c>
    </row>
    <row r="499" spans="1:51" ht="26.25" customHeight="1" x14ac:dyDescent="0.2">
      <c r="A499" s="998">
        <v>1</v>
      </c>
      <c r="B499" s="99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4"/>
      <c r="AD499" s="994"/>
      <c r="AE499" s="994"/>
      <c r="AF499" s="994"/>
      <c r="AG499" s="99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8">
        <v>2</v>
      </c>
      <c r="B500" s="99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4"/>
      <c r="AD500" s="994"/>
      <c r="AE500" s="994"/>
      <c r="AF500" s="994"/>
      <c r="AG500" s="99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8">
        <v>3</v>
      </c>
      <c r="B501" s="99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4"/>
      <c r="AD501" s="994"/>
      <c r="AE501" s="994"/>
      <c r="AF501" s="994"/>
      <c r="AG501" s="99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8">
        <v>4</v>
      </c>
      <c r="B502" s="99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4"/>
      <c r="AD502" s="994"/>
      <c r="AE502" s="994"/>
      <c r="AF502" s="994"/>
      <c r="AG502" s="99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8">
        <v>5</v>
      </c>
      <c r="B503" s="99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4"/>
      <c r="AD503" s="994"/>
      <c r="AE503" s="994"/>
      <c r="AF503" s="994"/>
      <c r="AG503" s="99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8">
        <v>6</v>
      </c>
      <c r="B504" s="99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4"/>
      <c r="AD504" s="994"/>
      <c r="AE504" s="994"/>
      <c r="AF504" s="994"/>
      <c r="AG504" s="99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8">
        <v>7</v>
      </c>
      <c r="B505" s="99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4"/>
      <c r="AD505" s="994"/>
      <c r="AE505" s="994"/>
      <c r="AF505" s="994"/>
      <c r="AG505" s="99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8">
        <v>8</v>
      </c>
      <c r="B506" s="99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4"/>
      <c r="AD506" s="994"/>
      <c r="AE506" s="994"/>
      <c r="AF506" s="994"/>
      <c r="AG506" s="99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8">
        <v>9</v>
      </c>
      <c r="B507" s="99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4"/>
      <c r="AD507" s="994"/>
      <c r="AE507" s="994"/>
      <c r="AF507" s="994"/>
      <c r="AG507" s="99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8">
        <v>10</v>
      </c>
      <c r="B508" s="99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4"/>
      <c r="AD508" s="994"/>
      <c r="AE508" s="994"/>
      <c r="AF508" s="994"/>
      <c r="AG508" s="99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8">
        <v>11</v>
      </c>
      <c r="B509" s="99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4"/>
      <c r="AD509" s="994"/>
      <c r="AE509" s="994"/>
      <c r="AF509" s="994"/>
      <c r="AG509" s="99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8">
        <v>12</v>
      </c>
      <c r="B510" s="99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4"/>
      <c r="AD510" s="994"/>
      <c r="AE510" s="994"/>
      <c r="AF510" s="994"/>
      <c r="AG510" s="99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8">
        <v>13</v>
      </c>
      <c r="B511" s="99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4"/>
      <c r="AD511" s="994"/>
      <c r="AE511" s="994"/>
      <c r="AF511" s="994"/>
      <c r="AG511" s="99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8">
        <v>14</v>
      </c>
      <c r="B512" s="99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4"/>
      <c r="AD512" s="994"/>
      <c r="AE512" s="994"/>
      <c r="AF512" s="994"/>
      <c r="AG512" s="99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8">
        <v>15</v>
      </c>
      <c r="B513" s="99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4"/>
      <c r="AD513" s="994"/>
      <c r="AE513" s="994"/>
      <c r="AF513" s="994"/>
      <c r="AG513" s="99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8">
        <v>16</v>
      </c>
      <c r="B514" s="99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4"/>
      <c r="AD514" s="994"/>
      <c r="AE514" s="994"/>
      <c r="AF514" s="994"/>
      <c r="AG514" s="99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8">
        <v>17</v>
      </c>
      <c r="B515" s="99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4"/>
      <c r="AD515" s="994"/>
      <c r="AE515" s="994"/>
      <c r="AF515" s="994"/>
      <c r="AG515" s="99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8">
        <v>18</v>
      </c>
      <c r="B516" s="99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4"/>
      <c r="AD516" s="994"/>
      <c r="AE516" s="994"/>
      <c r="AF516" s="994"/>
      <c r="AG516" s="99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8">
        <v>19</v>
      </c>
      <c r="B517" s="99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4"/>
      <c r="AD517" s="994"/>
      <c r="AE517" s="994"/>
      <c r="AF517" s="994"/>
      <c r="AG517" s="99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8">
        <v>20</v>
      </c>
      <c r="B518" s="99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4"/>
      <c r="AD518" s="994"/>
      <c r="AE518" s="994"/>
      <c r="AF518" s="994"/>
      <c r="AG518" s="99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8">
        <v>21</v>
      </c>
      <c r="B519" s="99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4"/>
      <c r="AD519" s="994"/>
      <c r="AE519" s="994"/>
      <c r="AF519" s="994"/>
      <c r="AG519" s="99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8">
        <v>22</v>
      </c>
      <c r="B520" s="99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4"/>
      <c r="AD520" s="994"/>
      <c r="AE520" s="994"/>
      <c r="AF520" s="994"/>
      <c r="AG520" s="99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8">
        <v>23</v>
      </c>
      <c r="B521" s="99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4"/>
      <c r="AD521" s="994"/>
      <c r="AE521" s="994"/>
      <c r="AF521" s="994"/>
      <c r="AG521" s="99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8">
        <v>24</v>
      </c>
      <c r="B522" s="99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4"/>
      <c r="AD522" s="994"/>
      <c r="AE522" s="994"/>
      <c r="AF522" s="994"/>
      <c r="AG522" s="99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8">
        <v>25</v>
      </c>
      <c r="B523" s="99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4"/>
      <c r="AD523" s="994"/>
      <c r="AE523" s="994"/>
      <c r="AF523" s="994"/>
      <c r="AG523" s="99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8">
        <v>26</v>
      </c>
      <c r="B524" s="99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4"/>
      <c r="AD524" s="994"/>
      <c r="AE524" s="994"/>
      <c r="AF524" s="994"/>
      <c r="AG524" s="99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8">
        <v>27</v>
      </c>
      <c r="B525" s="99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4"/>
      <c r="AD525" s="994"/>
      <c r="AE525" s="994"/>
      <c r="AF525" s="994"/>
      <c r="AG525" s="99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8">
        <v>28</v>
      </c>
      <c r="B526" s="99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4"/>
      <c r="AD526" s="994"/>
      <c r="AE526" s="994"/>
      <c r="AF526" s="994"/>
      <c r="AG526" s="99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8">
        <v>29</v>
      </c>
      <c r="B527" s="99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4"/>
      <c r="AD527" s="994"/>
      <c r="AE527" s="994"/>
      <c r="AF527" s="994"/>
      <c r="AG527" s="99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8">
        <v>30</v>
      </c>
      <c r="B528" s="99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4"/>
      <c r="AD528" s="994"/>
      <c r="AE528" s="994"/>
      <c r="AF528" s="994"/>
      <c r="AG528" s="99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6" t="s">
        <v>274</v>
      </c>
      <c r="K531" s="997"/>
      <c r="L531" s="997"/>
      <c r="M531" s="997"/>
      <c r="N531" s="997"/>
      <c r="O531" s="997"/>
      <c r="P531" s="134" t="s">
        <v>25</v>
      </c>
      <c r="Q531" s="134"/>
      <c r="R531" s="134"/>
      <c r="S531" s="134"/>
      <c r="T531" s="134"/>
      <c r="U531" s="134"/>
      <c r="V531" s="134"/>
      <c r="W531" s="134"/>
      <c r="X531" s="134"/>
      <c r="Y531" s="272" t="s">
        <v>317</v>
      </c>
      <c r="Z531" s="273"/>
      <c r="AA531" s="273"/>
      <c r="AB531" s="273"/>
      <c r="AC531" s="996" t="s">
        <v>308</v>
      </c>
      <c r="AD531" s="996"/>
      <c r="AE531" s="996"/>
      <c r="AF531" s="996"/>
      <c r="AG531" s="996"/>
      <c r="AH531" s="272" t="s">
        <v>236</v>
      </c>
      <c r="AI531" s="270"/>
      <c r="AJ531" s="270"/>
      <c r="AK531" s="270"/>
      <c r="AL531" s="270" t="s">
        <v>19</v>
      </c>
      <c r="AM531" s="270"/>
      <c r="AN531" s="270"/>
      <c r="AO531" s="274"/>
      <c r="AP531" s="995" t="s">
        <v>275</v>
      </c>
      <c r="AQ531" s="995"/>
      <c r="AR531" s="995"/>
      <c r="AS531" s="995"/>
      <c r="AT531" s="995"/>
      <c r="AU531" s="995"/>
      <c r="AV531" s="995"/>
      <c r="AW531" s="995"/>
      <c r="AX531" s="995"/>
      <c r="AY531" s="34">
        <f>$AY$529</f>
        <v>0</v>
      </c>
    </row>
    <row r="532" spans="1:51" ht="26.25" customHeight="1" x14ac:dyDescent="0.2">
      <c r="A532" s="998">
        <v>1</v>
      </c>
      <c r="B532" s="99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4"/>
      <c r="AD532" s="994"/>
      <c r="AE532" s="994"/>
      <c r="AF532" s="994"/>
      <c r="AG532" s="99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8">
        <v>2</v>
      </c>
      <c r="B533" s="99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4"/>
      <c r="AD533" s="994"/>
      <c r="AE533" s="994"/>
      <c r="AF533" s="994"/>
      <c r="AG533" s="99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8">
        <v>3</v>
      </c>
      <c r="B534" s="99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4"/>
      <c r="AD534" s="994"/>
      <c r="AE534" s="994"/>
      <c r="AF534" s="994"/>
      <c r="AG534" s="99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8">
        <v>4</v>
      </c>
      <c r="B535" s="99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4"/>
      <c r="AD535" s="994"/>
      <c r="AE535" s="994"/>
      <c r="AF535" s="994"/>
      <c r="AG535" s="99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8">
        <v>5</v>
      </c>
      <c r="B536" s="99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4"/>
      <c r="AD536" s="994"/>
      <c r="AE536" s="994"/>
      <c r="AF536" s="994"/>
      <c r="AG536" s="99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8">
        <v>6</v>
      </c>
      <c r="B537" s="99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4"/>
      <c r="AD537" s="994"/>
      <c r="AE537" s="994"/>
      <c r="AF537" s="994"/>
      <c r="AG537" s="99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8">
        <v>7</v>
      </c>
      <c r="B538" s="99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4"/>
      <c r="AD538" s="994"/>
      <c r="AE538" s="994"/>
      <c r="AF538" s="994"/>
      <c r="AG538" s="99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8">
        <v>8</v>
      </c>
      <c r="B539" s="99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4"/>
      <c r="AD539" s="994"/>
      <c r="AE539" s="994"/>
      <c r="AF539" s="994"/>
      <c r="AG539" s="99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8">
        <v>9</v>
      </c>
      <c r="B540" s="99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4"/>
      <c r="AD540" s="994"/>
      <c r="AE540" s="994"/>
      <c r="AF540" s="994"/>
      <c r="AG540" s="99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8">
        <v>10</v>
      </c>
      <c r="B541" s="99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4"/>
      <c r="AD541" s="994"/>
      <c r="AE541" s="994"/>
      <c r="AF541" s="994"/>
      <c r="AG541" s="99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8">
        <v>11</v>
      </c>
      <c r="B542" s="99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4"/>
      <c r="AD542" s="994"/>
      <c r="AE542" s="994"/>
      <c r="AF542" s="994"/>
      <c r="AG542" s="99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8">
        <v>12</v>
      </c>
      <c r="B543" s="99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4"/>
      <c r="AD543" s="994"/>
      <c r="AE543" s="994"/>
      <c r="AF543" s="994"/>
      <c r="AG543" s="99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8">
        <v>13</v>
      </c>
      <c r="B544" s="99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4"/>
      <c r="AD544" s="994"/>
      <c r="AE544" s="994"/>
      <c r="AF544" s="994"/>
      <c r="AG544" s="99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8">
        <v>14</v>
      </c>
      <c r="B545" s="99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4"/>
      <c r="AD545" s="994"/>
      <c r="AE545" s="994"/>
      <c r="AF545" s="994"/>
      <c r="AG545" s="99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8">
        <v>15</v>
      </c>
      <c r="B546" s="99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4"/>
      <c r="AD546" s="994"/>
      <c r="AE546" s="994"/>
      <c r="AF546" s="994"/>
      <c r="AG546" s="99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8">
        <v>16</v>
      </c>
      <c r="B547" s="99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4"/>
      <c r="AD547" s="994"/>
      <c r="AE547" s="994"/>
      <c r="AF547" s="994"/>
      <c r="AG547" s="99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8">
        <v>17</v>
      </c>
      <c r="B548" s="99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4"/>
      <c r="AD548" s="994"/>
      <c r="AE548" s="994"/>
      <c r="AF548" s="994"/>
      <c r="AG548" s="99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8">
        <v>18</v>
      </c>
      <c r="B549" s="99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4"/>
      <c r="AD549" s="994"/>
      <c r="AE549" s="994"/>
      <c r="AF549" s="994"/>
      <c r="AG549" s="99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8">
        <v>19</v>
      </c>
      <c r="B550" s="99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4"/>
      <c r="AD550" s="994"/>
      <c r="AE550" s="994"/>
      <c r="AF550" s="994"/>
      <c r="AG550" s="99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8">
        <v>20</v>
      </c>
      <c r="B551" s="99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4"/>
      <c r="AD551" s="994"/>
      <c r="AE551" s="994"/>
      <c r="AF551" s="994"/>
      <c r="AG551" s="99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8">
        <v>21</v>
      </c>
      <c r="B552" s="99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4"/>
      <c r="AD552" s="994"/>
      <c r="AE552" s="994"/>
      <c r="AF552" s="994"/>
      <c r="AG552" s="99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8">
        <v>22</v>
      </c>
      <c r="B553" s="99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4"/>
      <c r="AD553" s="994"/>
      <c r="AE553" s="994"/>
      <c r="AF553" s="994"/>
      <c r="AG553" s="99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8">
        <v>23</v>
      </c>
      <c r="B554" s="99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4"/>
      <c r="AD554" s="994"/>
      <c r="AE554" s="994"/>
      <c r="AF554" s="994"/>
      <c r="AG554" s="99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8">
        <v>24</v>
      </c>
      <c r="B555" s="99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4"/>
      <c r="AD555" s="994"/>
      <c r="AE555" s="994"/>
      <c r="AF555" s="994"/>
      <c r="AG555" s="99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8">
        <v>25</v>
      </c>
      <c r="B556" s="99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4"/>
      <c r="AD556" s="994"/>
      <c r="AE556" s="994"/>
      <c r="AF556" s="994"/>
      <c r="AG556" s="99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8">
        <v>26</v>
      </c>
      <c r="B557" s="99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4"/>
      <c r="AD557" s="994"/>
      <c r="AE557" s="994"/>
      <c r="AF557" s="994"/>
      <c r="AG557" s="99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8">
        <v>27</v>
      </c>
      <c r="B558" s="99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4"/>
      <c r="AD558" s="994"/>
      <c r="AE558" s="994"/>
      <c r="AF558" s="994"/>
      <c r="AG558" s="99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8">
        <v>28</v>
      </c>
      <c r="B559" s="99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4"/>
      <c r="AD559" s="994"/>
      <c r="AE559" s="994"/>
      <c r="AF559" s="994"/>
      <c r="AG559" s="99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8">
        <v>29</v>
      </c>
      <c r="B560" s="99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4"/>
      <c r="AD560" s="994"/>
      <c r="AE560" s="994"/>
      <c r="AF560" s="994"/>
      <c r="AG560" s="99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8">
        <v>30</v>
      </c>
      <c r="B561" s="99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4"/>
      <c r="AD561" s="994"/>
      <c r="AE561" s="994"/>
      <c r="AF561" s="994"/>
      <c r="AG561" s="99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6" t="s">
        <v>274</v>
      </c>
      <c r="K564" s="997"/>
      <c r="L564" s="997"/>
      <c r="M564" s="997"/>
      <c r="N564" s="997"/>
      <c r="O564" s="997"/>
      <c r="P564" s="134" t="s">
        <v>25</v>
      </c>
      <c r="Q564" s="134"/>
      <c r="R564" s="134"/>
      <c r="S564" s="134"/>
      <c r="T564" s="134"/>
      <c r="U564" s="134"/>
      <c r="V564" s="134"/>
      <c r="W564" s="134"/>
      <c r="X564" s="134"/>
      <c r="Y564" s="272" t="s">
        <v>317</v>
      </c>
      <c r="Z564" s="273"/>
      <c r="AA564" s="273"/>
      <c r="AB564" s="273"/>
      <c r="AC564" s="996" t="s">
        <v>308</v>
      </c>
      <c r="AD564" s="996"/>
      <c r="AE564" s="996"/>
      <c r="AF564" s="996"/>
      <c r="AG564" s="996"/>
      <c r="AH564" s="272" t="s">
        <v>236</v>
      </c>
      <c r="AI564" s="270"/>
      <c r="AJ564" s="270"/>
      <c r="AK564" s="270"/>
      <c r="AL564" s="270" t="s">
        <v>19</v>
      </c>
      <c r="AM564" s="270"/>
      <c r="AN564" s="270"/>
      <c r="AO564" s="274"/>
      <c r="AP564" s="995" t="s">
        <v>275</v>
      </c>
      <c r="AQ564" s="995"/>
      <c r="AR564" s="995"/>
      <c r="AS564" s="995"/>
      <c r="AT564" s="995"/>
      <c r="AU564" s="995"/>
      <c r="AV564" s="995"/>
      <c r="AW564" s="995"/>
      <c r="AX564" s="995"/>
      <c r="AY564" s="34">
        <f>$AY$562</f>
        <v>0</v>
      </c>
    </row>
    <row r="565" spans="1:51" ht="26.25" customHeight="1" x14ac:dyDescent="0.2">
      <c r="A565" s="998">
        <v>1</v>
      </c>
      <c r="B565" s="99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4"/>
      <c r="AD565" s="994"/>
      <c r="AE565" s="994"/>
      <c r="AF565" s="994"/>
      <c r="AG565" s="99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8">
        <v>2</v>
      </c>
      <c r="B566" s="99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4"/>
      <c r="AD566" s="994"/>
      <c r="AE566" s="994"/>
      <c r="AF566" s="994"/>
      <c r="AG566" s="99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8">
        <v>3</v>
      </c>
      <c r="B567" s="99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4"/>
      <c r="AD567" s="994"/>
      <c r="AE567" s="994"/>
      <c r="AF567" s="994"/>
      <c r="AG567" s="99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8">
        <v>4</v>
      </c>
      <c r="B568" s="99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4"/>
      <c r="AD568" s="994"/>
      <c r="AE568" s="994"/>
      <c r="AF568" s="994"/>
      <c r="AG568" s="99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8">
        <v>5</v>
      </c>
      <c r="B569" s="99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4"/>
      <c r="AD569" s="994"/>
      <c r="AE569" s="994"/>
      <c r="AF569" s="994"/>
      <c r="AG569" s="99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8">
        <v>6</v>
      </c>
      <c r="B570" s="99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4"/>
      <c r="AD570" s="994"/>
      <c r="AE570" s="994"/>
      <c r="AF570" s="994"/>
      <c r="AG570" s="99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8">
        <v>7</v>
      </c>
      <c r="B571" s="99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4"/>
      <c r="AD571" s="994"/>
      <c r="AE571" s="994"/>
      <c r="AF571" s="994"/>
      <c r="AG571" s="99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8">
        <v>8</v>
      </c>
      <c r="B572" s="99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4"/>
      <c r="AD572" s="994"/>
      <c r="AE572" s="994"/>
      <c r="AF572" s="994"/>
      <c r="AG572" s="99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8">
        <v>9</v>
      </c>
      <c r="B573" s="99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4"/>
      <c r="AD573" s="994"/>
      <c r="AE573" s="994"/>
      <c r="AF573" s="994"/>
      <c r="AG573" s="99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8">
        <v>10</v>
      </c>
      <c r="B574" s="99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4"/>
      <c r="AD574" s="994"/>
      <c r="AE574" s="994"/>
      <c r="AF574" s="994"/>
      <c r="AG574" s="99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8">
        <v>11</v>
      </c>
      <c r="B575" s="99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4"/>
      <c r="AD575" s="994"/>
      <c r="AE575" s="994"/>
      <c r="AF575" s="994"/>
      <c r="AG575" s="99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8">
        <v>12</v>
      </c>
      <c r="B576" s="99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4"/>
      <c r="AD576" s="994"/>
      <c r="AE576" s="994"/>
      <c r="AF576" s="994"/>
      <c r="AG576" s="99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8">
        <v>13</v>
      </c>
      <c r="B577" s="99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4"/>
      <c r="AD577" s="994"/>
      <c r="AE577" s="994"/>
      <c r="AF577" s="994"/>
      <c r="AG577" s="99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8">
        <v>14</v>
      </c>
      <c r="B578" s="99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4"/>
      <c r="AD578" s="994"/>
      <c r="AE578" s="994"/>
      <c r="AF578" s="994"/>
      <c r="AG578" s="99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8">
        <v>15</v>
      </c>
      <c r="B579" s="99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4"/>
      <c r="AD579" s="994"/>
      <c r="AE579" s="994"/>
      <c r="AF579" s="994"/>
      <c r="AG579" s="99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8">
        <v>16</v>
      </c>
      <c r="B580" s="99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4"/>
      <c r="AD580" s="994"/>
      <c r="AE580" s="994"/>
      <c r="AF580" s="994"/>
      <c r="AG580" s="99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8">
        <v>17</v>
      </c>
      <c r="B581" s="99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4"/>
      <c r="AD581" s="994"/>
      <c r="AE581" s="994"/>
      <c r="AF581" s="994"/>
      <c r="AG581" s="99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8">
        <v>18</v>
      </c>
      <c r="B582" s="99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4"/>
      <c r="AD582" s="994"/>
      <c r="AE582" s="994"/>
      <c r="AF582" s="994"/>
      <c r="AG582" s="99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8">
        <v>19</v>
      </c>
      <c r="B583" s="99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4"/>
      <c r="AD583" s="994"/>
      <c r="AE583" s="994"/>
      <c r="AF583" s="994"/>
      <c r="AG583" s="99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8">
        <v>20</v>
      </c>
      <c r="B584" s="99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4"/>
      <c r="AD584" s="994"/>
      <c r="AE584" s="994"/>
      <c r="AF584" s="994"/>
      <c r="AG584" s="99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8">
        <v>21</v>
      </c>
      <c r="B585" s="99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4"/>
      <c r="AD585" s="994"/>
      <c r="AE585" s="994"/>
      <c r="AF585" s="994"/>
      <c r="AG585" s="99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8">
        <v>22</v>
      </c>
      <c r="B586" s="99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4"/>
      <c r="AD586" s="994"/>
      <c r="AE586" s="994"/>
      <c r="AF586" s="994"/>
      <c r="AG586" s="99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8">
        <v>23</v>
      </c>
      <c r="B587" s="99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4"/>
      <c r="AD587" s="994"/>
      <c r="AE587" s="994"/>
      <c r="AF587" s="994"/>
      <c r="AG587" s="99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8">
        <v>24</v>
      </c>
      <c r="B588" s="99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4"/>
      <c r="AD588" s="994"/>
      <c r="AE588" s="994"/>
      <c r="AF588" s="994"/>
      <c r="AG588" s="99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8">
        <v>25</v>
      </c>
      <c r="B589" s="99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4"/>
      <c r="AD589" s="994"/>
      <c r="AE589" s="994"/>
      <c r="AF589" s="994"/>
      <c r="AG589" s="99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8">
        <v>26</v>
      </c>
      <c r="B590" s="99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4"/>
      <c r="AD590" s="994"/>
      <c r="AE590" s="994"/>
      <c r="AF590" s="994"/>
      <c r="AG590" s="99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8">
        <v>27</v>
      </c>
      <c r="B591" s="99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4"/>
      <c r="AD591" s="994"/>
      <c r="AE591" s="994"/>
      <c r="AF591" s="994"/>
      <c r="AG591" s="99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8">
        <v>28</v>
      </c>
      <c r="B592" s="99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4"/>
      <c r="AD592" s="994"/>
      <c r="AE592" s="994"/>
      <c r="AF592" s="994"/>
      <c r="AG592" s="99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8">
        <v>29</v>
      </c>
      <c r="B593" s="99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4"/>
      <c r="AD593" s="994"/>
      <c r="AE593" s="994"/>
      <c r="AF593" s="994"/>
      <c r="AG593" s="99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8">
        <v>30</v>
      </c>
      <c r="B594" s="99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4"/>
      <c r="AD594" s="994"/>
      <c r="AE594" s="994"/>
      <c r="AF594" s="994"/>
      <c r="AG594" s="99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6" t="s">
        <v>274</v>
      </c>
      <c r="K597" s="997"/>
      <c r="L597" s="997"/>
      <c r="M597" s="997"/>
      <c r="N597" s="997"/>
      <c r="O597" s="997"/>
      <c r="P597" s="134" t="s">
        <v>25</v>
      </c>
      <c r="Q597" s="134"/>
      <c r="R597" s="134"/>
      <c r="S597" s="134"/>
      <c r="T597" s="134"/>
      <c r="U597" s="134"/>
      <c r="V597" s="134"/>
      <c r="W597" s="134"/>
      <c r="X597" s="134"/>
      <c r="Y597" s="272" t="s">
        <v>317</v>
      </c>
      <c r="Z597" s="273"/>
      <c r="AA597" s="273"/>
      <c r="AB597" s="273"/>
      <c r="AC597" s="996" t="s">
        <v>308</v>
      </c>
      <c r="AD597" s="996"/>
      <c r="AE597" s="996"/>
      <c r="AF597" s="996"/>
      <c r="AG597" s="996"/>
      <c r="AH597" s="272" t="s">
        <v>236</v>
      </c>
      <c r="AI597" s="270"/>
      <c r="AJ597" s="270"/>
      <c r="AK597" s="270"/>
      <c r="AL597" s="270" t="s">
        <v>19</v>
      </c>
      <c r="AM597" s="270"/>
      <c r="AN597" s="270"/>
      <c r="AO597" s="274"/>
      <c r="AP597" s="995" t="s">
        <v>275</v>
      </c>
      <c r="AQ597" s="995"/>
      <c r="AR597" s="995"/>
      <c r="AS597" s="995"/>
      <c r="AT597" s="995"/>
      <c r="AU597" s="995"/>
      <c r="AV597" s="995"/>
      <c r="AW597" s="995"/>
      <c r="AX597" s="995"/>
      <c r="AY597" s="34">
        <f>$AY$595</f>
        <v>0</v>
      </c>
    </row>
    <row r="598" spans="1:51" ht="26.25" customHeight="1" x14ac:dyDescent="0.2">
      <c r="A598" s="998">
        <v>1</v>
      </c>
      <c r="B598" s="99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4"/>
      <c r="AD598" s="994"/>
      <c r="AE598" s="994"/>
      <c r="AF598" s="994"/>
      <c r="AG598" s="99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8">
        <v>2</v>
      </c>
      <c r="B599" s="99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4"/>
      <c r="AD599" s="994"/>
      <c r="AE599" s="994"/>
      <c r="AF599" s="994"/>
      <c r="AG599" s="99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8">
        <v>3</v>
      </c>
      <c r="B600" s="99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4"/>
      <c r="AD600" s="994"/>
      <c r="AE600" s="994"/>
      <c r="AF600" s="994"/>
      <c r="AG600" s="99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8">
        <v>4</v>
      </c>
      <c r="B601" s="99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4"/>
      <c r="AD601" s="994"/>
      <c r="AE601" s="994"/>
      <c r="AF601" s="994"/>
      <c r="AG601" s="99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8">
        <v>5</v>
      </c>
      <c r="B602" s="99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4"/>
      <c r="AD602" s="994"/>
      <c r="AE602" s="994"/>
      <c r="AF602" s="994"/>
      <c r="AG602" s="99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8">
        <v>6</v>
      </c>
      <c r="B603" s="99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4"/>
      <c r="AD603" s="994"/>
      <c r="AE603" s="994"/>
      <c r="AF603" s="994"/>
      <c r="AG603" s="99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8">
        <v>7</v>
      </c>
      <c r="B604" s="99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4"/>
      <c r="AD604" s="994"/>
      <c r="AE604" s="994"/>
      <c r="AF604" s="994"/>
      <c r="AG604" s="99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8">
        <v>8</v>
      </c>
      <c r="B605" s="99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4"/>
      <c r="AD605" s="994"/>
      <c r="AE605" s="994"/>
      <c r="AF605" s="994"/>
      <c r="AG605" s="99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8">
        <v>9</v>
      </c>
      <c r="B606" s="99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4"/>
      <c r="AD606" s="994"/>
      <c r="AE606" s="994"/>
      <c r="AF606" s="994"/>
      <c r="AG606" s="99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8">
        <v>10</v>
      </c>
      <c r="B607" s="99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4"/>
      <c r="AD607" s="994"/>
      <c r="AE607" s="994"/>
      <c r="AF607" s="994"/>
      <c r="AG607" s="99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8">
        <v>11</v>
      </c>
      <c r="B608" s="99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4"/>
      <c r="AD608" s="994"/>
      <c r="AE608" s="994"/>
      <c r="AF608" s="994"/>
      <c r="AG608" s="99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8">
        <v>12</v>
      </c>
      <c r="B609" s="99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4"/>
      <c r="AD609" s="994"/>
      <c r="AE609" s="994"/>
      <c r="AF609" s="994"/>
      <c r="AG609" s="99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8">
        <v>13</v>
      </c>
      <c r="B610" s="99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4"/>
      <c r="AD610" s="994"/>
      <c r="AE610" s="994"/>
      <c r="AF610" s="994"/>
      <c r="AG610" s="99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8">
        <v>14</v>
      </c>
      <c r="B611" s="99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4"/>
      <c r="AD611" s="994"/>
      <c r="AE611" s="994"/>
      <c r="AF611" s="994"/>
      <c r="AG611" s="99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8">
        <v>15</v>
      </c>
      <c r="B612" s="99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4"/>
      <c r="AD612" s="994"/>
      <c r="AE612" s="994"/>
      <c r="AF612" s="994"/>
      <c r="AG612" s="99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8">
        <v>16</v>
      </c>
      <c r="B613" s="99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4"/>
      <c r="AD613" s="994"/>
      <c r="AE613" s="994"/>
      <c r="AF613" s="994"/>
      <c r="AG613" s="99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8">
        <v>17</v>
      </c>
      <c r="B614" s="99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4"/>
      <c r="AD614" s="994"/>
      <c r="AE614" s="994"/>
      <c r="AF614" s="994"/>
      <c r="AG614" s="99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8">
        <v>18</v>
      </c>
      <c r="B615" s="99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4"/>
      <c r="AD615" s="994"/>
      <c r="AE615" s="994"/>
      <c r="AF615" s="994"/>
      <c r="AG615" s="99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8">
        <v>19</v>
      </c>
      <c r="B616" s="99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4"/>
      <c r="AD616" s="994"/>
      <c r="AE616" s="994"/>
      <c r="AF616" s="994"/>
      <c r="AG616" s="99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8">
        <v>20</v>
      </c>
      <c r="B617" s="99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4"/>
      <c r="AD617" s="994"/>
      <c r="AE617" s="994"/>
      <c r="AF617" s="994"/>
      <c r="AG617" s="99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8">
        <v>21</v>
      </c>
      <c r="B618" s="99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4"/>
      <c r="AD618" s="994"/>
      <c r="AE618" s="994"/>
      <c r="AF618" s="994"/>
      <c r="AG618" s="99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8">
        <v>22</v>
      </c>
      <c r="B619" s="99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4"/>
      <c r="AD619" s="994"/>
      <c r="AE619" s="994"/>
      <c r="AF619" s="994"/>
      <c r="AG619" s="99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8">
        <v>23</v>
      </c>
      <c r="B620" s="99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4"/>
      <c r="AD620" s="994"/>
      <c r="AE620" s="994"/>
      <c r="AF620" s="994"/>
      <c r="AG620" s="99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8">
        <v>24</v>
      </c>
      <c r="B621" s="99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4"/>
      <c r="AD621" s="994"/>
      <c r="AE621" s="994"/>
      <c r="AF621" s="994"/>
      <c r="AG621" s="99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8">
        <v>25</v>
      </c>
      <c r="B622" s="99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4"/>
      <c r="AD622" s="994"/>
      <c r="AE622" s="994"/>
      <c r="AF622" s="994"/>
      <c r="AG622" s="99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8">
        <v>26</v>
      </c>
      <c r="B623" s="99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4"/>
      <c r="AD623" s="994"/>
      <c r="AE623" s="994"/>
      <c r="AF623" s="994"/>
      <c r="AG623" s="99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8">
        <v>27</v>
      </c>
      <c r="B624" s="99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4"/>
      <c r="AD624" s="994"/>
      <c r="AE624" s="994"/>
      <c r="AF624" s="994"/>
      <c r="AG624" s="99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8">
        <v>28</v>
      </c>
      <c r="B625" s="99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4"/>
      <c r="AD625" s="994"/>
      <c r="AE625" s="994"/>
      <c r="AF625" s="994"/>
      <c r="AG625" s="99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8">
        <v>29</v>
      </c>
      <c r="B626" s="99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4"/>
      <c r="AD626" s="994"/>
      <c r="AE626" s="994"/>
      <c r="AF626" s="994"/>
      <c r="AG626" s="99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8">
        <v>30</v>
      </c>
      <c r="B627" s="99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4"/>
      <c r="AD627" s="994"/>
      <c r="AE627" s="994"/>
      <c r="AF627" s="994"/>
      <c r="AG627" s="99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6" t="s">
        <v>274</v>
      </c>
      <c r="K630" s="997"/>
      <c r="L630" s="997"/>
      <c r="M630" s="997"/>
      <c r="N630" s="997"/>
      <c r="O630" s="997"/>
      <c r="P630" s="134" t="s">
        <v>25</v>
      </c>
      <c r="Q630" s="134"/>
      <c r="R630" s="134"/>
      <c r="S630" s="134"/>
      <c r="T630" s="134"/>
      <c r="U630" s="134"/>
      <c r="V630" s="134"/>
      <c r="W630" s="134"/>
      <c r="X630" s="134"/>
      <c r="Y630" s="272" t="s">
        <v>317</v>
      </c>
      <c r="Z630" s="273"/>
      <c r="AA630" s="273"/>
      <c r="AB630" s="273"/>
      <c r="AC630" s="996" t="s">
        <v>308</v>
      </c>
      <c r="AD630" s="996"/>
      <c r="AE630" s="996"/>
      <c r="AF630" s="996"/>
      <c r="AG630" s="996"/>
      <c r="AH630" s="272" t="s">
        <v>236</v>
      </c>
      <c r="AI630" s="270"/>
      <c r="AJ630" s="270"/>
      <c r="AK630" s="270"/>
      <c r="AL630" s="270" t="s">
        <v>19</v>
      </c>
      <c r="AM630" s="270"/>
      <c r="AN630" s="270"/>
      <c r="AO630" s="274"/>
      <c r="AP630" s="995" t="s">
        <v>275</v>
      </c>
      <c r="AQ630" s="995"/>
      <c r="AR630" s="995"/>
      <c r="AS630" s="995"/>
      <c r="AT630" s="995"/>
      <c r="AU630" s="995"/>
      <c r="AV630" s="995"/>
      <c r="AW630" s="995"/>
      <c r="AX630" s="995"/>
      <c r="AY630" s="34">
        <f>$AY$628</f>
        <v>0</v>
      </c>
    </row>
    <row r="631" spans="1:51" ht="26.25" customHeight="1" x14ac:dyDescent="0.2">
      <c r="A631" s="998">
        <v>1</v>
      </c>
      <c r="B631" s="99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4"/>
      <c r="AD631" s="994"/>
      <c r="AE631" s="994"/>
      <c r="AF631" s="994"/>
      <c r="AG631" s="99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8">
        <v>2</v>
      </c>
      <c r="B632" s="99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4"/>
      <c r="AD632" s="994"/>
      <c r="AE632" s="994"/>
      <c r="AF632" s="994"/>
      <c r="AG632" s="99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8">
        <v>3</v>
      </c>
      <c r="B633" s="99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4"/>
      <c r="AD633" s="994"/>
      <c r="AE633" s="994"/>
      <c r="AF633" s="994"/>
      <c r="AG633" s="99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8">
        <v>4</v>
      </c>
      <c r="B634" s="99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4"/>
      <c r="AD634" s="994"/>
      <c r="AE634" s="994"/>
      <c r="AF634" s="994"/>
      <c r="AG634" s="99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8">
        <v>5</v>
      </c>
      <c r="B635" s="99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4"/>
      <c r="AD635" s="994"/>
      <c r="AE635" s="994"/>
      <c r="AF635" s="994"/>
      <c r="AG635" s="99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8">
        <v>6</v>
      </c>
      <c r="B636" s="99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4"/>
      <c r="AD636" s="994"/>
      <c r="AE636" s="994"/>
      <c r="AF636" s="994"/>
      <c r="AG636" s="99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8">
        <v>7</v>
      </c>
      <c r="B637" s="99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4"/>
      <c r="AD637" s="994"/>
      <c r="AE637" s="994"/>
      <c r="AF637" s="994"/>
      <c r="AG637" s="99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8">
        <v>8</v>
      </c>
      <c r="B638" s="99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4"/>
      <c r="AD638" s="994"/>
      <c r="AE638" s="994"/>
      <c r="AF638" s="994"/>
      <c r="AG638" s="99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8">
        <v>9</v>
      </c>
      <c r="B639" s="99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4"/>
      <c r="AD639" s="994"/>
      <c r="AE639" s="994"/>
      <c r="AF639" s="994"/>
      <c r="AG639" s="99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8">
        <v>10</v>
      </c>
      <c r="B640" s="99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4"/>
      <c r="AD640" s="994"/>
      <c r="AE640" s="994"/>
      <c r="AF640" s="994"/>
      <c r="AG640" s="99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8">
        <v>11</v>
      </c>
      <c r="B641" s="99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4"/>
      <c r="AD641" s="994"/>
      <c r="AE641" s="994"/>
      <c r="AF641" s="994"/>
      <c r="AG641" s="99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8">
        <v>12</v>
      </c>
      <c r="B642" s="99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4"/>
      <c r="AD642" s="994"/>
      <c r="AE642" s="994"/>
      <c r="AF642" s="994"/>
      <c r="AG642" s="99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8">
        <v>13</v>
      </c>
      <c r="B643" s="99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4"/>
      <c r="AD643" s="994"/>
      <c r="AE643" s="994"/>
      <c r="AF643" s="994"/>
      <c r="AG643" s="99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8">
        <v>14</v>
      </c>
      <c r="B644" s="99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4"/>
      <c r="AD644" s="994"/>
      <c r="AE644" s="994"/>
      <c r="AF644" s="994"/>
      <c r="AG644" s="99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8">
        <v>15</v>
      </c>
      <c r="B645" s="99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4"/>
      <c r="AD645" s="994"/>
      <c r="AE645" s="994"/>
      <c r="AF645" s="994"/>
      <c r="AG645" s="99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8">
        <v>16</v>
      </c>
      <c r="B646" s="99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4"/>
      <c r="AD646" s="994"/>
      <c r="AE646" s="994"/>
      <c r="AF646" s="994"/>
      <c r="AG646" s="99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8">
        <v>17</v>
      </c>
      <c r="B647" s="99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4"/>
      <c r="AD647" s="994"/>
      <c r="AE647" s="994"/>
      <c r="AF647" s="994"/>
      <c r="AG647" s="99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8">
        <v>18</v>
      </c>
      <c r="B648" s="99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4"/>
      <c r="AD648" s="994"/>
      <c r="AE648" s="994"/>
      <c r="AF648" s="994"/>
      <c r="AG648" s="99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8">
        <v>19</v>
      </c>
      <c r="B649" s="99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4"/>
      <c r="AD649" s="994"/>
      <c r="AE649" s="994"/>
      <c r="AF649" s="994"/>
      <c r="AG649" s="99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8">
        <v>20</v>
      </c>
      <c r="B650" s="99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4"/>
      <c r="AD650" s="994"/>
      <c r="AE650" s="994"/>
      <c r="AF650" s="994"/>
      <c r="AG650" s="99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8">
        <v>21</v>
      </c>
      <c r="B651" s="99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4"/>
      <c r="AD651" s="994"/>
      <c r="AE651" s="994"/>
      <c r="AF651" s="994"/>
      <c r="AG651" s="99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8">
        <v>22</v>
      </c>
      <c r="B652" s="99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4"/>
      <c r="AD652" s="994"/>
      <c r="AE652" s="994"/>
      <c r="AF652" s="994"/>
      <c r="AG652" s="99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8">
        <v>23</v>
      </c>
      <c r="B653" s="99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4"/>
      <c r="AD653" s="994"/>
      <c r="AE653" s="994"/>
      <c r="AF653" s="994"/>
      <c r="AG653" s="99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8">
        <v>24</v>
      </c>
      <c r="B654" s="99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4"/>
      <c r="AD654" s="994"/>
      <c r="AE654" s="994"/>
      <c r="AF654" s="994"/>
      <c r="AG654" s="99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8">
        <v>25</v>
      </c>
      <c r="B655" s="99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4"/>
      <c r="AD655" s="994"/>
      <c r="AE655" s="994"/>
      <c r="AF655" s="994"/>
      <c r="AG655" s="99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8">
        <v>26</v>
      </c>
      <c r="B656" s="99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4"/>
      <c r="AD656" s="994"/>
      <c r="AE656" s="994"/>
      <c r="AF656" s="994"/>
      <c r="AG656" s="99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8">
        <v>27</v>
      </c>
      <c r="B657" s="99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4"/>
      <c r="AD657" s="994"/>
      <c r="AE657" s="994"/>
      <c r="AF657" s="994"/>
      <c r="AG657" s="99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8">
        <v>28</v>
      </c>
      <c r="B658" s="99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4"/>
      <c r="AD658" s="994"/>
      <c r="AE658" s="994"/>
      <c r="AF658" s="994"/>
      <c r="AG658" s="99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8">
        <v>29</v>
      </c>
      <c r="B659" s="99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4"/>
      <c r="AD659" s="994"/>
      <c r="AE659" s="994"/>
      <c r="AF659" s="994"/>
      <c r="AG659" s="99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8">
        <v>30</v>
      </c>
      <c r="B660" s="99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4"/>
      <c r="AD660" s="994"/>
      <c r="AE660" s="994"/>
      <c r="AF660" s="994"/>
      <c r="AG660" s="99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6" t="s">
        <v>274</v>
      </c>
      <c r="K663" s="997"/>
      <c r="L663" s="997"/>
      <c r="M663" s="997"/>
      <c r="N663" s="997"/>
      <c r="O663" s="997"/>
      <c r="P663" s="134" t="s">
        <v>25</v>
      </c>
      <c r="Q663" s="134"/>
      <c r="R663" s="134"/>
      <c r="S663" s="134"/>
      <c r="T663" s="134"/>
      <c r="U663" s="134"/>
      <c r="V663" s="134"/>
      <c r="W663" s="134"/>
      <c r="X663" s="134"/>
      <c r="Y663" s="272" t="s">
        <v>317</v>
      </c>
      <c r="Z663" s="273"/>
      <c r="AA663" s="273"/>
      <c r="AB663" s="273"/>
      <c r="AC663" s="996" t="s">
        <v>308</v>
      </c>
      <c r="AD663" s="996"/>
      <c r="AE663" s="996"/>
      <c r="AF663" s="996"/>
      <c r="AG663" s="996"/>
      <c r="AH663" s="272" t="s">
        <v>236</v>
      </c>
      <c r="AI663" s="270"/>
      <c r="AJ663" s="270"/>
      <c r="AK663" s="270"/>
      <c r="AL663" s="270" t="s">
        <v>19</v>
      </c>
      <c r="AM663" s="270"/>
      <c r="AN663" s="270"/>
      <c r="AO663" s="274"/>
      <c r="AP663" s="995" t="s">
        <v>275</v>
      </c>
      <c r="AQ663" s="995"/>
      <c r="AR663" s="995"/>
      <c r="AS663" s="995"/>
      <c r="AT663" s="995"/>
      <c r="AU663" s="995"/>
      <c r="AV663" s="995"/>
      <c r="AW663" s="995"/>
      <c r="AX663" s="995"/>
      <c r="AY663" s="34">
        <f>$AY$661</f>
        <v>0</v>
      </c>
    </row>
    <row r="664" spans="1:51" ht="26.25" customHeight="1" x14ac:dyDescent="0.2">
      <c r="A664" s="998">
        <v>1</v>
      </c>
      <c r="B664" s="99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4"/>
      <c r="AD664" s="994"/>
      <c r="AE664" s="994"/>
      <c r="AF664" s="994"/>
      <c r="AG664" s="99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8">
        <v>2</v>
      </c>
      <c r="B665" s="99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4"/>
      <c r="AD665" s="994"/>
      <c r="AE665" s="994"/>
      <c r="AF665" s="994"/>
      <c r="AG665" s="99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8">
        <v>3</v>
      </c>
      <c r="B666" s="99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4"/>
      <c r="AD666" s="994"/>
      <c r="AE666" s="994"/>
      <c r="AF666" s="994"/>
      <c r="AG666" s="99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8">
        <v>4</v>
      </c>
      <c r="B667" s="99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4"/>
      <c r="AD667" s="994"/>
      <c r="AE667" s="994"/>
      <c r="AF667" s="994"/>
      <c r="AG667" s="99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8">
        <v>5</v>
      </c>
      <c r="B668" s="99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4"/>
      <c r="AD668" s="994"/>
      <c r="AE668" s="994"/>
      <c r="AF668" s="994"/>
      <c r="AG668" s="99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8">
        <v>6</v>
      </c>
      <c r="B669" s="99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4"/>
      <c r="AD669" s="994"/>
      <c r="AE669" s="994"/>
      <c r="AF669" s="994"/>
      <c r="AG669" s="99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8">
        <v>7</v>
      </c>
      <c r="B670" s="99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4"/>
      <c r="AD670" s="994"/>
      <c r="AE670" s="994"/>
      <c r="AF670" s="994"/>
      <c r="AG670" s="99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8">
        <v>8</v>
      </c>
      <c r="B671" s="99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4"/>
      <c r="AD671" s="994"/>
      <c r="AE671" s="994"/>
      <c r="AF671" s="994"/>
      <c r="AG671" s="99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8">
        <v>9</v>
      </c>
      <c r="B672" s="99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4"/>
      <c r="AD672" s="994"/>
      <c r="AE672" s="994"/>
      <c r="AF672" s="994"/>
      <c r="AG672" s="99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8">
        <v>10</v>
      </c>
      <c r="B673" s="99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4"/>
      <c r="AD673" s="994"/>
      <c r="AE673" s="994"/>
      <c r="AF673" s="994"/>
      <c r="AG673" s="99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8">
        <v>11</v>
      </c>
      <c r="B674" s="99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4"/>
      <c r="AD674" s="994"/>
      <c r="AE674" s="994"/>
      <c r="AF674" s="994"/>
      <c r="AG674" s="99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8">
        <v>12</v>
      </c>
      <c r="B675" s="99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4"/>
      <c r="AD675" s="994"/>
      <c r="AE675" s="994"/>
      <c r="AF675" s="994"/>
      <c r="AG675" s="99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8">
        <v>13</v>
      </c>
      <c r="B676" s="99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4"/>
      <c r="AD676" s="994"/>
      <c r="AE676" s="994"/>
      <c r="AF676" s="994"/>
      <c r="AG676" s="99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8">
        <v>14</v>
      </c>
      <c r="B677" s="99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4"/>
      <c r="AD677" s="994"/>
      <c r="AE677" s="994"/>
      <c r="AF677" s="994"/>
      <c r="AG677" s="99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8">
        <v>15</v>
      </c>
      <c r="B678" s="99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4"/>
      <c r="AD678" s="994"/>
      <c r="AE678" s="994"/>
      <c r="AF678" s="994"/>
      <c r="AG678" s="99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8">
        <v>16</v>
      </c>
      <c r="B679" s="99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4"/>
      <c r="AD679" s="994"/>
      <c r="AE679" s="994"/>
      <c r="AF679" s="994"/>
      <c r="AG679" s="99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8">
        <v>17</v>
      </c>
      <c r="B680" s="99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4"/>
      <c r="AD680" s="994"/>
      <c r="AE680" s="994"/>
      <c r="AF680" s="994"/>
      <c r="AG680" s="99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8">
        <v>18</v>
      </c>
      <c r="B681" s="99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4"/>
      <c r="AD681" s="994"/>
      <c r="AE681" s="994"/>
      <c r="AF681" s="994"/>
      <c r="AG681" s="99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8">
        <v>19</v>
      </c>
      <c r="B682" s="99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4"/>
      <c r="AD682" s="994"/>
      <c r="AE682" s="994"/>
      <c r="AF682" s="994"/>
      <c r="AG682" s="99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8">
        <v>20</v>
      </c>
      <c r="B683" s="99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4"/>
      <c r="AD683" s="994"/>
      <c r="AE683" s="994"/>
      <c r="AF683" s="994"/>
      <c r="AG683" s="99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8">
        <v>21</v>
      </c>
      <c r="B684" s="99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4"/>
      <c r="AD684" s="994"/>
      <c r="AE684" s="994"/>
      <c r="AF684" s="994"/>
      <c r="AG684" s="99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8">
        <v>22</v>
      </c>
      <c r="B685" s="99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4"/>
      <c r="AD685" s="994"/>
      <c r="AE685" s="994"/>
      <c r="AF685" s="994"/>
      <c r="AG685" s="99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8">
        <v>23</v>
      </c>
      <c r="B686" s="99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4"/>
      <c r="AD686" s="994"/>
      <c r="AE686" s="994"/>
      <c r="AF686" s="994"/>
      <c r="AG686" s="99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8">
        <v>24</v>
      </c>
      <c r="B687" s="99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4"/>
      <c r="AD687" s="994"/>
      <c r="AE687" s="994"/>
      <c r="AF687" s="994"/>
      <c r="AG687" s="99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8">
        <v>25</v>
      </c>
      <c r="B688" s="99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4"/>
      <c r="AD688" s="994"/>
      <c r="AE688" s="994"/>
      <c r="AF688" s="994"/>
      <c r="AG688" s="99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8">
        <v>26</v>
      </c>
      <c r="B689" s="99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4"/>
      <c r="AD689" s="994"/>
      <c r="AE689" s="994"/>
      <c r="AF689" s="994"/>
      <c r="AG689" s="99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8">
        <v>27</v>
      </c>
      <c r="B690" s="99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4"/>
      <c r="AD690" s="994"/>
      <c r="AE690" s="994"/>
      <c r="AF690" s="994"/>
      <c r="AG690" s="99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8">
        <v>28</v>
      </c>
      <c r="B691" s="99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4"/>
      <c r="AD691" s="994"/>
      <c r="AE691" s="994"/>
      <c r="AF691" s="994"/>
      <c r="AG691" s="99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8">
        <v>29</v>
      </c>
      <c r="B692" s="99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4"/>
      <c r="AD692" s="994"/>
      <c r="AE692" s="994"/>
      <c r="AF692" s="994"/>
      <c r="AG692" s="99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8">
        <v>30</v>
      </c>
      <c r="B693" s="99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4"/>
      <c r="AD693" s="994"/>
      <c r="AE693" s="994"/>
      <c r="AF693" s="994"/>
      <c r="AG693" s="99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6" t="s">
        <v>274</v>
      </c>
      <c r="K696" s="997"/>
      <c r="L696" s="997"/>
      <c r="M696" s="997"/>
      <c r="N696" s="997"/>
      <c r="O696" s="997"/>
      <c r="P696" s="134" t="s">
        <v>25</v>
      </c>
      <c r="Q696" s="134"/>
      <c r="R696" s="134"/>
      <c r="S696" s="134"/>
      <c r="T696" s="134"/>
      <c r="U696" s="134"/>
      <c r="V696" s="134"/>
      <c r="W696" s="134"/>
      <c r="X696" s="134"/>
      <c r="Y696" s="272" t="s">
        <v>317</v>
      </c>
      <c r="Z696" s="273"/>
      <c r="AA696" s="273"/>
      <c r="AB696" s="273"/>
      <c r="AC696" s="996" t="s">
        <v>308</v>
      </c>
      <c r="AD696" s="996"/>
      <c r="AE696" s="996"/>
      <c r="AF696" s="996"/>
      <c r="AG696" s="996"/>
      <c r="AH696" s="272" t="s">
        <v>236</v>
      </c>
      <c r="AI696" s="270"/>
      <c r="AJ696" s="270"/>
      <c r="AK696" s="270"/>
      <c r="AL696" s="270" t="s">
        <v>19</v>
      </c>
      <c r="AM696" s="270"/>
      <c r="AN696" s="270"/>
      <c r="AO696" s="274"/>
      <c r="AP696" s="995" t="s">
        <v>275</v>
      </c>
      <c r="AQ696" s="995"/>
      <c r="AR696" s="995"/>
      <c r="AS696" s="995"/>
      <c r="AT696" s="995"/>
      <c r="AU696" s="995"/>
      <c r="AV696" s="995"/>
      <c r="AW696" s="995"/>
      <c r="AX696" s="995"/>
      <c r="AY696" s="34">
        <f>$AY$694</f>
        <v>0</v>
      </c>
    </row>
    <row r="697" spans="1:51" ht="26.25" customHeight="1" x14ac:dyDescent="0.2">
      <c r="A697" s="998">
        <v>1</v>
      </c>
      <c r="B697" s="99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4"/>
      <c r="AD697" s="994"/>
      <c r="AE697" s="994"/>
      <c r="AF697" s="994"/>
      <c r="AG697" s="99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8">
        <v>2</v>
      </c>
      <c r="B698" s="99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4"/>
      <c r="AD698" s="994"/>
      <c r="AE698" s="994"/>
      <c r="AF698" s="994"/>
      <c r="AG698" s="99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8">
        <v>3</v>
      </c>
      <c r="B699" s="99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4"/>
      <c r="AD699" s="994"/>
      <c r="AE699" s="994"/>
      <c r="AF699" s="994"/>
      <c r="AG699" s="99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8">
        <v>4</v>
      </c>
      <c r="B700" s="99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4"/>
      <c r="AD700" s="994"/>
      <c r="AE700" s="994"/>
      <c r="AF700" s="994"/>
      <c r="AG700" s="99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8">
        <v>5</v>
      </c>
      <c r="B701" s="99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4"/>
      <c r="AD701" s="994"/>
      <c r="AE701" s="994"/>
      <c r="AF701" s="994"/>
      <c r="AG701" s="99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8">
        <v>6</v>
      </c>
      <c r="B702" s="99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4"/>
      <c r="AD702" s="994"/>
      <c r="AE702" s="994"/>
      <c r="AF702" s="994"/>
      <c r="AG702" s="99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8">
        <v>7</v>
      </c>
      <c r="B703" s="99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4"/>
      <c r="AD703" s="994"/>
      <c r="AE703" s="994"/>
      <c r="AF703" s="994"/>
      <c r="AG703" s="99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8">
        <v>8</v>
      </c>
      <c r="B704" s="99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4"/>
      <c r="AD704" s="994"/>
      <c r="AE704" s="994"/>
      <c r="AF704" s="994"/>
      <c r="AG704" s="99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8">
        <v>9</v>
      </c>
      <c r="B705" s="99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4"/>
      <c r="AD705" s="994"/>
      <c r="AE705" s="994"/>
      <c r="AF705" s="994"/>
      <c r="AG705" s="99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8">
        <v>10</v>
      </c>
      <c r="B706" s="99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4"/>
      <c r="AD706" s="994"/>
      <c r="AE706" s="994"/>
      <c r="AF706" s="994"/>
      <c r="AG706" s="99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8">
        <v>11</v>
      </c>
      <c r="B707" s="99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4"/>
      <c r="AD707" s="994"/>
      <c r="AE707" s="994"/>
      <c r="AF707" s="994"/>
      <c r="AG707" s="99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8">
        <v>12</v>
      </c>
      <c r="B708" s="99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4"/>
      <c r="AD708" s="994"/>
      <c r="AE708" s="994"/>
      <c r="AF708" s="994"/>
      <c r="AG708" s="99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8">
        <v>13</v>
      </c>
      <c r="B709" s="99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4"/>
      <c r="AD709" s="994"/>
      <c r="AE709" s="994"/>
      <c r="AF709" s="994"/>
      <c r="AG709" s="99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8">
        <v>14</v>
      </c>
      <c r="B710" s="99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4"/>
      <c r="AD710" s="994"/>
      <c r="AE710" s="994"/>
      <c r="AF710" s="994"/>
      <c r="AG710" s="99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8">
        <v>15</v>
      </c>
      <c r="B711" s="99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4"/>
      <c r="AD711" s="994"/>
      <c r="AE711" s="994"/>
      <c r="AF711" s="994"/>
      <c r="AG711" s="99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8">
        <v>16</v>
      </c>
      <c r="B712" s="99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4"/>
      <c r="AD712" s="994"/>
      <c r="AE712" s="994"/>
      <c r="AF712" s="994"/>
      <c r="AG712" s="99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8">
        <v>17</v>
      </c>
      <c r="B713" s="99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4"/>
      <c r="AD713" s="994"/>
      <c r="AE713" s="994"/>
      <c r="AF713" s="994"/>
      <c r="AG713" s="99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8">
        <v>18</v>
      </c>
      <c r="B714" s="99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4"/>
      <c r="AD714" s="994"/>
      <c r="AE714" s="994"/>
      <c r="AF714" s="994"/>
      <c r="AG714" s="99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8">
        <v>19</v>
      </c>
      <c r="B715" s="99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4"/>
      <c r="AD715" s="994"/>
      <c r="AE715" s="994"/>
      <c r="AF715" s="994"/>
      <c r="AG715" s="99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8">
        <v>20</v>
      </c>
      <c r="B716" s="99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4"/>
      <c r="AD716" s="994"/>
      <c r="AE716" s="994"/>
      <c r="AF716" s="994"/>
      <c r="AG716" s="99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8">
        <v>21</v>
      </c>
      <c r="B717" s="99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4"/>
      <c r="AD717" s="994"/>
      <c r="AE717" s="994"/>
      <c r="AF717" s="994"/>
      <c r="AG717" s="99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8">
        <v>22</v>
      </c>
      <c r="B718" s="99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4"/>
      <c r="AD718" s="994"/>
      <c r="AE718" s="994"/>
      <c r="AF718" s="994"/>
      <c r="AG718" s="99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8">
        <v>23</v>
      </c>
      <c r="B719" s="99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4"/>
      <c r="AD719" s="994"/>
      <c r="AE719" s="994"/>
      <c r="AF719" s="994"/>
      <c r="AG719" s="99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8">
        <v>24</v>
      </c>
      <c r="B720" s="99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4"/>
      <c r="AD720" s="994"/>
      <c r="AE720" s="994"/>
      <c r="AF720" s="994"/>
      <c r="AG720" s="99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8">
        <v>25</v>
      </c>
      <c r="B721" s="99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4"/>
      <c r="AD721" s="994"/>
      <c r="AE721" s="994"/>
      <c r="AF721" s="994"/>
      <c r="AG721" s="99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8">
        <v>26</v>
      </c>
      <c r="B722" s="99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4"/>
      <c r="AD722" s="994"/>
      <c r="AE722" s="994"/>
      <c r="AF722" s="994"/>
      <c r="AG722" s="99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8">
        <v>27</v>
      </c>
      <c r="B723" s="99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4"/>
      <c r="AD723" s="994"/>
      <c r="AE723" s="994"/>
      <c r="AF723" s="994"/>
      <c r="AG723" s="99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8">
        <v>28</v>
      </c>
      <c r="B724" s="99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4"/>
      <c r="AD724" s="994"/>
      <c r="AE724" s="994"/>
      <c r="AF724" s="994"/>
      <c r="AG724" s="99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8">
        <v>29</v>
      </c>
      <c r="B725" s="99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4"/>
      <c r="AD725" s="994"/>
      <c r="AE725" s="994"/>
      <c r="AF725" s="994"/>
      <c r="AG725" s="99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8">
        <v>30</v>
      </c>
      <c r="B726" s="99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4"/>
      <c r="AD726" s="994"/>
      <c r="AE726" s="994"/>
      <c r="AF726" s="994"/>
      <c r="AG726" s="99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6" t="s">
        <v>274</v>
      </c>
      <c r="K729" s="997"/>
      <c r="L729" s="997"/>
      <c r="M729" s="997"/>
      <c r="N729" s="997"/>
      <c r="O729" s="997"/>
      <c r="P729" s="134" t="s">
        <v>25</v>
      </c>
      <c r="Q729" s="134"/>
      <c r="R729" s="134"/>
      <c r="S729" s="134"/>
      <c r="T729" s="134"/>
      <c r="U729" s="134"/>
      <c r="V729" s="134"/>
      <c r="W729" s="134"/>
      <c r="X729" s="134"/>
      <c r="Y729" s="272" t="s">
        <v>317</v>
      </c>
      <c r="Z729" s="273"/>
      <c r="AA729" s="273"/>
      <c r="AB729" s="273"/>
      <c r="AC729" s="996" t="s">
        <v>308</v>
      </c>
      <c r="AD729" s="996"/>
      <c r="AE729" s="996"/>
      <c r="AF729" s="996"/>
      <c r="AG729" s="996"/>
      <c r="AH729" s="272" t="s">
        <v>236</v>
      </c>
      <c r="AI729" s="270"/>
      <c r="AJ729" s="270"/>
      <c r="AK729" s="270"/>
      <c r="AL729" s="270" t="s">
        <v>19</v>
      </c>
      <c r="AM729" s="270"/>
      <c r="AN729" s="270"/>
      <c r="AO729" s="274"/>
      <c r="AP729" s="995" t="s">
        <v>275</v>
      </c>
      <c r="AQ729" s="995"/>
      <c r="AR729" s="995"/>
      <c r="AS729" s="995"/>
      <c r="AT729" s="995"/>
      <c r="AU729" s="995"/>
      <c r="AV729" s="995"/>
      <c r="AW729" s="995"/>
      <c r="AX729" s="995"/>
      <c r="AY729" s="34">
        <f>$AY$727</f>
        <v>0</v>
      </c>
    </row>
    <row r="730" spans="1:51" ht="26.25" customHeight="1" x14ac:dyDescent="0.2">
      <c r="A730" s="998">
        <v>1</v>
      </c>
      <c r="B730" s="99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4"/>
      <c r="AD730" s="994"/>
      <c r="AE730" s="994"/>
      <c r="AF730" s="994"/>
      <c r="AG730" s="99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8">
        <v>2</v>
      </c>
      <c r="B731" s="99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4"/>
      <c r="AD731" s="994"/>
      <c r="AE731" s="994"/>
      <c r="AF731" s="994"/>
      <c r="AG731" s="99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8">
        <v>3</v>
      </c>
      <c r="B732" s="99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4"/>
      <c r="AD732" s="994"/>
      <c r="AE732" s="994"/>
      <c r="AF732" s="994"/>
      <c r="AG732" s="99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8">
        <v>4</v>
      </c>
      <c r="B733" s="99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4"/>
      <c r="AD733" s="994"/>
      <c r="AE733" s="994"/>
      <c r="AF733" s="994"/>
      <c r="AG733" s="99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8">
        <v>5</v>
      </c>
      <c r="B734" s="99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4"/>
      <c r="AD734" s="994"/>
      <c r="AE734" s="994"/>
      <c r="AF734" s="994"/>
      <c r="AG734" s="99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8">
        <v>6</v>
      </c>
      <c r="B735" s="99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4"/>
      <c r="AD735" s="994"/>
      <c r="AE735" s="994"/>
      <c r="AF735" s="994"/>
      <c r="AG735" s="99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8">
        <v>7</v>
      </c>
      <c r="B736" s="99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4"/>
      <c r="AD736" s="994"/>
      <c r="AE736" s="994"/>
      <c r="AF736" s="994"/>
      <c r="AG736" s="99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8">
        <v>8</v>
      </c>
      <c r="B737" s="99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4"/>
      <c r="AD737" s="994"/>
      <c r="AE737" s="994"/>
      <c r="AF737" s="994"/>
      <c r="AG737" s="99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8">
        <v>9</v>
      </c>
      <c r="B738" s="99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4"/>
      <c r="AD738" s="994"/>
      <c r="AE738" s="994"/>
      <c r="AF738" s="994"/>
      <c r="AG738" s="99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8">
        <v>10</v>
      </c>
      <c r="B739" s="99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4"/>
      <c r="AD739" s="994"/>
      <c r="AE739" s="994"/>
      <c r="AF739" s="994"/>
      <c r="AG739" s="99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8">
        <v>11</v>
      </c>
      <c r="B740" s="99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4"/>
      <c r="AD740" s="994"/>
      <c r="AE740" s="994"/>
      <c r="AF740" s="994"/>
      <c r="AG740" s="99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8">
        <v>12</v>
      </c>
      <c r="B741" s="99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4"/>
      <c r="AD741" s="994"/>
      <c r="AE741" s="994"/>
      <c r="AF741" s="994"/>
      <c r="AG741" s="99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8">
        <v>13</v>
      </c>
      <c r="B742" s="99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4"/>
      <c r="AD742" s="994"/>
      <c r="AE742" s="994"/>
      <c r="AF742" s="994"/>
      <c r="AG742" s="99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8">
        <v>14</v>
      </c>
      <c r="B743" s="99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4"/>
      <c r="AD743" s="994"/>
      <c r="AE743" s="994"/>
      <c r="AF743" s="994"/>
      <c r="AG743" s="99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8">
        <v>15</v>
      </c>
      <c r="B744" s="99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4"/>
      <c r="AD744" s="994"/>
      <c r="AE744" s="994"/>
      <c r="AF744" s="994"/>
      <c r="AG744" s="99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8">
        <v>16</v>
      </c>
      <c r="B745" s="99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4"/>
      <c r="AD745" s="994"/>
      <c r="AE745" s="994"/>
      <c r="AF745" s="994"/>
      <c r="AG745" s="99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8">
        <v>17</v>
      </c>
      <c r="B746" s="99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4"/>
      <c r="AD746" s="994"/>
      <c r="AE746" s="994"/>
      <c r="AF746" s="994"/>
      <c r="AG746" s="99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8">
        <v>18</v>
      </c>
      <c r="B747" s="99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4"/>
      <c r="AD747" s="994"/>
      <c r="AE747" s="994"/>
      <c r="AF747" s="994"/>
      <c r="AG747" s="99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8">
        <v>19</v>
      </c>
      <c r="B748" s="99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4"/>
      <c r="AD748" s="994"/>
      <c r="AE748" s="994"/>
      <c r="AF748" s="994"/>
      <c r="AG748" s="99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8">
        <v>20</v>
      </c>
      <c r="B749" s="99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4"/>
      <c r="AD749" s="994"/>
      <c r="AE749" s="994"/>
      <c r="AF749" s="994"/>
      <c r="AG749" s="99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8">
        <v>21</v>
      </c>
      <c r="B750" s="99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4"/>
      <c r="AD750" s="994"/>
      <c r="AE750" s="994"/>
      <c r="AF750" s="994"/>
      <c r="AG750" s="99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8">
        <v>22</v>
      </c>
      <c r="B751" s="99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4"/>
      <c r="AD751" s="994"/>
      <c r="AE751" s="994"/>
      <c r="AF751" s="994"/>
      <c r="AG751" s="99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8">
        <v>23</v>
      </c>
      <c r="B752" s="99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4"/>
      <c r="AD752" s="994"/>
      <c r="AE752" s="994"/>
      <c r="AF752" s="994"/>
      <c r="AG752" s="99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8">
        <v>24</v>
      </c>
      <c r="B753" s="99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4"/>
      <c r="AD753" s="994"/>
      <c r="AE753" s="994"/>
      <c r="AF753" s="994"/>
      <c r="AG753" s="99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8">
        <v>25</v>
      </c>
      <c r="B754" s="99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4"/>
      <c r="AD754" s="994"/>
      <c r="AE754" s="994"/>
      <c r="AF754" s="994"/>
      <c r="AG754" s="99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8">
        <v>26</v>
      </c>
      <c r="B755" s="99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4"/>
      <c r="AD755" s="994"/>
      <c r="AE755" s="994"/>
      <c r="AF755" s="994"/>
      <c r="AG755" s="99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8">
        <v>27</v>
      </c>
      <c r="B756" s="99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4"/>
      <c r="AD756" s="994"/>
      <c r="AE756" s="994"/>
      <c r="AF756" s="994"/>
      <c r="AG756" s="99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8">
        <v>28</v>
      </c>
      <c r="B757" s="99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4"/>
      <c r="AD757" s="994"/>
      <c r="AE757" s="994"/>
      <c r="AF757" s="994"/>
      <c r="AG757" s="99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8">
        <v>29</v>
      </c>
      <c r="B758" s="99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4"/>
      <c r="AD758" s="994"/>
      <c r="AE758" s="994"/>
      <c r="AF758" s="994"/>
      <c r="AG758" s="99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8">
        <v>30</v>
      </c>
      <c r="B759" s="99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4"/>
      <c r="AD759" s="994"/>
      <c r="AE759" s="994"/>
      <c r="AF759" s="994"/>
      <c r="AG759" s="99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6" t="s">
        <v>274</v>
      </c>
      <c r="K762" s="997"/>
      <c r="L762" s="997"/>
      <c r="M762" s="997"/>
      <c r="N762" s="997"/>
      <c r="O762" s="997"/>
      <c r="P762" s="134" t="s">
        <v>25</v>
      </c>
      <c r="Q762" s="134"/>
      <c r="R762" s="134"/>
      <c r="S762" s="134"/>
      <c r="T762" s="134"/>
      <c r="U762" s="134"/>
      <c r="V762" s="134"/>
      <c r="W762" s="134"/>
      <c r="X762" s="134"/>
      <c r="Y762" s="272" t="s">
        <v>317</v>
      </c>
      <c r="Z762" s="273"/>
      <c r="AA762" s="273"/>
      <c r="AB762" s="273"/>
      <c r="AC762" s="996" t="s">
        <v>308</v>
      </c>
      <c r="AD762" s="996"/>
      <c r="AE762" s="996"/>
      <c r="AF762" s="996"/>
      <c r="AG762" s="996"/>
      <c r="AH762" s="272" t="s">
        <v>236</v>
      </c>
      <c r="AI762" s="270"/>
      <c r="AJ762" s="270"/>
      <c r="AK762" s="270"/>
      <c r="AL762" s="270" t="s">
        <v>19</v>
      </c>
      <c r="AM762" s="270"/>
      <c r="AN762" s="270"/>
      <c r="AO762" s="274"/>
      <c r="AP762" s="995" t="s">
        <v>275</v>
      </c>
      <c r="AQ762" s="995"/>
      <c r="AR762" s="995"/>
      <c r="AS762" s="995"/>
      <c r="AT762" s="995"/>
      <c r="AU762" s="995"/>
      <c r="AV762" s="995"/>
      <c r="AW762" s="995"/>
      <c r="AX762" s="995"/>
      <c r="AY762" s="34">
        <f>$AY$760</f>
        <v>0</v>
      </c>
    </row>
    <row r="763" spans="1:51" ht="26.25" customHeight="1" x14ac:dyDescent="0.2">
      <c r="A763" s="998">
        <v>1</v>
      </c>
      <c r="B763" s="99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4"/>
      <c r="AD763" s="994"/>
      <c r="AE763" s="994"/>
      <c r="AF763" s="994"/>
      <c r="AG763" s="99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8">
        <v>2</v>
      </c>
      <c r="B764" s="99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4"/>
      <c r="AD764" s="994"/>
      <c r="AE764" s="994"/>
      <c r="AF764" s="994"/>
      <c r="AG764" s="99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8">
        <v>3</v>
      </c>
      <c r="B765" s="99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4"/>
      <c r="AD765" s="994"/>
      <c r="AE765" s="994"/>
      <c r="AF765" s="994"/>
      <c r="AG765" s="99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8">
        <v>4</v>
      </c>
      <c r="B766" s="99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4"/>
      <c r="AD766" s="994"/>
      <c r="AE766" s="994"/>
      <c r="AF766" s="994"/>
      <c r="AG766" s="99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8">
        <v>5</v>
      </c>
      <c r="B767" s="99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4"/>
      <c r="AD767" s="994"/>
      <c r="AE767" s="994"/>
      <c r="AF767" s="994"/>
      <c r="AG767" s="99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8">
        <v>6</v>
      </c>
      <c r="B768" s="99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4"/>
      <c r="AD768" s="994"/>
      <c r="AE768" s="994"/>
      <c r="AF768" s="994"/>
      <c r="AG768" s="99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8">
        <v>7</v>
      </c>
      <c r="B769" s="99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4"/>
      <c r="AD769" s="994"/>
      <c r="AE769" s="994"/>
      <c r="AF769" s="994"/>
      <c r="AG769" s="99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8">
        <v>8</v>
      </c>
      <c r="B770" s="99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4"/>
      <c r="AD770" s="994"/>
      <c r="AE770" s="994"/>
      <c r="AF770" s="994"/>
      <c r="AG770" s="99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8">
        <v>9</v>
      </c>
      <c r="B771" s="99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4"/>
      <c r="AD771" s="994"/>
      <c r="AE771" s="994"/>
      <c r="AF771" s="994"/>
      <c r="AG771" s="99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8">
        <v>10</v>
      </c>
      <c r="B772" s="99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4"/>
      <c r="AD772" s="994"/>
      <c r="AE772" s="994"/>
      <c r="AF772" s="994"/>
      <c r="AG772" s="99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8">
        <v>11</v>
      </c>
      <c r="B773" s="99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4"/>
      <c r="AD773" s="994"/>
      <c r="AE773" s="994"/>
      <c r="AF773" s="994"/>
      <c r="AG773" s="99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8">
        <v>12</v>
      </c>
      <c r="B774" s="99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4"/>
      <c r="AD774" s="994"/>
      <c r="AE774" s="994"/>
      <c r="AF774" s="994"/>
      <c r="AG774" s="99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8">
        <v>13</v>
      </c>
      <c r="B775" s="99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4"/>
      <c r="AD775" s="994"/>
      <c r="AE775" s="994"/>
      <c r="AF775" s="994"/>
      <c r="AG775" s="99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8">
        <v>14</v>
      </c>
      <c r="B776" s="99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4"/>
      <c r="AD776" s="994"/>
      <c r="AE776" s="994"/>
      <c r="AF776" s="994"/>
      <c r="AG776" s="99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8">
        <v>15</v>
      </c>
      <c r="B777" s="99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4"/>
      <c r="AD777" s="994"/>
      <c r="AE777" s="994"/>
      <c r="AF777" s="994"/>
      <c r="AG777" s="99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8">
        <v>16</v>
      </c>
      <c r="B778" s="99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4"/>
      <c r="AD778" s="994"/>
      <c r="AE778" s="994"/>
      <c r="AF778" s="994"/>
      <c r="AG778" s="99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8">
        <v>17</v>
      </c>
      <c r="B779" s="99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4"/>
      <c r="AD779" s="994"/>
      <c r="AE779" s="994"/>
      <c r="AF779" s="994"/>
      <c r="AG779" s="99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8">
        <v>18</v>
      </c>
      <c r="B780" s="99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4"/>
      <c r="AD780" s="994"/>
      <c r="AE780" s="994"/>
      <c r="AF780" s="994"/>
      <c r="AG780" s="99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8">
        <v>19</v>
      </c>
      <c r="B781" s="99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4"/>
      <c r="AD781" s="994"/>
      <c r="AE781" s="994"/>
      <c r="AF781" s="994"/>
      <c r="AG781" s="99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8">
        <v>20</v>
      </c>
      <c r="B782" s="99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4"/>
      <c r="AD782" s="994"/>
      <c r="AE782" s="994"/>
      <c r="AF782" s="994"/>
      <c r="AG782" s="99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8">
        <v>21</v>
      </c>
      <c r="B783" s="99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4"/>
      <c r="AD783" s="994"/>
      <c r="AE783" s="994"/>
      <c r="AF783" s="994"/>
      <c r="AG783" s="99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8">
        <v>22</v>
      </c>
      <c r="B784" s="99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4"/>
      <c r="AD784" s="994"/>
      <c r="AE784" s="994"/>
      <c r="AF784" s="994"/>
      <c r="AG784" s="99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8">
        <v>23</v>
      </c>
      <c r="B785" s="99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4"/>
      <c r="AD785" s="994"/>
      <c r="AE785" s="994"/>
      <c r="AF785" s="994"/>
      <c r="AG785" s="99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8">
        <v>24</v>
      </c>
      <c r="B786" s="99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4"/>
      <c r="AD786" s="994"/>
      <c r="AE786" s="994"/>
      <c r="AF786" s="994"/>
      <c r="AG786" s="99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8">
        <v>25</v>
      </c>
      <c r="B787" s="99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4"/>
      <c r="AD787" s="994"/>
      <c r="AE787" s="994"/>
      <c r="AF787" s="994"/>
      <c r="AG787" s="99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8">
        <v>26</v>
      </c>
      <c r="B788" s="99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4"/>
      <c r="AD788" s="994"/>
      <c r="AE788" s="994"/>
      <c r="AF788" s="994"/>
      <c r="AG788" s="99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8">
        <v>27</v>
      </c>
      <c r="B789" s="99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4"/>
      <c r="AD789" s="994"/>
      <c r="AE789" s="994"/>
      <c r="AF789" s="994"/>
      <c r="AG789" s="99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8">
        <v>28</v>
      </c>
      <c r="B790" s="99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4"/>
      <c r="AD790" s="994"/>
      <c r="AE790" s="994"/>
      <c r="AF790" s="994"/>
      <c r="AG790" s="99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8">
        <v>29</v>
      </c>
      <c r="B791" s="99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4"/>
      <c r="AD791" s="994"/>
      <c r="AE791" s="994"/>
      <c r="AF791" s="994"/>
      <c r="AG791" s="99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8">
        <v>30</v>
      </c>
      <c r="B792" s="99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4"/>
      <c r="AD792" s="994"/>
      <c r="AE792" s="994"/>
      <c r="AF792" s="994"/>
      <c r="AG792" s="99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6" t="s">
        <v>274</v>
      </c>
      <c r="K795" s="997"/>
      <c r="L795" s="997"/>
      <c r="M795" s="997"/>
      <c r="N795" s="997"/>
      <c r="O795" s="997"/>
      <c r="P795" s="134" t="s">
        <v>25</v>
      </c>
      <c r="Q795" s="134"/>
      <c r="R795" s="134"/>
      <c r="S795" s="134"/>
      <c r="T795" s="134"/>
      <c r="U795" s="134"/>
      <c r="V795" s="134"/>
      <c r="W795" s="134"/>
      <c r="X795" s="134"/>
      <c r="Y795" s="272" t="s">
        <v>317</v>
      </c>
      <c r="Z795" s="273"/>
      <c r="AA795" s="273"/>
      <c r="AB795" s="273"/>
      <c r="AC795" s="996" t="s">
        <v>308</v>
      </c>
      <c r="AD795" s="996"/>
      <c r="AE795" s="996"/>
      <c r="AF795" s="996"/>
      <c r="AG795" s="996"/>
      <c r="AH795" s="272" t="s">
        <v>236</v>
      </c>
      <c r="AI795" s="270"/>
      <c r="AJ795" s="270"/>
      <c r="AK795" s="270"/>
      <c r="AL795" s="270" t="s">
        <v>19</v>
      </c>
      <c r="AM795" s="270"/>
      <c r="AN795" s="270"/>
      <c r="AO795" s="274"/>
      <c r="AP795" s="995" t="s">
        <v>275</v>
      </c>
      <c r="AQ795" s="995"/>
      <c r="AR795" s="995"/>
      <c r="AS795" s="995"/>
      <c r="AT795" s="995"/>
      <c r="AU795" s="995"/>
      <c r="AV795" s="995"/>
      <c r="AW795" s="995"/>
      <c r="AX795" s="995"/>
      <c r="AY795" s="34">
        <f>$AY$793</f>
        <v>0</v>
      </c>
    </row>
    <row r="796" spans="1:51" ht="26.25" customHeight="1" x14ac:dyDescent="0.2">
      <c r="A796" s="998">
        <v>1</v>
      </c>
      <c r="B796" s="99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4"/>
      <c r="AD796" s="994"/>
      <c r="AE796" s="994"/>
      <c r="AF796" s="994"/>
      <c r="AG796" s="99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8">
        <v>2</v>
      </c>
      <c r="B797" s="99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4"/>
      <c r="AD797" s="994"/>
      <c r="AE797" s="994"/>
      <c r="AF797" s="994"/>
      <c r="AG797" s="99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8">
        <v>3</v>
      </c>
      <c r="B798" s="99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4"/>
      <c r="AD798" s="994"/>
      <c r="AE798" s="994"/>
      <c r="AF798" s="994"/>
      <c r="AG798" s="99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8">
        <v>4</v>
      </c>
      <c r="B799" s="99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4"/>
      <c r="AD799" s="994"/>
      <c r="AE799" s="994"/>
      <c r="AF799" s="994"/>
      <c r="AG799" s="99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8">
        <v>5</v>
      </c>
      <c r="B800" s="99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4"/>
      <c r="AD800" s="994"/>
      <c r="AE800" s="994"/>
      <c r="AF800" s="994"/>
      <c r="AG800" s="99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8">
        <v>6</v>
      </c>
      <c r="B801" s="99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4"/>
      <c r="AD801" s="994"/>
      <c r="AE801" s="994"/>
      <c r="AF801" s="994"/>
      <c r="AG801" s="99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8">
        <v>7</v>
      </c>
      <c r="B802" s="99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4"/>
      <c r="AD802" s="994"/>
      <c r="AE802" s="994"/>
      <c r="AF802" s="994"/>
      <c r="AG802" s="99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8">
        <v>8</v>
      </c>
      <c r="B803" s="99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4"/>
      <c r="AD803" s="994"/>
      <c r="AE803" s="994"/>
      <c r="AF803" s="994"/>
      <c r="AG803" s="99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8">
        <v>9</v>
      </c>
      <c r="B804" s="99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4"/>
      <c r="AD804" s="994"/>
      <c r="AE804" s="994"/>
      <c r="AF804" s="994"/>
      <c r="AG804" s="99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8">
        <v>10</v>
      </c>
      <c r="B805" s="99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4"/>
      <c r="AD805" s="994"/>
      <c r="AE805" s="994"/>
      <c r="AF805" s="994"/>
      <c r="AG805" s="99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8">
        <v>11</v>
      </c>
      <c r="B806" s="99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4"/>
      <c r="AD806" s="994"/>
      <c r="AE806" s="994"/>
      <c r="AF806" s="994"/>
      <c r="AG806" s="99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8">
        <v>12</v>
      </c>
      <c r="B807" s="99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4"/>
      <c r="AD807" s="994"/>
      <c r="AE807" s="994"/>
      <c r="AF807" s="994"/>
      <c r="AG807" s="99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8">
        <v>13</v>
      </c>
      <c r="B808" s="99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4"/>
      <c r="AD808" s="994"/>
      <c r="AE808" s="994"/>
      <c r="AF808" s="994"/>
      <c r="AG808" s="99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8">
        <v>14</v>
      </c>
      <c r="B809" s="99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4"/>
      <c r="AD809" s="994"/>
      <c r="AE809" s="994"/>
      <c r="AF809" s="994"/>
      <c r="AG809" s="99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8">
        <v>15</v>
      </c>
      <c r="B810" s="99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4"/>
      <c r="AD810" s="994"/>
      <c r="AE810" s="994"/>
      <c r="AF810" s="994"/>
      <c r="AG810" s="99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8">
        <v>16</v>
      </c>
      <c r="B811" s="99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4"/>
      <c r="AD811" s="994"/>
      <c r="AE811" s="994"/>
      <c r="AF811" s="994"/>
      <c r="AG811" s="99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8">
        <v>17</v>
      </c>
      <c r="B812" s="99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4"/>
      <c r="AD812" s="994"/>
      <c r="AE812" s="994"/>
      <c r="AF812" s="994"/>
      <c r="AG812" s="99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8">
        <v>18</v>
      </c>
      <c r="B813" s="99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4"/>
      <c r="AD813" s="994"/>
      <c r="AE813" s="994"/>
      <c r="AF813" s="994"/>
      <c r="AG813" s="99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8">
        <v>19</v>
      </c>
      <c r="B814" s="99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4"/>
      <c r="AD814" s="994"/>
      <c r="AE814" s="994"/>
      <c r="AF814" s="994"/>
      <c r="AG814" s="99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8">
        <v>20</v>
      </c>
      <c r="B815" s="99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4"/>
      <c r="AD815" s="994"/>
      <c r="AE815" s="994"/>
      <c r="AF815" s="994"/>
      <c r="AG815" s="99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8">
        <v>21</v>
      </c>
      <c r="B816" s="99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4"/>
      <c r="AD816" s="994"/>
      <c r="AE816" s="994"/>
      <c r="AF816" s="994"/>
      <c r="AG816" s="99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8">
        <v>22</v>
      </c>
      <c r="B817" s="99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4"/>
      <c r="AD817" s="994"/>
      <c r="AE817" s="994"/>
      <c r="AF817" s="994"/>
      <c r="AG817" s="99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8">
        <v>23</v>
      </c>
      <c r="B818" s="99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4"/>
      <c r="AD818" s="994"/>
      <c r="AE818" s="994"/>
      <c r="AF818" s="994"/>
      <c r="AG818" s="99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8">
        <v>24</v>
      </c>
      <c r="B819" s="99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4"/>
      <c r="AD819" s="994"/>
      <c r="AE819" s="994"/>
      <c r="AF819" s="994"/>
      <c r="AG819" s="99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8">
        <v>25</v>
      </c>
      <c r="B820" s="99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4"/>
      <c r="AD820" s="994"/>
      <c r="AE820" s="994"/>
      <c r="AF820" s="994"/>
      <c r="AG820" s="99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8">
        <v>26</v>
      </c>
      <c r="B821" s="99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4"/>
      <c r="AD821" s="994"/>
      <c r="AE821" s="994"/>
      <c r="AF821" s="994"/>
      <c r="AG821" s="99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8">
        <v>27</v>
      </c>
      <c r="B822" s="99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4"/>
      <c r="AD822" s="994"/>
      <c r="AE822" s="994"/>
      <c r="AF822" s="994"/>
      <c r="AG822" s="99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8">
        <v>28</v>
      </c>
      <c r="B823" s="99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4"/>
      <c r="AD823" s="994"/>
      <c r="AE823" s="994"/>
      <c r="AF823" s="994"/>
      <c r="AG823" s="99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8">
        <v>29</v>
      </c>
      <c r="B824" s="99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4"/>
      <c r="AD824" s="994"/>
      <c r="AE824" s="994"/>
      <c r="AF824" s="994"/>
      <c r="AG824" s="99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8">
        <v>30</v>
      </c>
      <c r="B825" s="99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4"/>
      <c r="AD825" s="994"/>
      <c r="AE825" s="994"/>
      <c r="AF825" s="994"/>
      <c r="AG825" s="99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6" t="s">
        <v>274</v>
      </c>
      <c r="K828" s="997"/>
      <c r="L828" s="997"/>
      <c r="M828" s="997"/>
      <c r="N828" s="997"/>
      <c r="O828" s="997"/>
      <c r="P828" s="134" t="s">
        <v>25</v>
      </c>
      <c r="Q828" s="134"/>
      <c r="R828" s="134"/>
      <c r="S828" s="134"/>
      <c r="T828" s="134"/>
      <c r="U828" s="134"/>
      <c r="V828" s="134"/>
      <c r="W828" s="134"/>
      <c r="X828" s="134"/>
      <c r="Y828" s="272" t="s">
        <v>317</v>
      </c>
      <c r="Z828" s="273"/>
      <c r="AA828" s="273"/>
      <c r="AB828" s="273"/>
      <c r="AC828" s="996" t="s">
        <v>308</v>
      </c>
      <c r="AD828" s="996"/>
      <c r="AE828" s="996"/>
      <c r="AF828" s="996"/>
      <c r="AG828" s="996"/>
      <c r="AH828" s="272" t="s">
        <v>236</v>
      </c>
      <c r="AI828" s="270"/>
      <c r="AJ828" s="270"/>
      <c r="AK828" s="270"/>
      <c r="AL828" s="270" t="s">
        <v>19</v>
      </c>
      <c r="AM828" s="270"/>
      <c r="AN828" s="270"/>
      <c r="AO828" s="274"/>
      <c r="AP828" s="995" t="s">
        <v>275</v>
      </c>
      <c r="AQ828" s="995"/>
      <c r="AR828" s="995"/>
      <c r="AS828" s="995"/>
      <c r="AT828" s="995"/>
      <c r="AU828" s="995"/>
      <c r="AV828" s="995"/>
      <c r="AW828" s="995"/>
      <c r="AX828" s="995"/>
      <c r="AY828" s="34">
        <f>$AY$826</f>
        <v>0</v>
      </c>
    </row>
    <row r="829" spans="1:51" ht="26.25" customHeight="1" x14ac:dyDescent="0.2">
      <c r="A829" s="998">
        <v>1</v>
      </c>
      <c r="B829" s="99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4"/>
      <c r="AD829" s="994"/>
      <c r="AE829" s="994"/>
      <c r="AF829" s="994"/>
      <c r="AG829" s="99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8">
        <v>2</v>
      </c>
      <c r="B830" s="99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4"/>
      <c r="AD830" s="994"/>
      <c r="AE830" s="994"/>
      <c r="AF830" s="994"/>
      <c r="AG830" s="99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8">
        <v>3</v>
      </c>
      <c r="B831" s="99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4"/>
      <c r="AD831" s="994"/>
      <c r="AE831" s="994"/>
      <c r="AF831" s="994"/>
      <c r="AG831" s="99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8">
        <v>4</v>
      </c>
      <c r="B832" s="99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4"/>
      <c r="AD832" s="994"/>
      <c r="AE832" s="994"/>
      <c r="AF832" s="994"/>
      <c r="AG832" s="99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8">
        <v>5</v>
      </c>
      <c r="B833" s="99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4"/>
      <c r="AD833" s="994"/>
      <c r="AE833" s="994"/>
      <c r="AF833" s="994"/>
      <c r="AG833" s="99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8">
        <v>6</v>
      </c>
      <c r="B834" s="99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4"/>
      <c r="AD834" s="994"/>
      <c r="AE834" s="994"/>
      <c r="AF834" s="994"/>
      <c r="AG834" s="99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8">
        <v>7</v>
      </c>
      <c r="B835" s="99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4"/>
      <c r="AD835" s="994"/>
      <c r="AE835" s="994"/>
      <c r="AF835" s="994"/>
      <c r="AG835" s="99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8">
        <v>8</v>
      </c>
      <c r="B836" s="99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4"/>
      <c r="AD836" s="994"/>
      <c r="AE836" s="994"/>
      <c r="AF836" s="994"/>
      <c r="AG836" s="99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8">
        <v>9</v>
      </c>
      <c r="B837" s="99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4"/>
      <c r="AD837" s="994"/>
      <c r="AE837" s="994"/>
      <c r="AF837" s="994"/>
      <c r="AG837" s="99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8">
        <v>10</v>
      </c>
      <c r="B838" s="99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4"/>
      <c r="AD838" s="994"/>
      <c r="AE838" s="994"/>
      <c r="AF838" s="994"/>
      <c r="AG838" s="99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8">
        <v>11</v>
      </c>
      <c r="B839" s="99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4"/>
      <c r="AD839" s="994"/>
      <c r="AE839" s="994"/>
      <c r="AF839" s="994"/>
      <c r="AG839" s="99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8">
        <v>12</v>
      </c>
      <c r="B840" s="99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4"/>
      <c r="AD840" s="994"/>
      <c r="AE840" s="994"/>
      <c r="AF840" s="994"/>
      <c r="AG840" s="99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8">
        <v>13</v>
      </c>
      <c r="B841" s="99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4"/>
      <c r="AD841" s="994"/>
      <c r="AE841" s="994"/>
      <c r="AF841" s="994"/>
      <c r="AG841" s="99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8">
        <v>14</v>
      </c>
      <c r="B842" s="99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4"/>
      <c r="AD842" s="994"/>
      <c r="AE842" s="994"/>
      <c r="AF842" s="994"/>
      <c r="AG842" s="99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8">
        <v>15</v>
      </c>
      <c r="B843" s="99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4"/>
      <c r="AD843" s="994"/>
      <c r="AE843" s="994"/>
      <c r="AF843" s="994"/>
      <c r="AG843" s="99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8">
        <v>16</v>
      </c>
      <c r="B844" s="99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4"/>
      <c r="AD844" s="994"/>
      <c r="AE844" s="994"/>
      <c r="AF844" s="994"/>
      <c r="AG844" s="99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8">
        <v>17</v>
      </c>
      <c r="B845" s="99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4"/>
      <c r="AD845" s="994"/>
      <c r="AE845" s="994"/>
      <c r="AF845" s="994"/>
      <c r="AG845" s="99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8">
        <v>18</v>
      </c>
      <c r="B846" s="99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4"/>
      <c r="AD846" s="994"/>
      <c r="AE846" s="994"/>
      <c r="AF846" s="994"/>
      <c r="AG846" s="99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8">
        <v>19</v>
      </c>
      <c r="B847" s="99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4"/>
      <c r="AD847" s="994"/>
      <c r="AE847" s="994"/>
      <c r="AF847" s="994"/>
      <c r="AG847" s="99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8">
        <v>20</v>
      </c>
      <c r="B848" s="99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4"/>
      <c r="AD848" s="994"/>
      <c r="AE848" s="994"/>
      <c r="AF848" s="994"/>
      <c r="AG848" s="99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8">
        <v>21</v>
      </c>
      <c r="B849" s="99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4"/>
      <c r="AD849" s="994"/>
      <c r="AE849" s="994"/>
      <c r="AF849" s="994"/>
      <c r="AG849" s="99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8">
        <v>22</v>
      </c>
      <c r="B850" s="99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4"/>
      <c r="AD850" s="994"/>
      <c r="AE850" s="994"/>
      <c r="AF850" s="994"/>
      <c r="AG850" s="99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8">
        <v>23</v>
      </c>
      <c r="B851" s="99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4"/>
      <c r="AD851" s="994"/>
      <c r="AE851" s="994"/>
      <c r="AF851" s="994"/>
      <c r="AG851" s="99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8">
        <v>24</v>
      </c>
      <c r="B852" s="99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4"/>
      <c r="AD852" s="994"/>
      <c r="AE852" s="994"/>
      <c r="AF852" s="994"/>
      <c r="AG852" s="99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8">
        <v>25</v>
      </c>
      <c r="B853" s="99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4"/>
      <c r="AD853" s="994"/>
      <c r="AE853" s="994"/>
      <c r="AF853" s="994"/>
      <c r="AG853" s="99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8">
        <v>26</v>
      </c>
      <c r="B854" s="99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4"/>
      <c r="AD854" s="994"/>
      <c r="AE854" s="994"/>
      <c r="AF854" s="994"/>
      <c r="AG854" s="99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8">
        <v>27</v>
      </c>
      <c r="B855" s="99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4"/>
      <c r="AD855" s="994"/>
      <c r="AE855" s="994"/>
      <c r="AF855" s="994"/>
      <c r="AG855" s="99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8">
        <v>28</v>
      </c>
      <c r="B856" s="99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4"/>
      <c r="AD856" s="994"/>
      <c r="AE856" s="994"/>
      <c r="AF856" s="994"/>
      <c r="AG856" s="99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8">
        <v>29</v>
      </c>
      <c r="B857" s="99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4"/>
      <c r="AD857" s="994"/>
      <c r="AE857" s="994"/>
      <c r="AF857" s="994"/>
      <c r="AG857" s="99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8">
        <v>30</v>
      </c>
      <c r="B858" s="99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4"/>
      <c r="AD858" s="994"/>
      <c r="AE858" s="994"/>
      <c r="AF858" s="994"/>
      <c r="AG858" s="99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6" t="s">
        <v>274</v>
      </c>
      <c r="K861" s="997"/>
      <c r="L861" s="997"/>
      <c r="M861" s="997"/>
      <c r="N861" s="997"/>
      <c r="O861" s="997"/>
      <c r="P861" s="134" t="s">
        <v>25</v>
      </c>
      <c r="Q861" s="134"/>
      <c r="R861" s="134"/>
      <c r="S861" s="134"/>
      <c r="T861" s="134"/>
      <c r="U861" s="134"/>
      <c r="V861" s="134"/>
      <c r="W861" s="134"/>
      <c r="X861" s="134"/>
      <c r="Y861" s="272" t="s">
        <v>317</v>
      </c>
      <c r="Z861" s="273"/>
      <c r="AA861" s="273"/>
      <c r="AB861" s="273"/>
      <c r="AC861" s="996" t="s">
        <v>308</v>
      </c>
      <c r="AD861" s="996"/>
      <c r="AE861" s="996"/>
      <c r="AF861" s="996"/>
      <c r="AG861" s="996"/>
      <c r="AH861" s="272" t="s">
        <v>236</v>
      </c>
      <c r="AI861" s="270"/>
      <c r="AJ861" s="270"/>
      <c r="AK861" s="270"/>
      <c r="AL861" s="270" t="s">
        <v>19</v>
      </c>
      <c r="AM861" s="270"/>
      <c r="AN861" s="270"/>
      <c r="AO861" s="274"/>
      <c r="AP861" s="995" t="s">
        <v>275</v>
      </c>
      <c r="AQ861" s="995"/>
      <c r="AR861" s="995"/>
      <c r="AS861" s="995"/>
      <c r="AT861" s="995"/>
      <c r="AU861" s="995"/>
      <c r="AV861" s="995"/>
      <c r="AW861" s="995"/>
      <c r="AX861" s="995"/>
      <c r="AY861" s="34">
        <f>$AY$859</f>
        <v>0</v>
      </c>
    </row>
    <row r="862" spans="1:51" ht="26.25" customHeight="1" x14ac:dyDescent="0.2">
      <c r="A862" s="998">
        <v>1</v>
      </c>
      <c r="B862" s="99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4"/>
      <c r="AD862" s="994"/>
      <c r="AE862" s="994"/>
      <c r="AF862" s="994"/>
      <c r="AG862" s="99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8">
        <v>2</v>
      </c>
      <c r="B863" s="99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4"/>
      <c r="AD863" s="994"/>
      <c r="AE863" s="994"/>
      <c r="AF863" s="994"/>
      <c r="AG863" s="99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8">
        <v>3</v>
      </c>
      <c r="B864" s="99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4"/>
      <c r="AD864" s="994"/>
      <c r="AE864" s="994"/>
      <c r="AF864" s="994"/>
      <c r="AG864" s="99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8">
        <v>4</v>
      </c>
      <c r="B865" s="99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4"/>
      <c r="AD865" s="994"/>
      <c r="AE865" s="994"/>
      <c r="AF865" s="994"/>
      <c r="AG865" s="99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8">
        <v>5</v>
      </c>
      <c r="B866" s="99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4"/>
      <c r="AD866" s="994"/>
      <c r="AE866" s="994"/>
      <c r="AF866" s="994"/>
      <c r="AG866" s="99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8">
        <v>6</v>
      </c>
      <c r="B867" s="99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4"/>
      <c r="AD867" s="994"/>
      <c r="AE867" s="994"/>
      <c r="AF867" s="994"/>
      <c r="AG867" s="99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8">
        <v>7</v>
      </c>
      <c r="B868" s="99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4"/>
      <c r="AD868" s="994"/>
      <c r="AE868" s="994"/>
      <c r="AF868" s="994"/>
      <c r="AG868" s="99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8">
        <v>8</v>
      </c>
      <c r="B869" s="99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4"/>
      <c r="AD869" s="994"/>
      <c r="AE869" s="994"/>
      <c r="AF869" s="994"/>
      <c r="AG869" s="99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8">
        <v>9</v>
      </c>
      <c r="B870" s="99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4"/>
      <c r="AD870" s="994"/>
      <c r="AE870" s="994"/>
      <c r="AF870" s="994"/>
      <c r="AG870" s="99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8">
        <v>10</v>
      </c>
      <c r="B871" s="99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4"/>
      <c r="AD871" s="994"/>
      <c r="AE871" s="994"/>
      <c r="AF871" s="994"/>
      <c r="AG871" s="99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8">
        <v>11</v>
      </c>
      <c r="B872" s="99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4"/>
      <c r="AD872" s="994"/>
      <c r="AE872" s="994"/>
      <c r="AF872" s="994"/>
      <c r="AG872" s="99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8">
        <v>12</v>
      </c>
      <c r="B873" s="99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4"/>
      <c r="AD873" s="994"/>
      <c r="AE873" s="994"/>
      <c r="AF873" s="994"/>
      <c r="AG873" s="99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8">
        <v>13</v>
      </c>
      <c r="B874" s="99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4"/>
      <c r="AD874" s="994"/>
      <c r="AE874" s="994"/>
      <c r="AF874" s="994"/>
      <c r="AG874" s="99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8">
        <v>14</v>
      </c>
      <c r="B875" s="99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4"/>
      <c r="AD875" s="994"/>
      <c r="AE875" s="994"/>
      <c r="AF875" s="994"/>
      <c r="AG875" s="99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8">
        <v>15</v>
      </c>
      <c r="B876" s="99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4"/>
      <c r="AD876" s="994"/>
      <c r="AE876" s="994"/>
      <c r="AF876" s="994"/>
      <c r="AG876" s="99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8">
        <v>16</v>
      </c>
      <c r="B877" s="99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4"/>
      <c r="AD877" s="994"/>
      <c r="AE877" s="994"/>
      <c r="AF877" s="994"/>
      <c r="AG877" s="99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8">
        <v>17</v>
      </c>
      <c r="B878" s="99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4"/>
      <c r="AD878" s="994"/>
      <c r="AE878" s="994"/>
      <c r="AF878" s="994"/>
      <c r="AG878" s="99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8">
        <v>18</v>
      </c>
      <c r="B879" s="99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4"/>
      <c r="AD879" s="994"/>
      <c r="AE879" s="994"/>
      <c r="AF879" s="994"/>
      <c r="AG879" s="99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8">
        <v>19</v>
      </c>
      <c r="B880" s="99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4"/>
      <c r="AD880" s="994"/>
      <c r="AE880" s="994"/>
      <c r="AF880" s="994"/>
      <c r="AG880" s="99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8">
        <v>20</v>
      </c>
      <c r="B881" s="99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4"/>
      <c r="AD881" s="994"/>
      <c r="AE881" s="994"/>
      <c r="AF881" s="994"/>
      <c r="AG881" s="99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8">
        <v>21</v>
      </c>
      <c r="B882" s="99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4"/>
      <c r="AD882" s="994"/>
      <c r="AE882" s="994"/>
      <c r="AF882" s="994"/>
      <c r="AG882" s="99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8">
        <v>22</v>
      </c>
      <c r="B883" s="99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4"/>
      <c r="AD883" s="994"/>
      <c r="AE883" s="994"/>
      <c r="AF883" s="994"/>
      <c r="AG883" s="99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8">
        <v>23</v>
      </c>
      <c r="B884" s="99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4"/>
      <c r="AD884" s="994"/>
      <c r="AE884" s="994"/>
      <c r="AF884" s="994"/>
      <c r="AG884" s="99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8">
        <v>24</v>
      </c>
      <c r="B885" s="99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4"/>
      <c r="AD885" s="994"/>
      <c r="AE885" s="994"/>
      <c r="AF885" s="994"/>
      <c r="AG885" s="99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8">
        <v>25</v>
      </c>
      <c r="B886" s="99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4"/>
      <c r="AD886" s="994"/>
      <c r="AE886" s="994"/>
      <c r="AF886" s="994"/>
      <c r="AG886" s="99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8">
        <v>26</v>
      </c>
      <c r="B887" s="99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4"/>
      <c r="AD887" s="994"/>
      <c r="AE887" s="994"/>
      <c r="AF887" s="994"/>
      <c r="AG887" s="99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8">
        <v>27</v>
      </c>
      <c r="B888" s="99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4"/>
      <c r="AD888" s="994"/>
      <c r="AE888" s="994"/>
      <c r="AF888" s="994"/>
      <c r="AG888" s="99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8">
        <v>28</v>
      </c>
      <c r="B889" s="99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4"/>
      <c r="AD889" s="994"/>
      <c r="AE889" s="994"/>
      <c r="AF889" s="994"/>
      <c r="AG889" s="99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8">
        <v>29</v>
      </c>
      <c r="B890" s="99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4"/>
      <c r="AD890" s="994"/>
      <c r="AE890" s="994"/>
      <c r="AF890" s="994"/>
      <c r="AG890" s="99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8">
        <v>30</v>
      </c>
      <c r="B891" s="99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4"/>
      <c r="AD891" s="994"/>
      <c r="AE891" s="994"/>
      <c r="AF891" s="994"/>
      <c r="AG891" s="99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6" t="s">
        <v>274</v>
      </c>
      <c r="K894" s="997"/>
      <c r="L894" s="997"/>
      <c r="M894" s="997"/>
      <c r="N894" s="997"/>
      <c r="O894" s="997"/>
      <c r="P894" s="134" t="s">
        <v>25</v>
      </c>
      <c r="Q894" s="134"/>
      <c r="R894" s="134"/>
      <c r="S894" s="134"/>
      <c r="T894" s="134"/>
      <c r="U894" s="134"/>
      <c r="V894" s="134"/>
      <c r="W894" s="134"/>
      <c r="X894" s="134"/>
      <c r="Y894" s="272" t="s">
        <v>317</v>
      </c>
      <c r="Z894" s="273"/>
      <c r="AA894" s="273"/>
      <c r="AB894" s="273"/>
      <c r="AC894" s="996" t="s">
        <v>308</v>
      </c>
      <c r="AD894" s="996"/>
      <c r="AE894" s="996"/>
      <c r="AF894" s="996"/>
      <c r="AG894" s="996"/>
      <c r="AH894" s="272" t="s">
        <v>236</v>
      </c>
      <c r="AI894" s="270"/>
      <c r="AJ894" s="270"/>
      <c r="AK894" s="270"/>
      <c r="AL894" s="270" t="s">
        <v>19</v>
      </c>
      <c r="AM894" s="270"/>
      <c r="AN894" s="270"/>
      <c r="AO894" s="274"/>
      <c r="AP894" s="995" t="s">
        <v>275</v>
      </c>
      <c r="AQ894" s="995"/>
      <c r="AR894" s="995"/>
      <c r="AS894" s="995"/>
      <c r="AT894" s="995"/>
      <c r="AU894" s="995"/>
      <c r="AV894" s="995"/>
      <c r="AW894" s="995"/>
      <c r="AX894" s="995"/>
      <c r="AY894" s="34">
        <f>$AY$892</f>
        <v>0</v>
      </c>
    </row>
    <row r="895" spans="1:51" ht="26.25" customHeight="1" x14ac:dyDescent="0.2">
      <c r="A895" s="998">
        <v>1</v>
      </c>
      <c r="B895" s="99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4"/>
      <c r="AD895" s="994"/>
      <c r="AE895" s="994"/>
      <c r="AF895" s="994"/>
      <c r="AG895" s="99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8">
        <v>2</v>
      </c>
      <c r="B896" s="99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4"/>
      <c r="AD896" s="994"/>
      <c r="AE896" s="994"/>
      <c r="AF896" s="994"/>
      <c r="AG896" s="99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8">
        <v>3</v>
      </c>
      <c r="B897" s="99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4"/>
      <c r="AD897" s="994"/>
      <c r="AE897" s="994"/>
      <c r="AF897" s="994"/>
      <c r="AG897" s="99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8">
        <v>4</v>
      </c>
      <c r="B898" s="99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4"/>
      <c r="AD898" s="994"/>
      <c r="AE898" s="994"/>
      <c r="AF898" s="994"/>
      <c r="AG898" s="99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8">
        <v>5</v>
      </c>
      <c r="B899" s="99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4"/>
      <c r="AD899" s="994"/>
      <c r="AE899" s="994"/>
      <c r="AF899" s="994"/>
      <c r="AG899" s="99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8">
        <v>6</v>
      </c>
      <c r="B900" s="99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4"/>
      <c r="AD900" s="994"/>
      <c r="AE900" s="994"/>
      <c r="AF900" s="994"/>
      <c r="AG900" s="99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8">
        <v>7</v>
      </c>
      <c r="B901" s="99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4"/>
      <c r="AD901" s="994"/>
      <c r="AE901" s="994"/>
      <c r="AF901" s="994"/>
      <c r="AG901" s="99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8">
        <v>8</v>
      </c>
      <c r="B902" s="99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4"/>
      <c r="AD902" s="994"/>
      <c r="AE902" s="994"/>
      <c r="AF902" s="994"/>
      <c r="AG902" s="99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8">
        <v>9</v>
      </c>
      <c r="B903" s="99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4"/>
      <c r="AD903" s="994"/>
      <c r="AE903" s="994"/>
      <c r="AF903" s="994"/>
      <c r="AG903" s="99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8">
        <v>10</v>
      </c>
      <c r="B904" s="99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4"/>
      <c r="AD904" s="994"/>
      <c r="AE904" s="994"/>
      <c r="AF904" s="994"/>
      <c r="AG904" s="99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8">
        <v>11</v>
      </c>
      <c r="B905" s="99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4"/>
      <c r="AD905" s="994"/>
      <c r="AE905" s="994"/>
      <c r="AF905" s="994"/>
      <c r="AG905" s="99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8">
        <v>12</v>
      </c>
      <c r="B906" s="99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4"/>
      <c r="AD906" s="994"/>
      <c r="AE906" s="994"/>
      <c r="AF906" s="994"/>
      <c r="AG906" s="99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8">
        <v>13</v>
      </c>
      <c r="B907" s="99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4"/>
      <c r="AD907" s="994"/>
      <c r="AE907" s="994"/>
      <c r="AF907" s="994"/>
      <c r="AG907" s="99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8">
        <v>14</v>
      </c>
      <c r="B908" s="99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4"/>
      <c r="AD908" s="994"/>
      <c r="AE908" s="994"/>
      <c r="AF908" s="994"/>
      <c r="AG908" s="99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8">
        <v>15</v>
      </c>
      <c r="B909" s="99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4"/>
      <c r="AD909" s="994"/>
      <c r="AE909" s="994"/>
      <c r="AF909" s="994"/>
      <c r="AG909" s="99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8">
        <v>16</v>
      </c>
      <c r="B910" s="99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4"/>
      <c r="AD910" s="994"/>
      <c r="AE910" s="994"/>
      <c r="AF910" s="994"/>
      <c r="AG910" s="99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8">
        <v>17</v>
      </c>
      <c r="B911" s="99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4"/>
      <c r="AD911" s="994"/>
      <c r="AE911" s="994"/>
      <c r="AF911" s="994"/>
      <c r="AG911" s="99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8">
        <v>18</v>
      </c>
      <c r="B912" s="99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4"/>
      <c r="AD912" s="994"/>
      <c r="AE912" s="994"/>
      <c r="AF912" s="994"/>
      <c r="AG912" s="99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8">
        <v>19</v>
      </c>
      <c r="B913" s="99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4"/>
      <c r="AD913" s="994"/>
      <c r="AE913" s="994"/>
      <c r="AF913" s="994"/>
      <c r="AG913" s="99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8">
        <v>20</v>
      </c>
      <c r="B914" s="99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4"/>
      <c r="AD914" s="994"/>
      <c r="AE914" s="994"/>
      <c r="AF914" s="994"/>
      <c r="AG914" s="99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8">
        <v>21</v>
      </c>
      <c r="B915" s="99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4"/>
      <c r="AD915" s="994"/>
      <c r="AE915" s="994"/>
      <c r="AF915" s="994"/>
      <c r="AG915" s="99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8">
        <v>22</v>
      </c>
      <c r="B916" s="99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4"/>
      <c r="AD916" s="994"/>
      <c r="AE916" s="994"/>
      <c r="AF916" s="994"/>
      <c r="AG916" s="99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8">
        <v>23</v>
      </c>
      <c r="B917" s="99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4"/>
      <c r="AD917" s="994"/>
      <c r="AE917" s="994"/>
      <c r="AF917" s="994"/>
      <c r="AG917" s="99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8">
        <v>24</v>
      </c>
      <c r="B918" s="99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4"/>
      <c r="AD918" s="994"/>
      <c r="AE918" s="994"/>
      <c r="AF918" s="994"/>
      <c r="AG918" s="99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8">
        <v>25</v>
      </c>
      <c r="B919" s="99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4"/>
      <c r="AD919" s="994"/>
      <c r="AE919" s="994"/>
      <c r="AF919" s="994"/>
      <c r="AG919" s="99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8">
        <v>26</v>
      </c>
      <c r="B920" s="99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4"/>
      <c r="AD920" s="994"/>
      <c r="AE920" s="994"/>
      <c r="AF920" s="994"/>
      <c r="AG920" s="99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8">
        <v>27</v>
      </c>
      <c r="B921" s="99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4"/>
      <c r="AD921" s="994"/>
      <c r="AE921" s="994"/>
      <c r="AF921" s="994"/>
      <c r="AG921" s="99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8">
        <v>28</v>
      </c>
      <c r="B922" s="99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4"/>
      <c r="AD922" s="994"/>
      <c r="AE922" s="994"/>
      <c r="AF922" s="994"/>
      <c r="AG922" s="99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8">
        <v>29</v>
      </c>
      <c r="B923" s="99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4"/>
      <c r="AD923" s="994"/>
      <c r="AE923" s="994"/>
      <c r="AF923" s="994"/>
      <c r="AG923" s="99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8">
        <v>30</v>
      </c>
      <c r="B924" s="99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4"/>
      <c r="AD924" s="994"/>
      <c r="AE924" s="994"/>
      <c r="AF924" s="994"/>
      <c r="AG924" s="99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6" t="s">
        <v>274</v>
      </c>
      <c r="K927" s="997"/>
      <c r="L927" s="997"/>
      <c r="M927" s="997"/>
      <c r="N927" s="997"/>
      <c r="O927" s="997"/>
      <c r="P927" s="134" t="s">
        <v>25</v>
      </c>
      <c r="Q927" s="134"/>
      <c r="R927" s="134"/>
      <c r="S927" s="134"/>
      <c r="T927" s="134"/>
      <c r="U927" s="134"/>
      <c r="V927" s="134"/>
      <c r="W927" s="134"/>
      <c r="X927" s="134"/>
      <c r="Y927" s="272" t="s">
        <v>317</v>
      </c>
      <c r="Z927" s="273"/>
      <c r="AA927" s="273"/>
      <c r="AB927" s="273"/>
      <c r="AC927" s="996" t="s">
        <v>308</v>
      </c>
      <c r="AD927" s="996"/>
      <c r="AE927" s="996"/>
      <c r="AF927" s="996"/>
      <c r="AG927" s="996"/>
      <c r="AH927" s="272" t="s">
        <v>236</v>
      </c>
      <c r="AI927" s="270"/>
      <c r="AJ927" s="270"/>
      <c r="AK927" s="270"/>
      <c r="AL927" s="270" t="s">
        <v>19</v>
      </c>
      <c r="AM927" s="270"/>
      <c r="AN927" s="270"/>
      <c r="AO927" s="274"/>
      <c r="AP927" s="995" t="s">
        <v>275</v>
      </c>
      <c r="AQ927" s="995"/>
      <c r="AR927" s="995"/>
      <c r="AS927" s="995"/>
      <c r="AT927" s="995"/>
      <c r="AU927" s="995"/>
      <c r="AV927" s="995"/>
      <c r="AW927" s="995"/>
      <c r="AX927" s="995"/>
      <c r="AY927" s="34">
        <f>$AY$925</f>
        <v>0</v>
      </c>
    </row>
    <row r="928" spans="1:51" ht="26.25" customHeight="1" x14ac:dyDescent="0.2">
      <c r="A928" s="998">
        <v>1</v>
      </c>
      <c r="B928" s="99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4"/>
      <c r="AD928" s="994"/>
      <c r="AE928" s="994"/>
      <c r="AF928" s="994"/>
      <c r="AG928" s="99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8">
        <v>2</v>
      </c>
      <c r="B929" s="99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4"/>
      <c r="AD929" s="994"/>
      <c r="AE929" s="994"/>
      <c r="AF929" s="994"/>
      <c r="AG929" s="99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8">
        <v>3</v>
      </c>
      <c r="B930" s="99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4"/>
      <c r="AD930" s="994"/>
      <c r="AE930" s="994"/>
      <c r="AF930" s="994"/>
      <c r="AG930" s="99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8">
        <v>4</v>
      </c>
      <c r="B931" s="99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4"/>
      <c r="AD931" s="994"/>
      <c r="AE931" s="994"/>
      <c r="AF931" s="994"/>
      <c r="AG931" s="99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8">
        <v>5</v>
      </c>
      <c r="B932" s="99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4"/>
      <c r="AD932" s="994"/>
      <c r="AE932" s="994"/>
      <c r="AF932" s="994"/>
      <c r="AG932" s="99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8">
        <v>6</v>
      </c>
      <c r="B933" s="99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4"/>
      <c r="AD933" s="994"/>
      <c r="AE933" s="994"/>
      <c r="AF933" s="994"/>
      <c r="AG933" s="99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8">
        <v>7</v>
      </c>
      <c r="B934" s="99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4"/>
      <c r="AD934" s="994"/>
      <c r="AE934" s="994"/>
      <c r="AF934" s="994"/>
      <c r="AG934" s="99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8">
        <v>8</v>
      </c>
      <c r="B935" s="99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4"/>
      <c r="AD935" s="994"/>
      <c r="AE935" s="994"/>
      <c r="AF935" s="994"/>
      <c r="AG935" s="99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8">
        <v>9</v>
      </c>
      <c r="B936" s="99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4"/>
      <c r="AD936" s="994"/>
      <c r="AE936" s="994"/>
      <c r="AF936" s="994"/>
      <c r="AG936" s="99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8">
        <v>10</v>
      </c>
      <c r="B937" s="99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4"/>
      <c r="AD937" s="994"/>
      <c r="AE937" s="994"/>
      <c r="AF937" s="994"/>
      <c r="AG937" s="99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8">
        <v>11</v>
      </c>
      <c r="B938" s="99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4"/>
      <c r="AD938" s="994"/>
      <c r="AE938" s="994"/>
      <c r="AF938" s="994"/>
      <c r="AG938" s="99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8">
        <v>12</v>
      </c>
      <c r="B939" s="99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4"/>
      <c r="AD939" s="994"/>
      <c r="AE939" s="994"/>
      <c r="AF939" s="994"/>
      <c r="AG939" s="99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8">
        <v>13</v>
      </c>
      <c r="B940" s="99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4"/>
      <c r="AD940" s="994"/>
      <c r="AE940" s="994"/>
      <c r="AF940" s="994"/>
      <c r="AG940" s="99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8">
        <v>14</v>
      </c>
      <c r="B941" s="99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4"/>
      <c r="AD941" s="994"/>
      <c r="AE941" s="994"/>
      <c r="AF941" s="994"/>
      <c r="AG941" s="99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8">
        <v>15</v>
      </c>
      <c r="B942" s="99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4"/>
      <c r="AD942" s="994"/>
      <c r="AE942" s="994"/>
      <c r="AF942" s="994"/>
      <c r="AG942" s="99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8">
        <v>16</v>
      </c>
      <c r="B943" s="99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4"/>
      <c r="AD943" s="994"/>
      <c r="AE943" s="994"/>
      <c r="AF943" s="994"/>
      <c r="AG943" s="99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8">
        <v>17</v>
      </c>
      <c r="B944" s="99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4"/>
      <c r="AD944" s="994"/>
      <c r="AE944" s="994"/>
      <c r="AF944" s="994"/>
      <c r="AG944" s="99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8">
        <v>18</v>
      </c>
      <c r="B945" s="99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4"/>
      <c r="AD945" s="994"/>
      <c r="AE945" s="994"/>
      <c r="AF945" s="994"/>
      <c r="AG945" s="99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8">
        <v>19</v>
      </c>
      <c r="B946" s="99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4"/>
      <c r="AD946" s="994"/>
      <c r="AE946" s="994"/>
      <c r="AF946" s="994"/>
      <c r="AG946" s="99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8">
        <v>20</v>
      </c>
      <c r="B947" s="99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4"/>
      <c r="AD947" s="994"/>
      <c r="AE947" s="994"/>
      <c r="AF947" s="994"/>
      <c r="AG947" s="99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8">
        <v>21</v>
      </c>
      <c r="B948" s="99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4"/>
      <c r="AD948" s="994"/>
      <c r="AE948" s="994"/>
      <c r="AF948" s="994"/>
      <c r="AG948" s="99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8">
        <v>22</v>
      </c>
      <c r="B949" s="99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4"/>
      <c r="AD949" s="994"/>
      <c r="AE949" s="994"/>
      <c r="AF949" s="994"/>
      <c r="AG949" s="99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8">
        <v>23</v>
      </c>
      <c r="B950" s="99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4"/>
      <c r="AD950" s="994"/>
      <c r="AE950" s="994"/>
      <c r="AF950" s="994"/>
      <c r="AG950" s="99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8">
        <v>24</v>
      </c>
      <c r="B951" s="99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4"/>
      <c r="AD951" s="994"/>
      <c r="AE951" s="994"/>
      <c r="AF951" s="994"/>
      <c r="AG951" s="99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8">
        <v>25</v>
      </c>
      <c r="B952" s="99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4"/>
      <c r="AD952" s="994"/>
      <c r="AE952" s="994"/>
      <c r="AF952" s="994"/>
      <c r="AG952" s="99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8">
        <v>26</v>
      </c>
      <c r="B953" s="99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4"/>
      <c r="AD953" s="994"/>
      <c r="AE953" s="994"/>
      <c r="AF953" s="994"/>
      <c r="AG953" s="99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8">
        <v>27</v>
      </c>
      <c r="B954" s="99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4"/>
      <c r="AD954" s="994"/>
      <c r="AE954" s="994"/>
      <c r="AF954" s="994"/>
      <c r="AG954" s="99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8">
        <v>28</v>
      </c>
      <c r="B955" s="99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4"/>
      <c r="AD955" s="994"/>
      <c r="AE955" s="994"/>
      <c r="AF955" s="994"/>
      <c r="AG955" s="99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8">
        <v>29</v>
      </c>
      <c r="B956" s="99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4"/>
      <c r="AD956" s="994"/>
      <c r="AE956" s="994"/>
      <c r="AF956" s="994"/>
      <c r="AG956" s="99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8">
        <v>30</v>
      </c>
      <c r="B957" s="99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4"/>
      <c r="AD957" s="994"/>
      <c r="AE957" s="994"/>
      <c r="AF957" s="994"/>
      <c r="AG957" s="99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6" t="s">
        <v>274</v>
      </c>
      <c r="K960" s="997"/>
      <c r="L960" s="997"/>
      <c r="M960" s="997"/>
      <c r="N960" s="997"/>
      <c r="O960" s="997"/>
      <c r="P960" s="134" t="s">
        <v>25</v>
      </c>
      <c r="Q960" s="134"/>
      <c r="R960" s="134"/>
      <c r="S960" s="134"/>
      <c r="T960" s="134"/>
      <c r="U960" s="134"/>
      <c r="V960" s="134"/>
      <c r="W960" s="134"/>
      <c r="X960" s="134"/>
      <c r="Y960" s="272" t="s">
        <v>317</v>
      </c>
      <c r="Z960" s="273"/>
      <c r="AA960" s="273"/>
      <c r="AB960" s="273"/>
      <c r="AC960" s="996" t="s">
        <v>308</v>
      </c>
      <c r="AD960" s="996"/>
      <c r="AE960" s="996"/>
      <c r="AF960" s="996"/>
      <c r="AG960" s="996"/>
      <c r="AH960" s="272" t="s">
        <v>236</v>
      </c>
      <c r="AI960" s="270"/>
      <c r="AJ960" s="270"/>
      <c r="AK960" s="270"/>
      <c r="AL960" s="270" t="s">
        <v>19</v>
      </c>
      <c r="AM960" s="270"/>
      <c r="AN960" s="270"/>
      <c r="AO960" s="274"/>
      <c r="AP960" s="995" t="s">
        <v>275</v>
      </c>
      <c r="AQ960" s="995"/>
      <c r="AR960" s="995"/>
      <c r="AS960" s="995"/>
      <c r="AT960" s="995"/>
      <c r="AU960" s="995"/>
      <c r="AV960" s="995"/>
      <c r="AW960" s="995"/>
      <c r="AX960" s="995"/>
      <c r="AY960" s="34">
        <f>$AY$958</f>
        <v>0</v>
      </c>
    </row>
    <row r="961" spans="1:51" ht="26.25" customHeight="1" x14ac:dyDescent="0.2">
      <c r="A961" s="998">
        <v>1</v>
      </c>
      <c r="B961" s="99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4"/>
      <c r="AD961" s="994"/>
      <c r="AE961" s="994"/>
      <c r="AF961" s="994"/>
      <c r="AG961" s="99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8">
        <v>2</v>
      </c>
      <c r="B962" s="99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4"/>
      <c r="AD962" s="994"/>
      <c r="AE962" s="994"/>
      <c r="AF962" s="994"/>
      <c r="AG962" s="99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8">
        <v>3</v>
      </c>
      <c r="B963" s="99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4"/>
      <c r="AD963" s="994"/>
      <c r="AE963" s="994"/>
      <c r="AF963" s="994"/>
      <c r="AG963" s="99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8">
        <v>4</v>
      </c>
      <c r="B964" s="99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4"/>
      <c r="AD964" s="994"/>
      <c r="AE964" s="994"/>
      <c r="AF964" s="994"/>
      <c r="AG964" s="99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8">
        <v>5</v>
      </c>
      <c r="B965" s="99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4"/>
      <c r="AD965" s="994"/>
      <c r="AE965" s="994"/>
      <c r="AF965" s="994"/>
      <c r="AG965" s="99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8">
        <v>6</v>
      </c>
      <c r="B966" s="99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4"/>
      <c r="AD966" s="994"/>
      <c r="AE966" s="994"/>
      <c r="AF966" s="994"/>
      <c r="AG966" s="99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8">
        <v>7</v>
      </c>
      <c r="B967" s="99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4"/>
      <c r="AD967" s="994"/>
      <c r="AE967" s="994"/>
      <c r="AF967" s="994"/>
      <c r="AG967" s="99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8">
        <v>8</v>
      </c>
      <c r="B968" s="99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4"/>
      <c r="AD968" s="994"/>
      <c r="AE968" s="994"/>
      <c r="AF968" s="994"/>
      <c r="AG968" s="99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8">
        <v>9</v>
      </c>
      <c r="B969" s="99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4"/>
      <c r="AD969" s="994"/>
      <c r="AE969" s="994"/>
      <c r="AF969" s="994"/>
      <c r="AG969" s="99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8">
        <v>10</v>
      </c>
      <c r="B970" s="99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4"/>
      <c r="AD970" s="994"/>
      <c r="AE970" s="994"/>
      <c r="AF970" s="994"/>
      <c r="AG970" s="99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8">
        <v>11</v>
      </c>
      <c r="B971" s="99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4"/>
      <c r="AD971" s="994"/>
      <c r="AE971" s="994"/>
      <c r="AF971" s="994"/>
      <c r="AG971" s="99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8">
        <v>12</v>
      </c>
      <c r="B972" s="99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4"/>
      <c r="AD972" s="994"/>
      <c r="AE972" s="994"/>
      <c r="AF972" s="994"/>
      <c r="AG972" s="99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8">
        <v>13</v>
      </c>
      <c r="B973" s="99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4"/>
      <c r="AD973" s="994"/>
      <c r="AE973" s="994"/>
      <c r="AF973" s="994"/>
      <c r="AG973" s="99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8">
        <v>14</v>
      </c>
      <c r="B974" s="99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4"/>
      <c r="AD974" s="994"/>
      <c r="AE974" s="994"/>
      <c r="AF974" s="994"/>
      <c r="AG974" s="99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8">
        <v>15</v>
      </c>
      <c r="B975" s="99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4"/>
      <c r="AD975" s="994"/>
      <c r="AE975" s="994"/>
      <c r="AF975" s="994"/>
      <c r="AG975" s="99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8">
        <v>16</v>
      </c>
      <c r="B976" s="99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4"/>
      <c r="AD976" s="994"/>
      <c r="AE976" s="994"/>
      <c r="AF976" s="994"/>
      <c r="AG976" s="99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8">
        <v>17</v>
      </c>
      <c r="B977" s="99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4"/>
      <c r="AD977" s="994"/>
      <c r="AE977" s="994"/>
      <c r="AF977" s="994"/>
      <c r="AG977" s="99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8">
        <v>18</v>
      </c>
      <c r="B978" s="99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4"/>
      <c r="AD978" s="994"/>
      <c r="AE978" s="994"/>
      <c r="AF978" s="994"/>
      <c r="AG978" s="99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8">
        <v>19</v>
      </c>
      <c r="B979" s="99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4"/>
      <c r="AD979" s="994"/>
      <c r="AE979" s="994"/>
      <c r="AF979" s="994"/>
      <c r="AG979" s="99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8">
        <v>20</v>
      </c>
      <c r="B980" s="99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4"/>
      <c r="AD980" s="994"/>
      <c r="AE980" s="994"/>
      <c r="AF980" s="994"/>
      <c r="AG980" s="99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8">
        <v>21</v>
      </c>
      <c r="B981" s="99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4"/>
      <c r="AD981" s="994"/>
      <c r="AE981" s="994"/>
      <c r="AF981" s="994"/>
      <c r="AG981" s="99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8">
        <v>22</v>
      </c>
      <c r="B982" s="99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4"/>
      <c r="AD982" s="994"/>
      <c r="AE982" s="994"/>
      <c r="AF982" s="994"/>
      <c r="AG982" s="99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8">
        <v>23</v>
      </c>
      <c r="B983" s="99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4"/>
      <c r="AD983" s="994"/>
      <c r="AE983" s="994"/>
      <c r="AF983" s="994"/>
      <c r="AG983" s="99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8">
        <v>24</v>
      </c>
      <c r="B984" s="99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4"/>
      <c r="AD984" s="994"/>
      <c r="AE984" s="994"/>
      <c r="AF984" s="994"/>
      <c r="AG984" s="99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8">
        <v>25</v>
      </c>
      <c r="B985" s="99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4"/>
      <c r="AD985" s="994"/>
      <c r="AE985" s="994"/>
      <c r="AF985" s="994"/>
      <c r="AG985" s="99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8">
        <v>26</v>
      </c>
      <c r="B986" s="99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4"/>
      <c r="AD986" s="994"/>
      <c r="AE986" s="994"/>
      <c r="AF986" s="994"/>
      <c r="AG986" s="99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8">
        <v>27</v>
      </c>
      <c r="B987" s="99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4"/>
      <c r="AD987" s="994"/>
      <c r="AE987" s="994"/>
      <c r="AF987" s="994"/>
      <c r="AG987" s="99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8">
        <v>28</v>
      </c>
      <c r="B988" s="99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4"/>
      <c r="AD988" s="994"/>
      <c r="AE988" s="994"/>
      <c r="AF988" s="994"/>
      <c r="AG988" s="99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8">
        <v>29</v>
      </c>
      <c r="B989" s="99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4"/>
      <c r="AD989" s="994"/>
      <c r="AE989" s="994"/>
      <c r="AF989" s="994"/>
      <c r="AG989" s="99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8">
        <v>30</v>
      </c>
      <c r="B990" s="99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4"/>
      <c r="AD990" s="994"/>
      <c r="AE990" s="994"/>
      <c r="AF990" s="994"/>
      <c r="AG990" s="99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6" t="s">
        <v>274</v>
      </c>
      <c r="K993" s="997"/>
      <c r="L993" s="997"/>
      <c r="M993" s="997"/>
      <c r="N993" s="997"/>
      <c r="O993" s="997"/>
      <c r="P993" s="134" t="s">
        <v>25</v>
      </c>
      <c r="Q993" s="134"/>
      <c r="R993" s="134"/>
      <c r="S993" s="134"/>
      <c r="T993" s="134"/>
      <c r="U993" s="134"/>
      <c r="V993" s="134"/>
      <c r="W993" s="134"/>
      <c r="X993" s="134"/>
      <c r="Y993" s="272" t="s">
        <v>317</v>
      </c>
      <c r="Z993" s="273"/>
      <c r="AA993" s="273"/>
      <c r="AB993" s="273"/>
      <c r="AC993" s="996" t="s">
        <v>308</v>
      </c>
      <c r="AD993" s="996"/>
      <c r="AE993" s="996"/>
      <c r="AF993" s="996"/>
      <c r="AG993" s="996"/>
      <c r="AH993" s="272" t="s">
        <v>236</v>
      </c>
      <c r="AI993" s="270"/>
      <c r="AJ993" s="270"/>
      <c r="AK993" s="270"/>
      <c r="AL993" s="270" t="s">
        <v>19</v>
      </c>
      <c r="AM993" s="270"/>
      <c r="AN993" s="270"/>
      <c r="AO993" s="274"/>
      <c r="AP993" s="995" t="s">
        <v>275</v>
      </c>
      <c r="AQ993" s="995"/>
      <c r="AR993" s="995"/>
      <c r="AS993" s="995"/>
      <c r="AT993" s="995"/>
      <c r="AU993" s="995"/>
      <c r="AV993" s="995"/>
      <c r="AW993" s="995"/>
      <c r="AX993" s="995"/>
      <c r="AY993" s="34">
        <f>$AY$991</f>
        <v>0</v>
      </c>
    </row>
    <row r="994" spans="1:51" ht="26.25" customHeight="1" x14ac:dyDescent="0.2">
      <c r="A994" s="998">
        <v>1</v>
      </c>
      <c r="B994" s="99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4"/>
      <c r="AD994" s="994"/>
      <c r="AE994" s="994"/>
      <c r="AF994" s="994"/>
      <c r="AG994" s="99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8">
        <v>2</v>
      </c>
      <c r="B995" s="99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4"/>
      <c r="AD995" s="994"/>
      <c r="AE995" s="994"/>
      <c r="AF995" s="994"/>
      <c r="AG995" s="99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8">
        <v>3</v>
      </c>
      <c r="B996" s="99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4"/>
      <c r="AD996" s="994"/>
      <c r="AE996" s="994"/>
      <c r="AF996" s="994"/>
      <c r="AG996" s="99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8">
        <v>4</v>
      </c>
      <c r="B997" s="99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4"/>
      <c r="AD997" s="994"/>
      <c r="AE997" s="994"/>
      <c r="AF997" s="994"/>
      <c r="AG997" s="99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8">
        <v>5</v>
      </c>
      <c r="B998" s="99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4"/>
      <c r="AD998" s="994"/>
      <c r="AE998" s="994"/>
      <c r="AF998" s="994"/>
      <c r="AG998" s="99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8">
        <v>6</v>
      </c>
      <c r="B999" s="99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4"/>
      <c r="AD999" s="994"/>
      <c r="AE999" s="994"/>
      <c r="AF999" s="994"/>
      <c r="AG999" s="99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8">
        <v>7</v>
      </c>
      <c r="B1000" s="99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4"/>
      <c r="AD1000" s="994"/>
      <c r="AE1000" s="994"/>
      <c r="AF1000" s="994"/>
      <c r="AG1000" s="99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8">
        <v>8</v>
      </c>
      <c r="B1001" s="99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4"/>
      <c r="AD1001" s="994"/>
      <c r="AE1001" s="994"/>
      <c r="AF1001" s="994"/>
      <c r="AG1001" s="99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8">
        <v>9</v>
      </c>
      <c r="B1002" s="99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4"/>
      <c r="AD1002" s="994"/>
      <c r="AE1002" s="994"/>
      <c r="AF1002" s="994"/>
      <c r="AG1002" s="99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8">
        <v>10</v>
      </c>
      <c r="B1003" s="99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4"/>
      <c r="AD1003" s="994"/>
      <c r="AE1003" s="994"/>
      <c r="AF1003" s="994"/>
      <c r="AG1003" s="99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8">
        <v>11</v>
      </c>
      <c r="B1004" s="99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4"/>
      <c r="AD1004" s="994"/>
      <c r="AE1004" s="994"/>
      <c r="AF1004" s="994"/>
      <c r="AG1004" s="99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8">
        <v>12</v>
      </c>
      <c r="B1005" s="99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4"/>
      <c r="AD1005" s="994"/>
      <c r="AE1005" s="994"/>
      <c r="AF1005" s="994"/>
      <c r="AG1005" s="99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8">
        <v>13</v>
      </c>
      <c r="B1006" s="99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4"/>
      <c r="AD1006" s="994"/>
      <c r="AE1006" s="994"/>
      <c r="AF1006" s="994"/>
      <c r="AG1006" s="99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8">
        <v>14</v>
      </c>
      <c r="B1007" s="99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4"/>
      <c r="AD1007" s="994"/>
      <c r="AE1007" s="994"/>
      <c r="AF1007" s="994"/>
      <c r="AG1007" s="99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8">
        <v>15</v>
      </c>
      <c r="B1008" s="99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4"/>
      <c r="AD1008" s="994"/>
      <c r="AE1008" s="994"/>
      <c r="AF1008" s="994"/>
      <c r="AG1008" s="99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8">
        <v>16</v>
      </c>
      <c r="B1009" s="99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4"/>
      <c r="AD1009" s="994"/>
      <c r="AE1009" s="994"/>
      <c r="AF1009" s="994"/>
      <c r="AG1009" s="99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8">
        <v>17</v>
      </c>
      <c r="B1010" s="99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4"/>
      <c r="AD1010" s="994"/>
      <c r="AE1010" s="994"/>
      <c r="AF1010" s="994"/>
      <c r="AG1010" s="99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8">
        <v>18</v>
      </c>
      <c r="B1011" s="99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4"/>
      <c r="AD1011" s="994"/>
      <c r="AE1011" s="994"/>
      <c r="AF1011" s="994"/>
      <c r="AG1011" s="99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8">
        <v>19</v>
      </c>
      <c r="B1012" s="99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4"/>
      <c r="AD1012" s="994"/>
      <c r="AE1012" s="994"/>
      <c r="AF1012" s="994"/>
      <c r="AG1012" s="99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8">
        <v>20</v>
      </c>
      <c r="B1013" s="99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4"/>
      <c r="AD1013" s="994"/>
      <c r="AE1013" s="994"/>
      <c r="AF1013" s="994"/>
      <c r="AG1013" s="99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8">
        <v>21</v>
      </c>
      <c r="B1014" s="99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4"/>
      <c r="AD1014" s="994"/>
      <c r="AE1014" s="994"/>
      <c r="AF1014" s="994"/>
      <c r="AG1014" s="99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8">
        <v>22</v>
      </c>
      <c r="B1015" s="99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4"/>
      <c r="AD1015" s="994"/>
      <c r="AE1015" s="994"/>
      <c r="AF1015" s="994"/>
      <c r="AG1015" s="99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8">
        <v>23</v>
      </c>
      <c r="B1016" s="99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4"/>
      <c r="AD1016" s="994"/>
      <c r="AE1016" s="994"/>
      <c r="AF1016" s="994"/>
      <c r="AG1016" s="99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8">
        <v>24</v>
      </c>
      <c r="B1017" s="99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4"/>
      <c r="AD1017" s="994"/>
      <c r="AE1017" s="994"/>
      <c r="AF1017" s="994"/>
      <c r="AG1017" s="99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8">
        <v>25</v>
      </c>
      <c r="B1018" s="99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4"/>
      <c r="AD1018" s="994"/>
      <c r="AE1018" s="994"/>
      <c r="AF1018" s="994"/>
      <c r="AG1018" s="99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8">
        <v>26</v>
      </c>
      <c r="B1019" s="99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4"/>
      <c r="AD1019" s="994"/>
      <c r="AE1019" s="994"/>
      <c r="AF1019" s="994"/>
      <c r="AG1019" s="99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8">
        <v>27</v>
      </c>
      <c r="B1020" s="99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4"/>
      <c r="AD1020" s="994"/>
      <c r="AE1020" s="994"/>
      <c r="AF1020" s="994"/>
      <c r="AG1020" s="99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8">
        <v>28</v>
      </c>
      <c r="B1021" s="99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4"/>
      <c r="AD1021" s="994"/>
      <c r="AE1021" s="994"/>
      <c r="AF1021" s="994"/>
      <c r="AG1021" s="99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8">
        <v>29</v>
      </c>
      <c r="B1022" s="99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4"/>
      <c r="AD1022" s="994"/>
      <c r="AE1022" s="994"/>
      <c r="AF1022" s="994"/>
      <c r="AG1022" s="99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8">
        <v>30</v>
      </c>
      <c r="B1023" s="99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4"/>
      <c r="AD1023" s="994"/>
      <c r="AE1023" s="994"/>
      <c r="AF1023" s="994"/>
      <c r="AG1023" s="99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6" t="s">
        <v>274</v>
      </c>
      <c r="K1026" s="997"/>
      <c r="L1026" s="997"/>
      <c r="M1026" s="997"/>
      <c r="N1026" s="997"/>
      <c r="O1026" s="997"/>
      <c r="P1026" s="134" t="s">
        <v>25</v>
      </c>
      <c r="Q1026" s="134"/>
      <c r="R1026" s="134"/>
      <c r="S1026" s="134"/>
      <c r="T1026" s="134"/>
      <c r="U1026" s="134"/>
      <c r="V1026" s="134"/>
      <c r="W1026" s="134"/>
      <c r="X1026" s="134"/>
      <c r="Y1026" s="272" t="s">
        <v>317</v>
      </c>
      <c r="Z1026" s="273"/>
      <c r="AA1026" s="273"/>
      <c r="AB1026" s="273"/>
      <c r="AC1026" s="996" t="s">
        <v>308</v>
      </c>
      <c r="AD1026" s="996"/>
      <c r="AE1026" s="996"/>
      <c r="AF1026" s="996"/>
      <c r="AG1026" s="996"/>
      <c r="AH1026" s="272" t="s">
        <v>236</v>
      </c>
      <c r="AI1026" s="270"/>
      <c r="AJ1026" s="270"/>
      <c r="AK1026" s="270"/>
      <c r="AL1026" s="270" t="s">
        <v>19</v>
      </c>
      <c r="AM1026" s="270"/>
      <c r="AN1026" s="270"/>
      <c r="AO1026" s="274"/>
      <c r="AP1026" s="995" t="s">
        <v>275</v>
      </c>
      <c r="AQ1026" s="995"/>
      <c r="AR1026" s="995"/>
      <c r="AS1026" s="995"/>
      <c r="AT1026" s="995"/>
      <c r="AU1026" s="995"/>
      <c r="AV1026" s="995"/>
      <c r="AW1026" s="995"/>
      <c r="AX1026" s="995"/>
      <c r="AY1026" s="34">
        <f>$AY$1024</f>
        <v>0</v>
      </c>
    </row>
    <row r="1027" spans="1:51" ht="26.25" customHeight="1" x14ac:dyDescent="0.2">
      <c r="A1027" s="998">
        <v>1</v>
      </c>
      <c r="B1027" s="99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4"/>
      <c r="AD1027" s="994"/>
      <c r="AE1027" s="994"/>
      <c r="AF1027" s="994"/>
      <c r="AG1027" s="99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8">
        <v>2</v>
      </c>
      <c r="B1028" s="99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4"/>
      <c r="AD1028" s="994"/>
      <c r="AE1028" s="994"/>
      <c r="AF1028" s="994"/>
      <c r="AG1028" s="99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8">
        <v>3</v>
      </c>
      <c r="B1029" s="99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4"/>
      <c r="AD1029" s="994"/>
      <c r="AE1029" s="994"/>
      <c r="AF1029" s="994"/>
      <c r="AG1029" s="99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8">
        <v>4</v>
      </c>
      <c r="B1030" s="99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4"/>
      <c r="AD1030" s="994"/>
      <c r="AE1030" s="994"/>
      <c r="AF1030" s="994"/>
      <c r="AG1030" s="99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8">
        <v>5</v>
      </c>
      <c r="B1031" s="99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4"/>
      <c r="AD1031" s="994"/>
      <c r="AE1031" s="994"/>
      <c r="AF1031" s="994"/>
      <c r="AG1031" s="99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8">
        <v>6</v>
      </c>
      <c r="B1032" s="99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4"/>
      <c r="AD1032" s="994"/>
      <c r="AE1032" s="994"/>
      <c r="AF1032" s="994"/>
      <c r="AG1032" s="99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8">
        <v>7</v>
      </c>
      <c r="B1033" s="99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4"/>
      <c r="AD1033" s="994"/>
      <c r="AE1033" s="994"/>
      <c r="AF1033" s="994"/>
      <c r="AG1033" s="99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8">
        <v>8</v>
      </c>
      <c r="B1034" s="99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4"/>
      <c r="AD1034" s="994"/>
      <c r="AE1034" s="994"/>
      <c r="AF1034" s="994"/>
      <c r="AG1034" s="99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8">
        <v>9</v>
      </c>
      <c r="B1035" s="99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4"/>
      <c r="AD1035" s="994"/>
      <c r="AE1035" s="994"/>
      <c r="AF1035" s="994"/>
      <c r="AG1035" s="99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8">
        <v>10</v>
      </c>
      <c r="B1036" s="99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4"/>
      <c r="AD1036" s="994"/>
      <c r="AE1036" s="994"/>
      <c r="AF1036" s="994"/>
      <c r="AG1036" s="99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8">
        <v>11</v>
      </c>
      <c r="B1037" s="99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4"/>
      <c r="AD1037" s="994"/>
      <c r="AE1037" s="994"/>
      <c r="AF1037" s="994"/>
      <c r="AG1037" s="99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8">
        <v>12</v>
      </c>
      <c r="B1038" s="99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4"/>
      <c r="AD1038" s="994"/>
      <c r="AE1038" s="994"/>
      <c r="AF1038" s="994"/>
      <c r="AG1038" s="99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8">
        <v>13</v>
      </c>
      <c r="B1039" s="99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4"/>
      <c r="AD1039" s="994"/>
      <c r="AE1039" s="994"/>
      <c r="AF1039" s="994"/>
      <c r="AG1039" s="99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8">
        <v>14</v>
      </c>
      <c r="B1040" s="99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4"/>
      <c r="AD1040" s="994"/>
      <c r="AE1040" s="994"/>
      <c r="AF1040" s="994"/>
      <c r="AG1040" s="99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8">
        <v>15</v>
      </c>
      <c r="B1041" s="99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4"/>
      <c r="AD1041" s="994"/>
      <c r="AE1041" s="994"/>
      <c r="AF1041" s="994"/>
      <c r="AG1041" s="99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8">
        <v>16</v>
      </c>
      <c r="B1042" s="99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4"/>
      <c r="AD1042" s="994"/>
      <c r="AE1042" s="994"/>
      <c r="AF1042" s="994"/>
      <c r="AG1042" s="99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8">
        <v>17</v>
      </c>
      <c r="B1043" s="99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4"/>
      <c r="AD1043" s="994"/>
      <c r="AE1043" s="994"/>
      <c r="AF1043" s="994"/>
      <c r="AG1043" s="99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8">
        <v>18</v>
      </c>
      <c r="B1044" s="99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4"/>
      <c r="AD1044" s="994"/>
      <c r="AE1044" s="994"/>
      <c r="AF1044" s="994"/>
      <c r="AG1044" s="99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8">
        <v>19</v>
      </c>
      <c r="B1045" s="99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4"/>
      <c r="AD1045" s="994"/>
      <c r="AE1045" s="994"/>
      <c r="AF1045" s="994"/>
      <c r="AG1045" s="99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8">
        <v>20</v>
      </c>
      <c r="B1046" s="99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4"/>
      <c r="AD1046" s="994"/>
      <c r="AE1046" s="994"/>
      <c r="AF1046" s="994"/>
      <c r="AG1046" s="99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8">
        <v>21</v>
      </c>
      <c r="B1047" s="99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4"/>
      <c r="AD1047" s="994"/>
      <c r="AE1047" s="994"/>
      <c r="AF1047" s="994"/>
      <c r="AG1047" s="99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8">
        <v>22</v>
      </c>
      <c r="B1048" s="99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4"/>
      <c r="AD1048" s="994"/>
      <c r="AE1048" s="994"/>
      <c r="AF1048" s="994"/>
      <c r="AG1048" s="99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8">
        <v>23</v>
      </c>
      <c r="B1049" s="99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4"/>
      <c r="AD1049" s="994"/>
      <c r="AE1049" s="994"/>
      <c r="AF1049" s="994"/>
      <c r="AG1049" s="99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8">
        <v>24</v>
      </c>
      <c r="B1050" s="99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4"/>
      <c r="AD1050" s="994"/>
      <c r="AE1050" s="994"/>
      <c r="AF1050" s="994"/>
      <c r="AG1050" s="99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8">
        <v>25</v>
      </c>
      <c r="B1051" s="99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4"/>
      <c r="AD1051" s="994"/>
      <c r="AE1051" s="994"/>
      <c r="AF1051" s="994"/>
      <c r="AG1051" s="99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8">
        <v>26</v>
      </c>
      <c r="B1052" s="99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4"/>
      <c r="AD1052" s="994"/>
      <c r="AE1052" s="994"/>
      <c r="AF1052" s="994"/>
      <c r="AG1052" s="99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8">
        <v>27</v>
      </c>
      <c r="B1053" s="99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4"/>
      <c r="AD1053" s="994"/>
      <c r="AE1053" s="994"/>
      <c r="AF1053" s="994"/>
      <c r="AG1053" s="99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8">
        <v>28</v>
      </c>
      <c r="B1054" s="99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4"/>
      <c r="AD1054" s="994"/>
      <c r="AE1054" s="994"/>
      <c r="AF1054" s="994"/>
      <c r="AG1054" s="99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8">
        <v>29</v>
      </c>
      <c r="B1055" s="99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4"/>
      <c r="AD1055" s="994"/>
      <c r="AE1055" s="994"/>
      <c r="AF1055" s="994"/>
      <c r="AG1055" s="99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8">
        <v>30</v>
      </c>
      <c r="B1056" s="99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4"/>
      <c r="AD1056" s="994"/>
      <c r="AE1056" s="994"/>
      <c r="AF1056" s="994"/>
      <c r="AG1056" s="99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6" t="s">
        <v>274</v>
      </c>
      <c r="K1059" s="997"/>
      <c r="L1059" s="997"/>
      <c r="M1059" s="997"/>
      <c r="N1059" s="997"/>
      <c r="O1059" s="997"/>
      <c r="P1059" s="134" t="s">
        <v>25</v>
      </c>
      <c r="Q1059" s="134"/>
      <c r="R1059" s="134"/>
      <c r="S1059" s="134"/>
      <c r="T1059" s="134"/>
      <c r="U1059" s="134"/>
      <c r="V1059" s="134"/>
      <c r="W1059" s="134"/>
      <c r="X1059" s="134"/>
      <c r="Y1059" s="272" t="s">
        <v>317</v>
      </c>
      <c r="Z1059" s="273"/>
      <c r="AA1059" s="273"/>
      <c r="AB1059" s="273"/>
      <c r="AC1059" s="996" t="s">
        <v>308</v>
      </c>
      <c r="AD1059" s="996"/>
      <c r="AE1059" s="996"/>
      <c r="AF1059" s="996"/>
      <c r="AG1059" s="996"/>
      <c r="AH1059" s="272" t="s">
        <v>236</v>
      </c>
      <c r="AI1059" s="270"/>
      <c r="AJ1059" s="270"/>
      <c r="AK1059" s="270"/>
      <c r="AL1059" s="270" t="s">
        <v>19</v>
      </c>
      <c r="AM1059" s="270"/>
      <c r="AN1059" s="270"/>
      <c r="AO1059" s="274"/>
      <c r="AP1059" s="995" t="s">
        <v>275</v>
      </c>
      <c r="AQ1059" s="995"/>
      <c r="AR1059" s="995"/>
      <c r="AS1059" s="995"/>
      <c r="AT1059" s="995"/>
      <c r="AU1059" s="995"/>
      <c r="AV1059" s="995"/>
      <c r="AW1059" s="995"/>
      <c r="AX1059" s="995"/>
      <c r="AY1059" s="34">
        <f>$AY$1057</f>
        <v>0</v>
      </c>
    </row>
    <row r="1060" spans="1:51" ht="26.25" customHeight="1" x14ac:dyDescent="0.2">
      <c r="A1060" s="998">
        <v>1</v>
      </c>
      <c r="B1060" s="99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4"/>
      <c r="AD1060" s="994"/>
      <c r="AE1060" s="994"/>
      <c r="AF1060" s="994"/>
      <c r="AG1060" s="99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8">
        <v>2</v>
      </c>
      <c r="B1061" s="99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4"/>
      <c r="AD1061" s="994"/>
      <c r="AE1061" s="994"/>
      <c r="AF1061" s="994"/>
      <c r="AG1061" s="99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8">
        <v>3</v>
      </c>
      <c r="B1062" s="99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4"/>
      <c r="AD1062" s="994"/>
      <c r="AE1062" s="994"/>
      <c r="AF1062" s="994"/>
      <c r="AG1062" s="99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8">
        <v>4</v>
      </c>
      <c r="B1063" s="99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4"/>
      <c r="AD1063" s="994"/>
      <c r="AE1063" s="994"/>
      <c r="AF1063" s="994"/>
      <c r="AG1063" s="99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8">
        <v>5</v>
      </c>
      <c r="B1064" s="99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4"/>
      <c r="AD1064" s="994"/>
      <c r="AE1064" s="994"/>
      <c r="AF1064" s="994"/>
      <c r="AG1064" s="99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8">
        <v>6</v>
      </c>
      <c r="B1065" s="99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4"/>
      <c r="AD1065" s="994"/>
      <c r="AE1065" s="994"/>
      <c r="AF1065" s="994"/>
      <c r="AG1065" s="99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8">
        <v>7</v>
      </c>
      <c r="B1066" s="99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4"/>
      <c r="AD1066" s="994"/>
      <c r="AE1066" s="994"/>
      <c r="AF1066" s="994"/>
      <c r="AG1066" s="99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8">
        <v>8</v>
      </c>
      <c r="B1067" s="99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4"/>
      <c r="AD1067" s="994"/>
      <c r="AE1067" s="994"/>
      <c r="AF1067" s="994"/>
      <c r="AG1067" s="99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8">
        <v>9</v>
      </c>
      <c r="B1068" s="99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4"/>
      <c r="AD1068" s="994"/>
      <c r="AE1068" s="994"/>
      <c r="AF1068" s="994"/>
      <c r="AG1068" s="99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8">
        <v>10</v>
      </c>
      <c r="B1069" s="99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4"/>
      <c r="AD1069" s="994"/>
      <c r="AE1069" s="994"/>
      <c r="AF1069" s="994"/>
      <c r="AG1069" s="99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8">
        <v>11</v>
      </c>
      <c r="B1070" s="99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4"/>
      <c r="AD1070" s="994"/>
      <c r="AE1070" s="994"/>
      <c r="AF1070" s="994"/>
      <c r="AG1070" s="99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8">
        <v>12</v>
      </c>
      <c r="B1071" s="99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4"/>
      <c r="AD1071" s="994"/>
      <c r="AE1071" s="994"/>
      <c r="AF1071" s="994"/>
      <c r="AG1071" s="99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8">
        <v>13</v>
      </c>
      <c r="B1072" s="99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4"/>
      <c r="AD1072" s="994"/>
      <c r="AE1072" s="994"/>
      <c r="AF1072" s="994"/>
      <c r="AG1072" s="99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8">
        <v>14</v>
      </c>
      <c r="B1073" s="99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4"/>
      <c r="AD1073" s="994"/>
      <c r="AE1073" s="994"/>
      <c r="AF1073" s="994"/>
      <c r="AG1073" s="99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8">
        <v>15</v>
      </c>
      <c r="B1074" s="99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4"/>
      <c r="AD1074" s="994"/>
      <c r="AE1074" s="994"/>
      <c r="AF1074" s="994"/>
      <c r="AG1074" s="99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8">
        <v>16</v>
      </c>
      <c r="B1075" s="99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4"/>
      <c r="AD1075" s="994"/>
      <c r="AE1075" s="994"/>
      <c r="AF1075" s="994"/>
      <c r="AG1075" s="99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8">
        <v>17</v>
      </c>
      <c r="B1076" s="99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4"/>
      <c r="AD1076" s="994"/>
      <c r="AE1076" s="994"/>
      <c r="AF1076" s="994"/>
      <c r="AG1076" s="99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8">
        <v>18</v>
      </c>
      <c r="B1077" s="99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4"/>
      <c r="AD1077" s="994"/>
      <c r="AE1077" s="994"/>
      <c r="AF1077" s="994"/>
      <c r="AG1077" s="99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8">
        <v>19</v>
      </c>
      <c r="B1078" s="99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4"/>
      <c r="AD1078" s="994"/>
      <c r="AE1078" s="994"/>
      <c r="AF1078" s="994"/>
      <c r="AG1078" s="99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8">
        <v>20</v>
      </c>
      <c r="B1079" s="99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4"/>
      <c r="AD1079" s="994"/>
      <c r="AE1079" s="994"/>
      <c r="AF1079" s="994"/>
      <c r="AG1079" s="99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8">
        <v>21</v>
      </c>
      <c r="B1080" s="99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4"/>
      <c r="AD1080" s="994"/>
      <c r="AE1080" s="994"/>
      <c r="AF1080" s="994"/>
      <c r="AG1080" s="99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8">
        <v>22</v>
      </c>
      <c r="B1081" s="99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4"/>
      <c r="AD1081" s="994"/>
      <c r="AE1081" s="994"/>
      <c r="AF1081" s="994"/>
      <c r="AG1081" s="99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8">
        <v>23</v>
      </c>
      <c r="B1082" s="99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4"/>
      <c r="AD1082" s="994"/>
      <c r="AE1082" s="994"/>
      <c r="AF1082" s="994"/>
      <c r="AG1082" s="99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8">
        <v>24</v>
      </c>
      <c r="B1083" s="99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4"/>
      <c r="AD1083" s="994"/>
      <c r="AE1083" s="994"/>
      <c r="AF1083" s="994"/>
      <c r="AG1083" s="99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8">
        <v>25</v>
      </c>
      <c r="B1084" s="99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4"/>
      <c r="AD1084" s="994"/>
      <c r="AE1084" s="994"/>
      <c r="AF1084" s="994"/>
      <c r="AG1084" s="99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8">
        <v>26</v>
      </c>
      <c r="B1085" s="99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4"/>
      <c r="AD1085" s="994"/>
      <c r="AE1085" s="994"/>
      <c r="AF1085" s="994"/>
      <c r="AG1085" s="99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8">
        <v>27</v>
      </c>
      <c r="B1086" s="99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4"/>
      <c r="AD1086" s="994"/>
      <c r="AE1086" s="994"/>
      <c r="AF1086" s="994"/>
      <c r="AG1086" s="99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8">
        <v>28</v>
      </c>
      <c r="B1087" s="99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4"/>
      <c r="AD1087" s="994"/>
      <c r="AE1087" s="994"/>
      <c r="AF1087" s="994"/>
      <c r="AG1087" s="99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8">
        <v>29</v>
      </c>
      <c r="B1088" s="99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4"/>
      <c r="AD1088" s="994"/>
      <c r="AE1088" s="994"/>
      <c r="AF1088" s="994"/>
      <c r="AG1088" s="99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8">
        <v>30</v>
      </c>
      <c r="B1089" s="99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4"/>
      <c r="AD1089" s="994"/>
      <c r="AE1089" s="994"/>
      <c r="AF1089" s="994"/>
      <c r="AG1089" s="99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6" t="s">
        <v>274</v>
      </c>
      <c r="K1092" s="997"/>
      <c r="L1092" s="997"/>
      <c r="M1092" s="997"/>
      <c r="N1092" s="997"/>
      <c r="O1092" s="997"/>
      <c r="P1092" s="134" t="s">
        <v>25</v>
      </c>
      <c r="Q1092" s="134"/>
      <c r="R1092" s="134"/>
      <c r="S1092" s="134"/>
      <c r="T1092" s="134"/>
      <c r="U1092" s="134"/>
      <c r="V1092" s="134"/>
      <c r="W1092" s="134"/>
      <c r="X1092" s="134"/>
      <c r="Y1092" s="272" t="s">
        <v>317</v>
      </c>
      <c r="Z1092" s="273"/>
      <c r="AA1092" s="273"/>
      <c r="AB1092" s="273"/>
      <c r="AC1092" s="996" t="s">
        <v>308</v>
      </c>
      <c r="AD1092" s="996"/>
      <c r="AE1092" s="996"/>
      <c r="AF1092" s="996"/>
      <c r="AG1092" s="996"/>
      <c r="AH1092" s="272" t="s">
        <v>236</v>
      </c>
      <c r="AI1092" s="270"/>
      <c r="AJ1092" s="270"/>
      <c r="AK1092" s="270"/>
      <c r="AL1092" s="270" t="s">
        <v>19</v>
      </c>
      <c r="AM1092" s="270"/>
      <c r="AN1092" s="270"/>
      <c r="AO1092" s="274"/>
      <c r="AP1092" s="995" t="s">
        <v>275</v>
      </c>
      <c r="AQ1092" s="995"/>
      <c r="AR1092" s="995"/>
      <c r="AS1092" s="995"/>
      <c r="AT1092" s="995"/>
      <c r="AU1092" s="995"/>
      <c r="AV1092" s="995"/>
      <c r="AW1092" s="995"/>
      <c r="AX1092" s="995"/>
      <c r="AY1092">
        <f>$AY$1090</f>
        <v>0</v>
      </c>
    </row>
    <row r="1093" spans="1:51" ht="26.25" customHeight="1" x14ac:dyDescent="0.2">
      <c r="A1093" s="998">
        <v>1</v>
      </c>
      <c r="B1093" s="99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4"/>
      <c r="AD1093" s="994"/>
      <c r="AE1093" s="994"/>
      <c r="AF1093" s="994"/>
      <c r="AG1093" s="99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8">
        <v>2</v>
      </c>
      <c r="B1094" s="99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4"/>
      <c r="AD1094" s="994"/>
      <c r="AE1094" s="994"/>
      <c r="AF1094" s="994"/>
      <c r="AG1094" s="99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8">
        <v>3</v>
      </c>
      <c r="B1095" s="99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4"/>
      <c r="AD1095" s="994"/>
      <c r="AE1095" s="994"/>
      <c r="AF1095" s="994"/>
      <c r="AG1095" s="99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8">
        <v>4</v>
      </c>
      <c r="B1096" s="99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4"/>
      <c r="AD1096" s="994"/>
      <c r="AE1096" s="994"/>
      <c r="AF1096" s="994"/>
      <c r="AG1096" s="99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8">
        <v>5</v>
      </c>
      <c r="B1097" s="99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4"/>
      <c r="AD1097" s="994"/>
      <c r="AE1097" s="994"/>
      <c r="AF1097" s="994"/>
      <c r="AG1097" s="99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8">
        <v>6</v>
      </c>
      <c r="B1098" s="99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4"/>
      <c r="AD1098" s="994"/>
      <c r="AE1098" s="994"/>
      <c r="AF1098" s="994"/>
      <c r="AG1098" s="99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8">
        <v>7</v>
      </c>
      <c r="B1099" s="99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4"/>
      <c r="AD1099" s="994"/>
      <c r="AE1099" s="994"/>
      <c r="AF1099" s="994"/>
      <c r="AG1099" s="99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8">
        <v>8</v>
      </c>
      <c r="B1100" s="99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4"/>
      <c r="AD1100" s="994"/>
      <c r="AE1100" s="994"/>
      <c r="AF1100" s="994"/>
      <c r="AG1100" s="99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8">
        <v>9</v>
      </c>
      <c r="B1101" s="99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4"/>
      <c r="AD1101" s="994"/>
      <c r="AE1101" s="994"/>
      <c r="AF1101" s="994"/>
      <c r="AG1101" s="99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8">
        <v>10</v>
      </c>
      <c r="B1102" s="99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4"/>
      <c r="AD1102" s="994"/>
      <c r="AE1102" s="994"/>
      <c r="AF1102" s="994"/>
      <c r="AG1102" s="99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8">
        <v>11</v>
      </c>
      <c r="B1103" s="99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4"/>
      <c r="AD1103" s="994"/>
      <c r="AE1103" s="994"/>
      <c r="AF1103" s="994"/>
      <c r="AG1103" s="99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8">
        <v>12</v>
      </c>
      <c r="B1104" s="99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4"/>
      <c r="AD1104" s="994"/>
      <c r="AE1104" s="994"/>
      <c r="AF1104" s="994"/>
      <c r="AG1104" s="99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8">
        <v>13</v>
      </c>
      <c r="B1105" s="99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4"/>
      <c r="AD1105" s="994"/>
      <c r="AE1105" s="994"/>
      <c r="AF1105" s="994"/>
      <c r="AG1105" s="99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8">
        <v>14</v>
      </c>
      <c r="B1106" s="99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4"/>
      <c r="AD1106" s="994"/>
      <c r="AE1106" s="994"/>
      <c r="AF1106" s="994"/>
      <c r="AG1106" s="99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8">
        <v>15</v>
      </c>
      <c r="B1107" s="99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4"/>
      <c r="AD1107" s="994"/>
      <c r="AE1107" s="994"/>
      <c r="AF1107" s="994"/>
      <c r="AG1107" s="99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8">
        <v>16</v>
      </c>
      <c r="B1108" s="99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4"/>
      <c r="AD1108" s="994"/>
      <c r="AE1108" s="994"/>
      <c r="AF1108" s="994"/>
      <c r="AG1108" s="99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8">
        <v>17</v>
      </c>
      <c r="B1109" s="99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4"/>
      <c r="AD1109" s="994"/>
      <c r="AE1109" s="994"/>
      <c r="AF1109" s="994"/>
      <c r="AG1109" s="99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8">
        <v>18</v>
      </c>
      <c r="B1110" s="99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4"/>
      <c r="AD1110" s="994"/>
      <c r="AE1110" s="994"/>
      <c r="AF1110" s="994"/>
      <c r="AG1110" s="99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8">
        <v>19</v>
      </c>
      <c r="B1111" s="99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4"/>
      <c r="AD1111" s="994"/>
      <c r="AE1111" s="994"/>
      <c r="AF1111" s="994"/>
      <c r="AG1111" s="99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8">
        <v>20</v>
      </c>
      <c r="B1112" s="99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4"/>
      <c r="AD1112" s="994"/>
      <c r="AE1112" s="994"/>
      <c r="AF1112" s="994"/>
      <c r="AG1112" s="99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8">
        <v>21</v>
      </c>
      <c r="B1113" s="99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4"/>
      <c r="AD1113" s="994"/>
      <c r="AE1113" s="994"/>
      <c r="AF1113" s="994"/>
      <c r="AG1113" s="99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8">
        <v>22</v>
      </c>
      <c r="B1114" s="99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4"/>
      <c r="AD1114" s="994"/>
      <c r="AE1114" s="994"/>
      <c r="AF1114" s="994"/>
      <c r="AG1114" s="99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8">
        <v>23</v>
      </c>
      <c r="B1115" s="99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4"/>
      <c r="AD1115" s="994"/>
      <c r="AE1115" s="994"/>
      <c r="AF1115" s="994"/>
      <c r="AG1115" s="99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8">
        <v>24</v>
      </c>
      <c r="B1116" s="99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4"/>
      <c r="AD1116" s="994"/>
      <c r="AE1116" s="994"/>
      <c r="AF1116" s="994"/>
      <c r="AG1116" s="99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8">
        <v>25</v>
      </c>
      <c r="B1117" s="99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4"/>
      <c r="AD1117" s="994"/>
      <c r="AE1117" s="994"/>
      <c r="AF1117" s="994"/>
      <c r="AG1117" s="99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8">
        <v>26</v>
      </c>
      <c r="B1118" s="99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4"/>
      <c r="AD1118" s="994"/>
      <c r="AE1118" s="994"/>
      <c r="AF1118" s="994"/>
      <c r="AG1118" s="99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8">
        <v>27</v>
      </c>
      <c r="B1119" s="99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4"/>
      <c r="AD1119" s="994"/>
      <c r="AE1119" s="994"/>
      <c r="AF1119" s="994"/>
      <c r="AG1119" s="99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8">
        <v>28</v>
      </c>
      <c r="B1120" s="99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4"/>
      <c r="AD1120" s="994"/>
      <c r="AE1120" s="994"/>
      <c r="AF1120" s="994"/>
      <c r="AG1120" s="99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8">
        <v>29</v>
      </c>
      <c r="B1121" s="99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4"/>
      <c r="AD1121" s="994"/>
      <c r="AE1121" s="994"/>
      <c r="AF1121" s="994"/>
      <c r="AG1121" s="99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8">
        <v>30</v>
      </c>
      <c r="B1122" s="99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4"/>
      <c r="AD1122" s="994"/>
      <c r="AE1122" s="994"/>
      <c r="AF1122" s="994"/>
      <c r="AG1122" s="99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6" t="s">
        <v>274</v>
      </c>
      <c r="K1125" s="997"/>
      <c r="L1125" s="997"/>
      <c r="M1125" s="997"/>
      <c r="N1125" s="997"/>
      <c r="O1125" s="997"/>
      <c r="P1125" s="134" t="s">
        <v>25</v>
      </c>
      <c r="Q1125" s="134"/>
      <c r="R1125" s="134"/>
      <c r="S1125" s="134"/>
      <c r="T1125" s="134"/>
      <c r="U1125" s="134"/>
      <c r="V1125" s="134"/>
      <c r="W1125" s="134"/>
      <c r="X1125" s="134"/>
      <c r="Y1125" s="272" t="s">
        <v>317</v>
      </c>
      <c r="Z1125" s="273"/>
      <c r="AA1125" s="273"/>
      <c r="AB1125" s="273"/>
      <c r="AC1125" s="996" t="s">
        <v>308</v>
      </c>
      <c r="AD1125" s="996"/>
      <c r="AE1125" s="996"/>
      <c r="AF1125" s="996"/>
      <c r="AG1125" s="996"/>
      <c r="AH1125" s="272" t="s">
        <v>236</v>
      </c>
      <c r="AI1125" s="270"/>
      <c r="AJ1125" s="270"/>
      <c r="AK1125" s="270"/>
      <c r="AL1125" s="270" t="s">
        <v>19</v>
      </c>
      <c r="AM1125" s="270"/>
      <c r="AN1125" s="270"/>
      <c r="AO1125" s="274"/>
      <c r="AP1125" s="995" t="s">
        <v>275</v>
      </c>
      <c r="AQ1125" s="995"/>
      <c r="AR1125" s="995"/>
      <c r="AS1125" s="995"/>
      <c r="AT1125" s="995"/>
      <c r="AU1125" s="995"/>
      <c r="AV1125" s="995"/>
      <c r="AW1125" s="995"/>
      <c r="AX1125" s="995"/>
      <c r="AY1125">
        <f>$AY$1123</f>
        <v>0</v>
      </c>
    </row>
    <row r="1126" spans="1:51" ht="26.25" customHeight="1" x14ac:dyDescent="0.2">
      <c r="A1126" s="998">
        <v>1</v>
      </c>
      <c r="B1126" s="99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4"/>
      <c r="AD1126" s="994"/>
      <c r="AE1126" s="994"/>
      <c r="AF1126" s="994"/>
      <c r="AG1126" s="99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8">
        <v>2</v>
      </c>
      <c r="B1127" s="99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4"/>
      <c r="AD1127" s="994"/>
      <c r="AE1127" s="994"/>
      <c r="AF1127" s="994"/>
      <c r="AG1127" s="99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8">
        <v>3</v>
      </c>
      <c r="B1128" s="99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4"/>
      <c r="AD1128" s="994"/>
      <c r="AE1128" s="994"/>
      <c r="AF1128" s="994"/>
      <c r="AG1128" s="99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8">
        <v>4</v>
      </c>
      <c r="B1129" s="99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4"/>
      <c r="AD1129" s="994"/>
      <c r="AE1129" s="994"/>
      <c r="AF1129" s="994"/>
      <c r="AG1129" s="99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8">
        <v>5</v>
      </c>
      <c r="B1130" s="99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4"/>
      <c r="AD1130" s="994"/>
      <c r="AE1130" s="994"/>
      <c r="AF1130" s="994"/>
      <c r="AG1130" s="99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8">
        <v>6</v>
      </c>
      <c r="B1131" s="99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4"/>
      <c r="AD1131" s="994"/>
      <c r="AE1131" s="994"/>
      <c r="AF1131" s="994"/>
      <c r="AG1131" s="99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8">
        <v>7</v>
      </c>
      <c r="B1132" s="99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4"/>
      <c r="AD1132" s="994"/>
      <c r="AE1132" s="994"/>
      <c r="AF1132" s="994"/>
      <c r="AG1132" s="99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8">
        <v>8</v>
      </c>
      <c r="B1133" s="99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4"/>
      <c r="AD1133" s="994"/>
      <c r="AE1133" s="994"/>
      <c r="AF1133" s="994"/>
      <c r="AG1133" s="99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8">
        <v>9</v>
      </c>
      <c r="B1134" s="99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4"/>
      <c r="AD1134" s="994"/>
      <c r="AE1134" s="994"/>
      <c r="AF1134" s="994"/>
      <c r="AG1134" s="99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8">
        <v>10</v>
      </c>
      <c r="B1135" s="99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4"/>
      <c r="AD1135" s="994"/>
      <c r="AE1135" s="994"/>
      <c r="AF1135" s="994"/>
      <c r="AG1135" s="99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8">
        <v>11</v>
      </c>
      <c r="B1136" s="99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4"/>
      <c r="AD1136" s="994"/>
      <c r="AE1136" s="994"/>
      <c r="AF1136" s="994"/>
      <c r="AG1136" s="99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8">
        <v>12</v>
      </c>
      <c r="B1137" s="99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4"/>
      <c r="AD1137" s="994"/>
      <c r="AE1137" s="994"/>
      <c r="AF1137" s="994"/>
      <c r="AG1137" s="99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8">
        <v>13</v>
      </c>
      <c r="B1138" s="99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4"/>
      <c r="AD1138" s="994"/>
      <c r="AE1138" s="994"/>
      <c r="AF1138" s="994"/>
      <c r="AG1138" s="99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8">
        <v>14</v>
      </c>
      <c r="B1139" s="99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4"/>
      <c r="AD1139" s="994"/>
      <c r="AE1139" s="994"/>
      <c r="AF1139" s="994"/>
      <c r="AG1139" s="99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8">
        <v>15</v>
      </c>
      <c r="B1140" s="99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4"/>
      <c r="AD1140" s="994"/>
      <c r="AE1140" s="994"/>
      <c r="AF1140" s="994"/>
      <c r="AG1140" s="99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8">
        <v>16</v>
      </c>
      <c r="B1141" s="99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4"/>
      <c r="AD1141" s="994"/>
      <c r="AE1141" s="994"/>
      <c r="AF1141" s="994"/>
      <c r="AG1141" s="99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8">
        <v>17</v>
      </c>
      <c r="B1142" s="99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4"/>
      <c r="AD1142" s="994"/>
      <c r="AE1142" s="994"/>
      <c r="AF1142" s="994"/>
      <c r="AG1142" s="99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8">
        <v>18</v>
      </c>
      <c r="B1143" s="99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4"/>
      <c r="AD1143" s="994"/>
      <c r="AE1143" s="994"/>
      <c r="AF1143" s="994"/>
      <c r="AG1143" s="99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8">
        <v>19</v>
      </c>
      <c r="B1144" s="99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4"/>
      <c r="AD1144" s="994"/>
      <c r="AE1144" s="994"/>
      <c r="AF1144" s="994"/>
      <c r="AG1144" s="99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8">
        <v>20</v>
      </c>
      <c r="B1145" s="99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4"/>
      <c r="AD1145" s="994"/>
      <c r="AE1145" s="994"/>
      <c r="AF1145" s="994"/>
      <c r="AG1145" s="99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8">
        <v>21</v>
      </c>
      <c r="B1146" s="99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4"/>
      <c r="AD1146" s="994"/>
      <c r="AE1146" s="994"/>
      <c r="AF1146" s="994"/>
      <c r="AG1146" s="99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8">
        <v>22</v>
      </c>
      <c r="B1147" s="99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4"/>
      <c r="AD1147" s="994"/>
      <c r="AE1147" s="994"/>
      <c r="AF1147" s="994"/>
      <c r="AG1147" s="99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8">
        <v>23</v>
      </c>
      <c r="B1148" s="99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4"/>
      <c r="AD1148" s="994"/>
      <c r="AE1148" s="994"/>
      <c r="AF1148" s="994"/>
      <c r="AG1148" s="99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8">
        <v>24</v>
      </c>
      <c r="B1149" s="99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4"/>
      <c r="AD1149" s="994"/>
      <c r="AE1149" s="994"/>
      <c r="AF1149" s="994"/>
      <c r="AG1149" s="99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8">
        <v>25</v>
      </c>
      <c r="B1150" s="99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4"/>
      <c r="AD1150" s="994"/>
      <c r="AE1150" s="994"/>
      <c r="AF1150" s="994"/>
      <c r="AG1150" s="99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8">
        <v>26</v>
      </c>
      <c r="B1151" s="99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4"/>
      <c r="AD1151" s="994"/>
      <c r="AE1151" s="994"/>
      <c r="AF1151" s="994"/>
      <c r="AG1151" s="99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8">
        <v>27</v>
      </c>
      <c r="B1152" s="99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4"/>
      <c r="AD1152" s="994"/>
      <c r="AE1152" s="994"/>
      <c r="AF1152" s="994"/>
      <c r="AG1152" s="99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8">
        <v>28</v>
      </c>
      <c r="B1153" s="99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4"/>
      <c r="AD1153" s="994"/>
      <c r="AE1153" s="994"/>
      <c r="AF1153" s="994"/>
      <c r="AG1153" s="99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8">
        <v>29</v>
      </c>
      <c r="B1154" s="99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4"/>
      <c r="AD1154" s="994"/>
      <c r="AE1154" s="994"/>
      <c r="AF1154" s="994"/>
      <c r="AG1154" s="99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8">
        <v>30</v>
      </c>
      <c r="B1155" s="99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4"/>
      <c r="AD1155" s="994"/>
      <c r="AE1155" s="994"/>
      <c r="AF1155" s="994"/>
      <c r="AG1155" s="99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6" t="s">
        <v>274</v>
      </c>
      <c r="K1158" s="997"/>
      <c r="L1158" s="997"/>
      <c r="M1158" s="997"/>
      <c r="N1158" s="997"/>
      <c r="O1158" s="997"/>
      <c r="P1158" s="134" t="s">
        <v>25</v>
      </c>
      <c r="Q1158" s="134"/>
      <c r="R1158" s="134"/>
      <c r="S1158" s="134"/>
      <c r="T1158" s="134"/>
      <c r="U1158" s="134"/>
      <c r="V1158" s="134"/>
      <c r="W1158" s="134"/>
      <c r="X1158" s="134"/>
      <c r="Y1158" s="272" t="s">
        <v>317</v>
      </c>
      <c r="Z1158" s="273"/>
      <c r="AA1158" s="273"/>
      <c r="AB1158" s="273"/>
      <c r="AC1158" s="996" t="s">
        <v>308</v>
      </c>
      <c r="AD1158" s="996"/>
      <c r="AE1158" s="996"/>
      <c r="AF1158" s="996"/>
      <c r="AG1158" s="996"/>
      <c r="AH1158" s="272" t="s">
        <v>236</v>
      </c>
      <c r="AI1158" s="270"/>
      <c r="AJ1158" s="270"/>
      <c r="AK1158" s="270"/>
      <c r="AL1158" s="270" t="s">
        <v>19</v>
      </c>
      <c r="AM1158" s="270"/>
      <c r="AN1158" s="270"/>
      <c r="AO1158" s="274"/>
      <c r="AP1158" s="995" t="s">
        <v>275</v>
      </c>
      <c r="AQ1158" s="995"/>
      <c r="AR1158" s="995"/>
      <c r="AS1158" s="995"/>
      <c r="AT1158" s="995"/>
      <c r="AU1158" s="995"/>
      <c r="AV1158" s="995"/>
      <c r="AW1158" s="995"/>
      <c r="AX1158" s="995"/>
      <c r="AY1158">
        <f>$AY$1156</f>
        <v>0</v>
      </c>
    </row>
    <row r="1159" spans="1:51" ht="26.25" customHeight="1" x14ac:dyDescent="0.2">
      <c r="A1159" s="998">
        <v>1</v>
      </c>
      <c r="B1159" s="99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4"/>
      <c r="AD1159" s="994"/>
      <c r="AE1159" s="994"/>
      <c r="AF1159" s="994"/>
      <c r="AG1159" s="99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8">
        <v>2</v>
      </c>
      <c r="B1160" s="99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4"/>
      <c r="AD1160" s="994"/>
      <c r="AE1160" s="994"/>
      <c r="AF1160" s="994"/>
      <c r="AG1160" s="99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8">
        <v>3</v>
      </c>
      <c r="B1161" s="99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4"/>
      <c r="AD1161" s="994"/>
      <c r="AE1161" s="994"/>
      <c r="AF1161" s="994"/>
      <c r="AG1161" s="99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8">
        <v>4</v>
      </c>
      <c r="B1162" s="99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4"/>
      <c r="AD1162" s="994"/>
      <c r="AE1162" s="994"/>
      <c r="AF1162" s="994"/>
      <c r="AG1162" s="99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8">
        <v>5</v>
      </c>
      <c r="B1163" s="99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4"/>
      <c r="AD1163" s="994"/>
      <c r="AE1163" s="994"/>
      <c r="AF1163" s="994"/>
      <c r="AG1163" s="99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8">
        <v>6</v>
      </c>
      <c r="B1164" s="99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4"/>
      <c r="AD1164" s="994"/>
      <c r="AE1164" s="994"/>
      <c r="AF1164" s="994"/>
      <c r="AG1164" s="99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8">
        <v>7</v>
      </c>
      <c r="B1165" s="99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4"/>
      <c r="AD1165" s="994"/>
      <c r="AE1165" s="994"/>
      <c r="AF1165" s="994"/>
      <c r="AG1165" s="99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8">
        <v>8</v>
      </c>
      <c r="B1166" s="99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4"/>
      <c r="AD1166" s="994"/>
      <c r="AE1166" s="994"/>
      <c r="AF1166" s="994"/>
      <c r="AG1166" s="99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8">
        <v>9</v>
      </c>
      <c r="B1167" s="99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4"/>
      <c r="AD1167" s="994"/>
      <c r="AE1167" s="994"/>
      <c r="AF1167" s="994"/>
      <c r="AG1167" s="99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8">
        <v>10</v>
      </c>
      <c r="B1168" s="99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4"/>
      <c r="AD1168" s="994"/>
      <c r="AE1168" s="994"/>
      <c r="AF1168" s="994"/>
      <c r="AG1168" s="99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8">
        <v>11</v>
      </c>
      <c r="B1169" s="99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4"/>
      <c r="AD1169" s="994"/>
      <c r="AE1169" s="994"/>
      <c r="AF1169" s="994"/>
      <c r="AG1169" s="99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8">
        <v>12</v>
      </c>
      <c r="B1170" s="99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4"/>
      <c r="AD1170" s="994"/>
      <c r="AE1170" s="994"/>
      <c r="AF1170" s="994"/>
      <c r="AG1170" s="99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8">
        <v>13</v>
      </c>
      <c r="B1171" s="99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4"/>
      <c r="AD1171" s="994"/>
      <c r="AE1171" s="994"/>
      <c r="AF1171" s="994"/>
      <c r="AG1171" s="99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8">
        <v>14</v>
      </c>
      <c r="B1172" s="99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4"/>
      <c r="AD1172" s="994"/>
      <c r="AE1172" s="994"/>
      <c r="AF1172" s="994"/>
      <c r="AG1172" s="99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8">
        <v>15</v>
      </c>
      <c r="B1173" s="99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4"/>
      <c r="AD1173" s="994"/>
      <c r="AE1173" s="994"/>
      <c r="AF1173" s="994"/>
      <c r="AG1173" s="99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8">
        <v>16</v>
      </c>
      <c r="B1174" s="99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4"/>
      <c r="AD1174" s="994"/>
      <c r="AE1174" s="994"/>
      <c r="AF1174" s="994"/>
      <c r="AG1174" s="99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8">
        <v>17</v>
      </c>
      <c r="B1175" s="99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4"/>
      <c r="AD1175" s="994"/>
      <c r="AE1175" s="994"/>
      <c r="AF1175" s="994"/>
      <c r="AG1175" s="99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8">
        <v>18</v>
      </c>
      <c r="B1176" s="99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4"/>
      <c r="AD1176" s="994"/>
      <c r="AE1176" s="994"/>
      <c r="AF1176" s="994"/>
      <c r="AG1176" s="99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8">
        <v>19</v>
      </c>
      <c r="B1177" s="99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4"/>
      <c r="AD1177" s="994"/>
      <c r="AE1177" s="994"/>
      <c r="AF1177" s="994"/>
      <c r="AG1177" s="99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8">
        <v>20</v>
      </c>
      <c r="B1178" s="99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4"/>
      <c r="AD1178" s="994"/>
      <c r="AE1178" s="994"/>
      <c r="AF1178" s="994"/>
      <c r="AG1178" s="99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8">
        <v>21</v>
      </c>
      <c r="B1179" s="99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4"/>
      <c r="AD1179" s="994"/>
      <c r="AE1179" s="994"/>
      <c r="AF1179" s="994"/>
      <c r="AG1179" s="99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8">
        <v>22</v>
      </c>
      <c r="B1180" s="99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4"/>
      <c r="AD1180" s="994"/>
      <c r="AE1180" s="994"/>
      <c r="AF1180" s="994"/>
      <c r="AG1180" s="99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8">
        <v>23</v>
      </c>
      <c r="B1181" s="99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4"/>
      <c r="AD1181" s="994"/>
      <c r="AE1181" s="994"/>
      <c r="AF1181" s="994"/>
      <c r="AG1181" s="99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8">
        <v>24</v>
      </c>
      <c r="B1182" s="99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4"/>
      <c r="AD1182" s="994"/>
      <c r="AE1182" s="994"/>
      <c r="AF1182" s="994"/>
      <c r="AG1182" s="99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8">
        <v>25</v>
      </c>
      <c r="B1183" s="99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4"/>
      <c r="AD1183" s="994"/>
      <c r="AE1183" s="994"/>
      <c r="AF1183" s="994"/>
      <c r="AG1183" s="99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8">
        <v>26</v>
      </c>
      <c r="B1184" s="99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4"/>
      <c r="AD1184" s="994"/>
      <c r="AE1184" s="994"/>
      <c r="AF1184" s="994"/>
      <c r="AG1184" s="99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8">
        <v>27</v>
      </c>
      <c r="B1185" s="99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4"/>
      <c r="AD1185" s="994"/>
      <c r="AE1185" s="994"/>
      <c r="AF1185" s="994"/>
      <c r="AG1185" s="99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8">
        <v>28</v>
      </c>
      <c r="B1186" s="99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4"/>
      <c r="AD1186" s="994"/>
      <c r="AE1186" s="994"/>
      <c r="AF1186" s="994"/>
      <c r="AG1186" s="99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8">
        <v>29</v>
      </c>
      <c r="B1187" s="99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4"/>
      <c r="AD1187" s="994"/>
      <c r="AE1187" s="994"/>
      <c r="AF1187" s="994"/>
      <c r="AG1187" s="99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8">
        <v>30</v>
      </c>
      <c r="B1188" s="99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4"/>
      <c r="AD1188" s="994"/>
      <c r="AE1188" s="994"/>
      <c r="AF1188" s="994"/>
      <c r="AG1188" s="99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6" t="s">
        <v>274</v>
      </c>
      <c r="K1191" s="997"/>
      <c r="L1191" s="997"/>
      <c r="M1191" s="997"/>
      <c r="N1191" s="997"/>
      <c r="O1191" s="997"/>
      <c r="P1191" s="134" t="s">
        <v>25</v>
      </c>
      <c r="Q1191" s="134"/>
      <c r="R1191" s="134"/>
      <c r="S1191" s="134"/>
      <c r="T1191" s="134"/>
      <c r="U1191" s="134"/>
      <c r="V1191" s="134"/>
      <c r="W1191" s="134"/>
      <c r="X1191" s="134"/>
      <c r="Y1191" s="272" t="s">
        <v>317</v>
      </c>
      <c r="Z1191" s="273"/>
      <c r="AA1191" s="273"/>
      <c r="AB1191" s="273"/>
      <c r="AC1191" s="996" t="s">
        <v>308</v>
      </c>
      <c r="AD1191" s="996"/>
      <c r="AE1191" s="996"/>
      <c r="AF1191" s="996"/>
      <c r="AG1191" s="996"/>
      <c r="AH1191" s="272" t="s">
        <v>236</v>
      </c>
      <c r="AI1191" s="270"/>
      <c r="AJ1191" s="270"/>
      <c r="AK1191" s="270"/>
      <c r="AL1191" s="270" t="s">
        <v>19</v>
      </c>
      <c r="AM1191" s="270"/>
      <c r="AN1191" s="270"/>
      <c r="AO1191" s="274"/>
      <c r="AP1191" s="995" t="s">
        <v>275</v>
      </c>
      <c r="AQ1191" s="995"/>
      <c r="AR1191" s="995"/>
      <c r="AS1191" s="995"/>
      <c r="AT1191" s="995"/>
      <c r="AU1191" s="995"/>
      <c r="AV1191" s="995"/>
      <c r="AW1191" s="995"/>
      <c r="AX1191" s="995"/>
      <c r="AY1191">
        <f>$AY$1189</f>
        <v>0</v>
      </c>
    </row>
    <row r="1192" spans="1:51" ht="26.25" customHeight="1" x14ac:dyDescent="0.2">
      <c r="A1192" s="998">
        <v>1</v>
      </c>
      <c r="B1192" s="99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4"/>
      <c r="AD1192" s="994"/>
      <c r="AE1192" s="994"/>
      <c r="AF1192" s="994"/>
      <c r="AG1192" s="99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8">
        <v>2</v>
      </c>
      <c r="B1193" s="99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4"/>
      <c r="AD1193" s="994"/>
      <c r="AE1193" s="994"/>
      <c r="AF1193" s="994"/>
      <c r="AG1193" s="99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8">
        <v>3</v>
      </c>
      <c r="B1194" s="99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4"/>
      <c r="AD1194" s="994"/>
      <c r="AE1194" s="994"/>
      <c r="AF1194" s="994"/>
      <c r="AG1194" s="99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8">
        <v>4</v>
      </c>
      <c r="B1195" s="99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4"/>
      <c r="AD1195" s="994"/>
      <c r="AE1195" s="994"/>
      <c r="AF1195" s="994"/>
      <c r="AG1195" s="99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8">
        <v>5</v>
      </c>
      <c r="B1196" s="99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4"/>
      <c r="AD1196" s="994"/>
      <c r="AE1196" s="994"/>
      <c r="AF1196" s="994"/>
      <c r="AG1196" s="99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8">
        <v>6</v>
      </c>
      <c r="B1197" s="99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4"/>
      <c r="AD1197" s="994"/>
      <c r="AE1197" s="994"/>
      <c r="AF1197" s="994"/>
      <c r="AG1197" s="99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8">
        <v>7</v>
      </c>
      <c r="B1198" s="99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4"/>
      <c r="AD1198" s="994"/>
      <c r="AE1198" s="994"/>
      <c r="AF1198" s="994"/>
      <c r="AG1198" s="99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8">
        <v>8</v>
      </c>
      <c r="B1199" s="99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4"/>
      <c r="AD1199" s="994"/>
      <c r="AE1199" s="994"/>
      <c r="AF1199" s="994"/>
      <c r="AG1199" s="99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8">
        <v>9</v>
      </c>
      <c r="B1200" s="99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4"/>
      <c r="AD1200" s="994"/>
      <c r="AE1200" s="994"/>
      <c r="AF1200" s="994"/>
      <c r="AG1200" s="99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8">
        <v>10</v>
      </c>
      <c r="B1201" s="99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4"/>
      <c r="AD1201" s="994"/>
      <c r="AE1201" s="994"/>
      <c r="AF1201" s="994"/>
      <c r="AG1201" s="99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8">
        <v>11</v>
      </c>
      <c r="B1202" s="99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4"/>
      <c r="AD1202" s="994"/>
      <c r="AE1202" s="994"/>
      <c r="AF1202" s="994"/>
      <c r="AG1202" s="99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8">
        <v>12</v>
      </c>
      <c r="B1203" s="99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4"/>
      <c r="AD1203" s="994"/>
      <c r="AE1203" s="994"/>
      <c r="AF1203" s="994"/>
      <c r="AG1203" s="99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8">
        <v>13</v>
      </c>
      <c r="B1204" s="99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4"/>
      <c r="AD1204" s="994"/>
      <c r="AE1204" s="994"/>
      <c r="AF1204" s="994"/>
      <c r="AG1204" s="99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8">
        <v>14</v>
      </c>
      <c r="B1205" s="99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4"/>
      <c r="AD1205" s="994"/>
      <c r="AE1205" s="994"/>
      <c r="AF1205" s="994"/>
      <c r="AG1205" s="99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8">
        <v>15</v>
      </c>
      <c r="B1206" s="99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4"/>
      <c r="AD1206" s="994"/>
      <c r="AE1206" s="994"/>
      <c r="AF1206" s="994"/>
      <c r="AG1206" s="99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8">
        <v>16</v>
      </c>
      <c r="B1207" s="99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4"/>
      <c r="AD1207" s="994"/>
      <c r="AE1207" s="994"/>
      <c r="AF1207" s="994"/>
      <c r="AG1207" s="99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8">
        <v>17</v>
      </c>
      <c r="B1208" s="99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4"/>
      <c r="AD1208" s="994"/>
      <c r="AE1208" s="994"/>
      <c r="AF1208" s="994"/>
      <c r="AG1208" s="99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8">
        <v>18</v>
      </c>
      <c r="B1209" s="99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4"/>
      <c r="AD1209" s="994"/>
      <c r="AE1209" s="994"/>
      <c r="AF1209" s="994"/>
      <c r="AG1209" s="99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8">
        <v>19</v>
      </c>
      <c r="B1210" s="99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4"/>
      <c r="AD1210" s="994"/>
      <c r="AE1210" s="994"/>
      <c r="AF1210" s="994"/>
      <c r="AG1210" s="99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8">
        <v>20</v>
      </c>
      <c r="B1211" s="99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4"/>
      <c r="AD1211" s="994"/>
      <c r="AE1211" s="994"/>
      <c r="AF1211" s="994"/>
      <c r="AG1211" s="99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8">
        <v>21</v>
      </c>
      <c r="B1212" s="99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4"/>
      <c r="AD1212" s="994"/>
      <c r="AE1212" s="994"/>
      <c r="AF1212" s="994"/>
      <c r="AG1212" s="99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8">
        <v>22</v>
      </c>
      <c r="B1213" s="99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4"/>
      <c r="AD1213" s="994"/>
      <c r="AE1213" s="994"/>
      <c r="AF1213" s="994"/>
      <c r="AG1213" s="99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8">
        <v>23</v>
      </c>
      <c r="B1214" s="99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4"/>
      <c r="AD1214" s="994"/>
      <c r="AE1214" s="994"/>
      <c r="AF1214" s="994"/>
      <c r="AG1214" s="99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8">
        <v>24</v>
      </c>
      <c r="B1215" s="99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4"/>
      <c r="AD1215" s="994"/>
      <c r="AE1215" s="994"/>
      <c r="AF1215" s="994"/>
      <c r="AG1215" s="99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8">
        <v>25</v>
      </c>
      <c r="B1216" s="99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4"/>
      <c r="AD1216" s="994"/>
      <c r="AE1216" s="994"/>
      <c r="AF1216" s="994"/>
      <c r="AG1216" s="99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8">
        <v>26</v>
      </c>
      <c r="B1217" s="99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4"/>
      <c r="AD1217" s="994"/>
      <c r="AE1217" s="994"/>
      <c r="AF1217" s="994"/>
      <c r="AG1217" s="99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8">
        <v>27</v>
      </c>
      <c r="B1218" s="99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4"/>
      <c r="AD1218" s="994"/>
      <c r="AE1218" s="994"/>
      <c r="AF1218" s="994"/>
      <c r="AG1218" s="99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8">
        <v>28</v>
      </c>
      <c r="B1219" s="99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4"/>
      <c r="AD1219" s="994"/>
      <c r="AE1219" s="994"/>
      <c r="AF1219" s="994"/>
      <c r="AG1219" s="99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8">
        <v>29</v>
      </c>
      <c r="B1220" s="99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4"/>
      <c r="AD1220" s="994"/>
      <c r="AE1220" s="994"/>
      <c r="AF1220" s="994"/>
      <c r="AG1220" s="99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8">
        <v>30</v>
      </c>
      <c r="B1221" s="99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4"/>
      <c r="AD1221" s="994"/>
      <c r="AE1221" s="994"/>
      <c r="AF1221" s="994"/>
      <c r="AG1221" s="99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6" t="s">
        <v>274</v>
      </c>
      <c r="K1224" s="997"/>
      <c r="L1224" s="997"/>
      <c r="M1224" s="997"/>
      <c r="N1224" s="997"/>
      <c r="O1224" s="997"/>
      <c r="P1224" s="134" t="s">
        <v>25</v>
      </c>
      <c r="Q1224" s="134"/>
      <c r="R1224" s="134"/>
      <c r="S1224" s="134"/>
      <c r="T1224" s="134"/>
      <c r="U1224" s="134"/>
      <c r="V1224" s="134"/>
      <c r="W1224" s="134"/>
      <c r="X1224" s="134"/>
      <c r="Y1224" s="272" t="s">
        <v>317</v>
      </c>
      <c r="Z1224" s="273"/>
      <c r="AA1224" s="273"/>
      <c r="AB1224" s="273"/>
      <c r="AC1224" s="996" t="s">
        <v>308</v>
      </c>
      <c r="AD1224" s="996"/>
      <c r="AE1224" s="996"/>
      <c r="AF1224" s="996"/>
      <c r="AG1224" s="996"/>
      <c r="AH1224" s="272" t="s">
        <v>236</v>
      </c>
      <c r="AI1224" s="270"/>
      <c r="AJ1224" s="270"/>
      <c r="AK1224" s="270"/>
      <c r="AL1224" s="270" t="s">
        <v>19</v>
      </c>
      <c r="AM1224" s="270"/>
      <c r="AN1224" s="270"/>
      <c r="AO1224" s="274"/>
      <c r="AP1224" s="995" t="s">
        <v>275</v>
      </c>
      <c r="AQ1224" s="995"/>
      <c r="AR1224" s="995"/>
      <c r="AS1224" s="995"/>
      <c r="AT1224" s="995"/>
      <c r="AU1224" s="995"/>
      <c r="AV1224" s="995"/>
      <c r="AW1224" s="995"/>
      <c r="AX1224" s="995"/>
      <c r="AY1224">
        <f>$AY$1222</f>
        <v>0</v>
      </c>
    </row>
    <row r="1225" spans="1:51" ht="26.25" customHeight="1" x14ac:dyDescent="0.2">
      <c r="A1225" s="998">
        <v>1</v>
      </c>
      <c r="B1225" s="99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4"/>
      <c r="AD1225" s="994"/>
      <c r="AE1225" s="994"/>
      <c r="AF1225" s="994"/>
      <c r="AG1225" s="99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8">
        <v>2</v>
      </c>
      <c r="B1226" s="99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4"/>
      <c r="AD1226" s="994"/>
      <c r="AE1226" s="994"/>
      <c r="AF1226" s="994"/>
      <c r="AG1226" s="99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8">
        <v>3</v>
      </c>
      <c r="B1227" s="99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4"/>
      <c r="AD1227" s="994"/>
      <c r="AE1227" s="994"/>
      <c r="AF1227" s="994"/>
      <c r="AG1227" s="99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8">
        <v>4</v>
      </c>
      <c r="B1228" s="99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4"/>
      <c r="AD1228" s="994"/>
      <c r="AE1228" s="994"/>
      <c r="AF1228" s="994"/>
      <c r="AG1228" s="99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8">
        <v>5</v>
      </c>
      <c r="B1229" s="99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4"/>
      <c r="AD1229" s="994"/>
      <c r="AE1229" s="994"/>
      <c r="AF1229" s="994"/>
      <c r="AG1229" s="99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8">
        <v>6</v>
      </c>
      <c r="B1230" s="99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4"/>
      <c r="AD1230" s="994"/>
      <c r="AE1230" s="994"/>
      <c r="AF1230" s="994"/>
      <c r="AG1230" s="99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8">
        <v>7</v>
      </c>
      <c r="B1231" s="99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4"/>
      <c r="AD1231" s="994"/>
      <c r="AE1231" s="994"/>
      <c r="AF1231" s="994"/>
      <c r="AG1231" s="99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8">
        <v>8</v>
      </c>
      <c r="B1232" s="99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4"/>
      <c r="AD1232" s="994"/>
      <c r="AE1232" s="994"/>
      <c r="AF1232" s="994"/>
      <c r="AG1232" s="99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8">
        <v>9</v>
      </c>
      <c r="B1233" s="99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4"/>
      <c r="AD1233" s="994"/>
      <c r="AE1233" s="994"/>
      <c r="AF1233" s="994"/>
      <c r="AG1233" s="99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8">
        <v>10</v>
      </c>
      <c r="B1234" s="99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4"/>
      <c r="AD1234" s="994"/>
      <c r="AE1234" s="994"/>
      <c r="AF1234" s="994"/>
      <c r="AG1234" s="99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8">
        <v>11</v>
      </c>
      <c r="B1235" s="99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4"/>
      <c r="AD1235" s="994"/>
      <c r="AE1235" s="994"/>
      <c r="AF1235" s="994"/>
      <c r="AG1235" s="99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8">
        <v>12</v>
      </c>
      <c r="B1236" s="99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4"/>
      <c r="AD1236" s="994"/>
      <c r="AE1236" s="994"/>
      <c r="AF1236" s="994"/>
      <c r="AG1236" s="99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8">
        <v>13</v>
      </c>
      <c r="B1237" s="99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4"/>
      <c r="AD1237" s="994"/>
      <c r="AE1237" s="994"/>
      <c r="AF1237" s="994"/>
      <c r="AG1237" s="99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8">
        <v>14</v>
      </c>
      <c r="B1238" s="99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4"/>
      <c r="AD1238" s="994"/>
      <c r="AE1238" s="994"/>
      <c r="AF1238" s="994"/>
      <c r="AG1238" s="99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8">
        <v>15</v>
      </c>
      <c r="B1239" s="99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4"/>
      <c r="AD1239" s="994"/>
      <c r="AE1239" s="994"/>
      <c r="AF1239" s="994"/>
      <c r="AG1239" s="99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8">
        <v>16</v>
      </c>
      <c r="B1240" s="99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4"/>
      <c r="AD1240" s="994"/>
      <c r="AE1240" s="994"/>
      <c r="AF1240" s="994"/>
      <c r="AG1240" s="99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8">
        <v>17</v>
      </c>
      <c r="B1241" s="99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4"/>
      <c r="AD1241" s="994"/>
      <c r="AE1241" s="994"/>
      <c r="AF1241" s="994"/>
      <c r="AG1241" s="99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8">
        <v>18</v>
      </c>
      <c r="B1242" s="99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4"/>
      <c r="AD1242" s="994"/>
      <c r="AE1242" s="994"/>
      <c r="AF1242" s="994"/>
      <c r="AG1242" s="99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8">
        <v>19</v>
      </c>
      <c r="B1243" s="99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4"/>
      <c r="AD1243" s="994"/>
      <c r="AE1243" s="994"/>
      <c r="AF1243" s="994"/>
      <c r="AG1243" s="99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8">
        <v>20</v>
      </c>
      <c r="B1244" s="99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4"/>
      <c r="AD1244" s="994"/>
      <c r="AE1244" s="994"/>
      <c r="AF1244" s="994"/>
      <c r="AG1244" s="99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8">
        <v>21</v>
      </c>
      <c r="B1245" s="99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4"/>
      <c r="AD1245" s="994"/>
      <c r="AE1245" s="994"/>
      <c r="AF1245" s="994"/>
      <c r="AG1245" s="99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8">
        <v>22</v>
      </c>
      <c r="B1246" s="99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4"/>
      <c r="AD1246" s="994"/>
      <c r="AE1246" s="994"/>
      <c r="AF1246" s="994"/>
      <c r="AG1246" s="99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8">
        <v>23</v>
      </c>
      <c r="B1247" s="99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4"/>
      <c r="AD1247" s="994"/>
      <c r="AE1247" s="994"/>
      <c r="AF1247" s="994"/>
      <c r="AG1247" s="99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8">
        <v>24</v>
      </c>
      <c r="B1248" s="99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4"/>
      <c r="AD1248" s="994"/>
      <c r="AE1248" s="994"/>
      <c r="AF1248" s="994"/>
      <c r="AG1248" s="99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8">
        <v>25</v>
      </c>
      <c r="B1249" s="99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4"/>
      <c r="AD1249" s="994"/>
      <c r="AE1249" s="994"/>
      <c r="AF1249" s="994"/>
      <c r="AG1249" s="99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8">
        <v>26</v>
      </c>
      <c r="B1250" s="99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4"/>
      <c r="AD1250" s="994"/>
      <c r="AE1250" s="994"/>
      <c r="AF1250" s="994"/>
      <c r="AG1250" s="99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8">
        <v>27</v>
      </c>
      <c r="B1251" s="99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4"/>
      <c r="AD1251" s="994"/>
      <c r="AE1251" s="994"/>
      <c r="AF1251" s="994"/>
      <c r="AG1251" s="99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8">
        <v>28</v>
      </c>
      <c r="B1252" s="99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4"/>
      <c r="AD1252" s="994"/>
      <c r="AE1252" s="994"/>
      <c r="AF1252" s="994"/>
      <c r="AG1252" s="99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8">
        <v>29</v>
      </c>
      <c r="B1253" s="99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4"/>
      <c r="AD1253" s="994"/>
      <c r="AE1253" s="994"/>
      <c r="AF1253" s="994"/>
      <c r="AG1253" s="99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8">
        <v>30</v>
      </c>
      <c r="B1254" s="99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4"/>
      <c r="AD1254" s="994"/>
      <c r="AE1254" s="994"/>
      <c r="AF1254" s="994"/>
      <c r="AG1254" s="99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6" t="s">
        <v>274</v>
      </c>
      <c r="K1257" s="997"/>
      <c r="L1257" s="997"/>
      <c r="M1257" s="997"/>
      <c r="N1257" s="997"/>
      <c r="O1257" s="997"/>
      <c r="P1257" s="134" t="s">
        <v>25</v>
      </c>
      <c r="Q1257" s="134"/>
      <c r="R1257" s="134"/>
      <c r="S1257" s="134"/>
      <c r="T1257" s="134"/>
      <c r="U1257" s="134"/>
      <c r="V1257" s="134"/>
      <c r="W1257" s="134"/>
      <c r="X1257" s="134"/>
      <c r="Y1257" s="272" t="s">
        <v>317</v>
      </c>
      <c r="Z1257" s="273"/>
      <c r="AA1257" s="273"/>
      <c r="AB1257" s="273"/>
      <c r="AC1257" s="996" t="s">
        <v>308</v>
      </c>
      <c r="AD1257" s="996"/>
      <c r="AE1257" s="996"/>
      <c r="AF1257" s="996"/>
      <c r="AG1257" s="996"/>
      <c r="AH1257" s="272" t="s">
        <v>236</v>
      </c>
      <c r="AI1257" s="270"/>
      <c r="AJ1257" s="270"/>
      <c r="AK1257" s="270"/>
      <c r="AL1257" s="270" t="s">
        <v>19</v>
      </c>
      <c r="AM1257" s="270"/>
      <c r="AN1257" s="270"/>
      <c r="AO1257" s="274"/>
      <c r="AP1257" s="995" t="s">
        <v>275</v>
      </c>
      <c r="AQ1257" s="995"/>
      <c r="AR1257" s="995"/>
      <c r="AS1257" s="995"/>
      <c r="AT1257" s="995"/>
      <c r="AU1257" s="995"/>
      <c r="AV1257" s="995"/>
      <c r="AW1257" s="995"/>
      <c r="AX1257" s="995"/>
      <c r="AY1257">
        <f>$AY$1255</f>
        <v>0</v>
      </c>
    </row>
    <row r="1258" spans="1:51" ht="26.25" customHeight="1" x14ac:dyDescent="0.2">
      <c r="A1258" s="998">
        <v>1</v>
      </c>
      <c r="B1258" s="99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4"/>
      <c r="AD1258" s="994"/>
      <c r="AE1258" s="994"/>
      <c r="AF1258" s="994"/>
      <c r="AG1258" s="99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8">
        <v>2</v>
      </c>
      <c r="B1259" s="99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4"/>
      <c r="AD1259" s="994"/>
      <c r="AE1259" s="994"/>
      <c r="AF1259" s="994"/>
      <c r="AG1259" s="99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8">
        <v>3</v>
      </c>
      <c r="B1260" s="99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4"/>
      <c r="AD1260" s="994"/>
      <c r="AE1260" s="994"/>
      <c r="AF1260" s="994"/>
      <c r="AG1260" s="99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8">
        <v>4</v>
      </c>
      <c r="B1261" s="99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4"/>
      <c r="AD1261" s="994"/>
      <c r="AE1261" s="994"/>
      <c r="AF1261" s="994"/>
      <c r="AG1261" s="99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8">
        <v>5</v>
      </c>
      <c r="B1262" s="99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4"/>
      <c r="AD1262" s="994"/>
      <c r="AE1262" s="994"/>
      <c r="AF1262" s="994"/>
      <c r="AG1262" s="99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8">
        <v>6</v>
      </c>
      <c r="B1263" s="99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4"/>
      <c r="AD1263" s="994"/>
      <c r="AE1263" s="994"/>
      <c r="AF1263" s="994"/>
      <c r="AG1263" s="99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8">
        <v>7</v>
      </c>
      <c r="B1264" s="99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4"/>
      <c r="AD1264" s="994"/>
      <c r="AE1264" s="994"/>
      <c r="AF1264" s="994"/>
      <c r="AG1264" s="99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8">
        <v>8</v>
      </c>
      <c r="B1265" s="99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4"/>
      <c r="AD1265" s="994"/>
      <c r="AE1265" s="994"/>
      <c r="AF1265" s="994"/>
      <c r="AG1265" s="99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8">
        <v>9</v>
      </c>
      <c r="B1266" s="99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4"/>
      <c r="AD1266" s="994"/>
      <c r="AE1266" s="994"/>
      <c r="AF1266" s="994"/>
      <c r="AG1266" s="99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8">
        <v>10</v>
      </c>
      <c r="B1267" s="99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4"/>
      <c r="AD1267" s="994"/>
      <c r="AE1267" s="994"/>
      <c r="AF1267" s="994"/>
      <c r="AG1267" s="99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8">
        <v>11</v>
      </c>
      <c r="B1268" s="99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4"/>
      <c r="AD1268" s="994"/>
      <c r="AE1268" s="994"/>
      <c r="AF1268" s="994"/>
      <c r="AG1268" s="99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8">
        <v>12</v>
      </c>
      <c r="B1269" s="99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4"/>
      <c r="AD1269" s="994"/>
      <c r="AE1269" s="994"/>
      <c r="AF1269" s="994"/>
      <c r="AG1269" s="99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8">
        <v>13</v>
      </c>
      <c r="B1270" s="99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4"/>
      <c r="AD1270" s="994"/>
      <c r="AE1270" s="994"/>
      <c r="AF1270" s="994"/>
      <c r="AG1270" s="99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8">
        <v>14</v>
      </c>
      <c r="B1271" s="99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4"/>
      <c r="AD1271" s="994"/>
      <c r="AE1271" s="994"/>
      <c r="AF1271" s="994"/>
      <c r="AG1271" s="99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8">
        <v>15</v>
      </c>
      <c r="B1272" s="99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4"/>
      <c r="AD1272" s="994"/>
      <c r="AE1272" s="994"/>
      <c r="AF1272" s="994"/>
      <c r="AG1272" s="99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8">
        <v>16</v>
      </c>
      <c r="B1273" s="99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4"/>
      <c r="AD1273" s="994"/>
      <c r="AE1273" s="994"/>
      <c r="AF1273" s="994"/>
      <c r="AG1273" s="99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8">
        <v>17</v>
      </c>
      <c r="B1274" s="99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4"/>
      <c r="AD1274" s="994"/>
      <c r="AE1274" s="994"/>
      <c r="AF1274" s="994"/>
      <c r="AG1274" s="99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8">
        <v>18</v>
      </c>
      <c r="B1275" s="99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4"/>
      <c r="AD1275" s="994"/>
      <c r="AE1275" s="994"/>
      <c r="AF1275" s="994"/>
      <c r="AG1275" s="99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8">
        <v>19</v>
      </c>
      <c r="B1276" s="99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4"/>
      <c r="AD1276" s="994"/>
      <c r="AE1276" s="994"/>
      <c r="AF1276" s="994"/>
      <c r="AG1276" s="99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8">
        <v>20</v>
      </c>
      <c r="B1277" s="99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4"/>
      <c r="AD1277" s="994"/>
      <c r="AE1277" s="994"/>
      <c r="AF1277" s="994"/>
      <c r="AG1277" s="99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8">
        <v>21</v>
      </c>
      <c r="B1278" s="99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4"/>
      <c r="AD1278" s="994"/>
      <c r="AE1278" s="994"/>
      <c r="AF1278" s="994"/>
      <c r="AG1278" s="99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8">
        <v>22</v>
      </c>
      <c r="B1279" s="99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4"/>
      <c r="AD1279" s="994"/>
      <c r="AE1279" s="994"/>
      <c r="AF1279" s="994"/>
      <c r="AG1279" s="99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8">
        <v>23</v>
      </c>
      <c r="B1280" s="99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4"/>
      <c r="AD1280" s="994"/>
      <c r="AE1280" s="994"/>
      <c r="AF1280" s="994"/>
      <c r="AG1280" s="99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8">
        <v>24</v>
      </c>
      <c r="B1281" s="99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4"/>
      <c r="AD1281" s="994"/>
      <c r="AE1281" s="994"/>
      <c r="AF1281" s="994"/>
      <c r="AG1281" s="99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8">
        <v>25</v>
      </c>
      <c r="B1282" s="99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4"/>
      <c r="AD1282" s="994"/>
      <c r="AE1282" s="994"/>
      <c r="AF1282" s="994"/>
      <c r="AG1282" s="99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8">
        <v>26</v>
      </c>
      <c r="B1283" s="99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4"/>
      <c r="AD1283" s="994"/>
      <c r="AE1283" s="994"/>
      <c r="AF1283" s="994"/>
      <c r="AG1283" s="99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8">
        <v>27</v>
      </c>
      <c r="B1284" s="99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4"/>
      <c r="AD1284" s="994"/>
      <c r="AE1284" s="994"/>
      <c r="AF1284" s="994"/>
      <c r="AG1284" s="99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8">
        <v>28</v>
      </c>
      <c r="B1285" s="99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4"/>
      <c r="AD1285" s="994"/>
      <c r="AE1285" s="994"/>
      <c r="AF1285" s="994"/>
      <c r="AG1285" s="99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8">
        <v>29</v>
      </c>
      <c r="B1286" s="99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4"/>
      <c r="AD1286" s="994"/>
      <c r="AE1286" s="994"/>
      <c r="AF1286" s="994"/>
      <c r="AG1286" s="99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8">
        <v>30</v>
      </c>
      <c r="B1287" s="99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4"/>
      <c r="AD1287" s="994"/>
      <c r="AE1287" s="994"/>
      <c r="AF1287" s="994"/>
      <c r="AG1287" s="99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6" t="s">
        <v>274</v>
      </c>
      <c r="K1290" s="997"/>
      <c r="L1290" s="997"/>
      <c r="M1290" s="997"/>
      <c r="N1290" s="997"/>
      <c r="O1290" s="997"/>
      <c r="P1290" s="134" t="s">
        <v>25</v>
      </c>
      <c r="Q1290" s="134"/>
      <c r="R1290" s="134"/>
      <c r="S1290" s="134"/>
      <c r="T1290" s="134"/>
      <c r="U1290" s="134"/>
      <c r="V1290" s="134"/>
      <c r="W1290" s="134"/>
      <c r="X1290" s="134"/>
      <c r="Y1290" s="272" t="s">
        <v>317</v>
      </c>
      <c r="Z1290" s="273"/>
      <c r="AA1290" s="273"/>
      <c r="AB1290" s="273"/>
      <c r="AC1290" s="996" t="s">
        <v>308</v>
      </c>
      <c r="AD1290" s="996"/>
      <c r="AE1290" s="996"/>
      <c r="AF1290" s="996"/>
      <c r="AG1290" s="996"/>
      <c r="AH1290" s="272" t="s">
        <v>236</v>
      </c>
      <c r="AI1290" s="270"/>
      <c r="AJ1290" s="270"/>
      <c r="AK1290" s="270"/>
      <c r="AL1290" s="270" t="s">
        <v>19</v>
      </c>
      <c r="AM1290" s="270"/>
      <c r="AN1290" s="270"/>
      <c r="AO1290" s="274"/>
      <c r="AP1290" s="995" t="s">
        <v>275</v>
      </c>
      <c r="AQ1290" s="995"/>
      <c r="AR1290" s="995"/>
      <c r="AS1290" s="995"/>
      <c r="AT1290" s="995"/>
      <c r="AU1290" s="995"/>
      <c r="AV1290" s="995"/>
      <c r="AW1290" s="995"/>
      <c r="AX1290" s="995"/>
      <c r="AY1290">
        <f>$AY$1288</f>
        <v>0</v>
      </c>
    </row>
    <row r="1291" spans="1:51" ht="26.25" customHeight="1" x14ac:dyDescent="0.2">
      <c r="A1291" s="998">
        <v>1</v>
      </c>
      <c r="B1291" s="99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4"/>
      <c r="AD1291" s="994"/>
      <c r="AE1291" s="994"/>
      <c r="AF1291" s="994"/>
      <c r="AG1291" s="99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8">
        <v>2</v>
      </c>
      <c r="B1292" s="99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4"/>
      <c r="AD1292" s="994"/>
      <c r="AE1292" s="994"/>
      <c r="AF1292" s="994"/>
      <c r="AG1292" s="99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8">
        <v>3</v>
      </c>
      <c r="B1293" s="99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4"/>
      <c r="AD1293" s="994"/>
      <c r="AE1293" s="994"/>
      <c r="AF1293" s="994"/>
      <c r="AG1293" s="99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8">
        <v>4</v>
      </c>
      <c r="B1294" s="99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4"/>
      <c r="AD1294" s="994"/>
      <c r="AE1294" s="994"/>
      <c r="AF1294" s="994"/>
      <c r="AG1294" s="99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8">
        <v>5</v>
      </c>
      <c r="B1295" s="99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4"/>
      <c r="AD1295" s="994"/>
      <c r="AE1295" s="994"/>
      <c r="AF1295" s="994"/>
      <c r="AG1295" s="99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8">
        <v>6</v>
      </c>
      <c r="B1296" s="99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4"/>
      <c r="AD1296" s="994"/>
      <c r="AE1296" s="994"/>
      <c r="AF1296" s="994"/>
      <c r="AG1296" s="99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8">
        <v>7</v>
      </c>
      <c r="B1297" s="99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4"/>
      <c r="AD1297" s="994"/>
      <c r="AE1297" s="994"/>
      <c r="AF1297" s="994"/>
      <c r="AG1297" s="99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8">
        <v>8</v>
      </c>
      <c r="B1298" s="99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4"/>
      <c r="AD1298" s="994"/>
      <c r="AE1298" s="994"/>
      <c r="AF1298" s="994"/>
      <c r="AG1298" s="99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8">
        <v>9</v>
      </c>
      <c r="B1299" s="99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4"/>
      <c r="AD1299" s="994"/>
      <c r="AE1299" s="994"/>
      <c r="AF1299" s="994"/>
      <c r="AG1299" s="99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8">
        <v>10</v>
      </c>
      <c r="B1300" s="99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4"/>
      <c r="AD1300" s="994"/>
      <c r="AE1300" s="994"/>
      <c r="AF1300" s="994"/>
      <c r="AG1300" s="99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8">
        <v>11</v>
      </c>
      <c r="B1301" s="99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4"/>
      <c r="AD1301" s="994"/>
      <c r="AE1301" s="994"/>
      <c r="AF1301" s="994"/>
      <c r="AG1301" s="99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8">
        <v>12</v>
      </c>
      <c r="B1302" s="99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4"/>
      <c r="AD1302" s="994"/>
      <c r="AE1302" s="994"/>
      <c r="AF1302" s="994"/>
      <c r="AG1302" s="99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8">
        <v>13</v>
      </c>
      <c r="B1303" s="99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4"/>
      <c r="AD1303" s="994"/>
      <c r="AE1303" s="994"/>
      <c r="AF1303" s="994"/>
      <c r="AG1303" s="99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8">
        <v>14</v>
      </c>
      <c r="B1304" s="99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4"/>
      <c r="AD1304" s="994"/>
      <c r="AE1304" s="994"/>
      <c r="AF1304" s="994"/>
      <c r="AG1304" s="99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8">
        <v>15</v>
      </c>
      <c r="B1305" s="99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4"/>
      <c r="AD1305" s="994"/>
      <c r="AE1305" s="994"/>
      <c r="AF1305" s="994"/>
      <c r="AG1305" s="99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8">
        <v>16</v>
      </c>
      <c r="B1306" s="99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4"/>
      <c r="AD1306" s="994"/>
      <c r="AE1306" s="994"/>
      <c r="AF1306" s="994"/>
      <c r="AG1306" s="99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8">
        <v>17</v>
      </c>
      <c r="B1307" s="99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4"/>
      <c r="AD1307" s="994"/>
      <c r="AE1307" s="994"/>
      <c r="AF1307" s="994"/>
      <c r="AG1307" s="99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8">
        <v>18</v>
      </c>
      <c r="B1308" s="99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4"/>
      <c r="AD1308" s="994"/>
      <c r="AE1308" s="994"/>
      <c r="AF1308" s="994"/>
      <c r="AG1308" s="99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8">
        <v>19</v>
      </c>
      <c r="B1309" s="99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4"/>
      <c r="AD1309" s="994"/>
      <c r="AE1309" s="994"/>
      <c r="AF1309" s="994"/>
      <c r="AG1309" s="99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8">
        <v>20</v>
      </c>
      <c r="B1310" s="99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4"/>
      <c r="AD1310" s="994"/>
      <c r="AE1310" s="994"/>
      <c r="AF1310" s="994"/>
      <c r="AG1310" s="99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8">
        <v>21</v>
      </c>
      <c r="B1311" s="99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4"/>
      <c r="AD1311" s="994"/>
      <c r="AE1311" s="994"/>
      <c r="AF1311" s="994"/>
      <c r="AG1311" s="99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8">
        <v>22</v>
      </c>
      <c r="B1312" s="99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4"/>
      <c r="AD1312" s="994"/>
      <c r="AE1312" s="994"/>
      <c r="AF1312" s="994"/>
      <c r="AG1312" s="99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8">
        <v>23</v>
      </c>
      <c r="B1313" s="99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4"/>
      <c r="AD1313" s="994"/>
      <c r="AE1313" s="994"/>
      <c r="AF1313" s="994"/>
      <c r="AG1313" s="99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8">
        <v>24</v>
      </c>
      <c r="B1314" s="99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4"/>
      <c r="AD1314" s="994"/>
      <c r="AE1314" s="994"/>
      <c r="AF1314" s="994"/>
      <c r="AG1314" s="99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8">
        <v>25</v>
      </c>
      <c r="B1315" s="99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4"/>
      <c r="AD1315" s="994"/>
      <c r="AE1315" s="994"/>
      <c r="AF1315" s="994"/>
      <c r="AG1315" s="99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8">
        <v>26</v>
      </c>
      <c r="B1316" s="99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4"/>
      <c r="AD1316" s="994"/>
      <c r="AE1316" s="994"/>
      <c r="AF1316" s="994"/>
      <c r="AG1316" s="99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8">
        <v>27</v>
      </c>
      <c r="B1317" s="99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4"/>
      <c r="AD1317" s="994"/>
      <c r="AE1317" s="994"/>
      <c r="AF1317" s="994"/>
      <c r="AG1317" s="99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8">
        <v>28</v>
      </c>
      <c r="B1318" s="99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4"/>
      <c r="AD1318" s="994"/>
      <c r="AE1318" s="994"/>
      <c r="AF1318" s="994"/>
      <c r="AG1318" s="99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8">
        <v>29</v>
      </c>
      <c r="B1319" s="99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4"/>
      <c r="AD1319" s="994"/>
      <c r="AE1319" s="994"/>
      <c r="AF1319" s="994"/>
      <c r="AG1319" s="99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8">
        <v>30</v>
      </c>
      <c r="B1320" s="99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4"/>
      <c r="AD1320" s="994"/>
      <c r="AE1320" s="994"/>
      <c r="AF1320" s="994"/>
      <c r="AG1320" s="99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2022-09-01T06:08:33Z</dcterms:created>
  <dcterms:modified xsi:type="dcterms:W3CDTF">2022-10-13T02:18:15Z</dcterms:modified>
</cp:coreProperties>
</file>