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6E4033B-D562-4893-BEE3-19983D112737}"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28"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19" i="11" l="1"/>
  <c r="AY155" i="11"/>
  <c r="AY204" i="11"/>
  <c r="AY211" i="11"/>
  <c r="AY114" i="11"/>
  <c r="AY152" i="11"/>
  <c r="AY142" i="11"/>
  <c r="AY175" i="11"/>
  <c r="AY201" i="11"/>
  <c r="AY115" i="11"/>
  <c r="AY153" i="11"/>
  <c r="AY178" i="11"/>
  <c r="AY202" i="11"/>
  <c r="AY212" i="11"/>
  <c r="AY100" i="11"/>
  <c r="AY130" i="11"/>
  <c r="AY174" i="11"/>
  <c r="AY210" i="11"/>
  <c r="AY118" i="11"/>
  <c r="AY154" i="11"/>
  <c r="AY179" i="11"/>
  <c r="AY203" i="11"/>
  <c r="AY213" i="11"/>
  <c r="AY205" i="11"/>
  <c r="AY193" i="11"/>
  <c r="AY206"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7" i="11" l="1"/>
  <c r="AY55" i="11"/>
  <c r="AY80" i="11"/>
  <c r="AY96" i="11"/>
  <c r="AY81"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<sst xmlns="http://schemas.openxmlformats.org/spreadsheetml/2006/main" count="2065" uniqueCount="762">
  <si>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</si>
  <si>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</si>
  <si>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</si>
  <si>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</si>
  <si>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</si>
  <si>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</si>
  <si>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</si>
  <si>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</si>
  <si>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</si>
  <si>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</si>
  <si>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</si>
  <si>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</si>
  <si>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</si>
  <si>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</si>
  <si>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</si>
  <si>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</si>
  <si>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</si>
  <si>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</si>
  <si>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</si>
  <si>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</si>
  <si>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</si>
  <si>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</si>
  <si>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</si>
  <si>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</si>
  <si>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</si>
  <si>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</si>
  <si>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</si>
  <si>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</si>
  <si>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</si>
  <si>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</si>
  <si>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</si>
  <si>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</si>
  <si>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</si>
  <si>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</si>
  <si>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</si>
  <si>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</si>
  <si>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</si>
  <si>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</si>
  <si>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</si>
  <si>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</si>
  <si>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</si>
  <si>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</si>
  <si>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</si>
  <si>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</si>
  <si>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</si>
  <si>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</si>
  <si>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</si>
  <si>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</si>
  <si>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</si>
  <si>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</si>
  <si>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</si>
  <si>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</si>
  <si>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</si>
  <si>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</si>
  <si>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</si>
  <si>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</si>
  <si>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</si>
  <si>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</si>
  <si>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</si>
  <si>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</si>
  <si>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</si>
  <si>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</si>
  <si>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</si>
  <si>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</si>
  <si>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</si>
  <si>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</si>
  <si>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</si>
  <si>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</si>
  <si>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</si>
  <si>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</si>
  <si>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</si>
  <si>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</si>
  <si>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</si>
  <si>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</si>
  <si>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</si>
  <si>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</si>
  <si>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</si>
  <si>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</si>
  <si>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</si>
  <si>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</si>
  <si>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</si>
  <si>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</si>
  <si>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</si>
  <si>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</si>
  <si>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</si>
  <si>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</si>
  <si>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</si>
  <si>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</si>
  <si>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</si>
  <si>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</si>
  <si>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</si>
  <si>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</si>
  <si>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</si>
  <si>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</si>
  <si>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</si>
  <si>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</si>
  <si>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</si>
  <si>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</si>
  <si>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</si>
  <si>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</si>
  <si>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</si>
  <si>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</si>
  <si>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</si>
  <si>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</si>
  <si>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</si>
  <si>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</si>
  <si>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</si>
  <si>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</si>
  <si>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</si>
  <si>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</si>
  <si>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</si>
  <si>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</si>
  <si>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</si>
  <si>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</si>
  <si>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</si>
  <si>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</si>
  <si>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</si>
  <si>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</si>
  <si>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</si>
  <si>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</si>
  <si>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</si>
  <si>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</si>
  <si>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</si>
  <si>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</si>
  <si>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</si>
  <si>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</si>
  <si>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</si>
  <si>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</si>
  <si>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</si>
  <si>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</si>
  <si>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</si>
  <si>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</si>
  <si>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</si>
  <si>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</si>
  <si>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</si>
  <si>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</si>
  <si>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</si>
  <si>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</si>
  <si>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</si>
  <si>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</si>
  <si>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</si>
  <si>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</si>
  <si>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</si>
  <si>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</si>
  <si>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</si>
  <si>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</si>
  <si>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</si>
  <si>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</si>
  <si>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</si>
  <si>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</si>
  <si>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</si>
  <si>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</si>
  <si>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</si>
  <si>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</si>
  <si>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</si>
  <si>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</si>
  <si>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</si>
  <si>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</si>
  <si>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</si>
  <si>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</si>
  <si>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</si>
  <si>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</si>
  <si>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</si>
  <si>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</si>
  <si>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</si>
  <si>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</si>
  <si>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</si>
  <si>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</si>
  <si>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</si>
  <si>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</si>
  <si>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</si>
  <si>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</si>
  <si>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</si>
  <si>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</si>
  <si>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</si>
  <si>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</si>
  <si>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</si>
  <si>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</si>
  <si>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</si>
  <si>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</si>
  <si>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</si>
  <si>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</si>
  <si>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</si>
  <si>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</si>
  <si>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</si>
  <si>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</si>
  <si>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</si>
  <si>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</si>
  <si>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</si>
  <si>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</si>
  <si>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</si>
  <si>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</si>
  <si>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</si>
  <si>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</si>
  <si>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</si>
  <si>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</si>
  <si>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</si>
  <si>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</si>
  <si>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</si>
  <si>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</si>
  <si>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</si>
  <si>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</si>
  <si>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</si>
  <si>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</si>
  <si>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</si>
  <si>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</si>
  <si>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</si>
  <si>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</si>
  <si>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</si>
  <si>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</si>
  <si>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</si>
  <si>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</si>
  <si>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</si>
  <si>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</si>
  <si>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</si>
  <si>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</si>
  <si>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</si>
  <si>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</si>
  <si>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</si>
  <si>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</si>
  <si>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</si>
  <si>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</si>
  <si>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</si>
  <si>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</si>
  <si>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</si>
  <si>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</si>
  <si>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</si>
  <si>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</si>
  <si>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</si>
  <si>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</si>
  <si>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</si>
  <si>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</si>
  <si>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</si>
  <si>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</si>
  <si>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</si>
  <si>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</si>
  <si>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</si>
  <si>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</si>
  <si>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</si>
  <si>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</si>
  <si>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</si>
  <si>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</si>
  <si>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</si>
  <si>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</si>
  <si>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</si>
  <si>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</si>
  <si>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</si>
  <si>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</si>
  <si>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</si>
  <si>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</si>
  <si>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</si>
  <si>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</si>
  <si>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</si>
  <si>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</si>
  <si>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</si>
  <si>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</si>
  <si>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</si>
  <si>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</si>
  <si>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</si>
  <si>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</si>
  <si>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</si>
  <si>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</si>
  <si>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</si>
  <si>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</si>
  <si>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</si>
  <si>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</si>
  <si>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</si>
  <si>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</si>
  <si>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</si>
  <si>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</si>
  <si>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</si>
  <si>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</si>
  <si>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</si>
  <si>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</si>
  <si>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</si>
  <si>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</si>
  <si>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</si>
  <si>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</si>
  <si>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</si>
  <si>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</si>
  <si>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</si>
  <si>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</si>
  <si>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</si>
  <si>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</si>
  <si>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</si>
  <si>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</si>
  <si>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</si>
  <si>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</si>
  <si>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</si>
  <si>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</si>
  <si>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</si>
  <si>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</si>
  <si>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</si>
  <si>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</si>
  <si>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</si>
  <si>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</si>
  <si>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</si>
  <si>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</si>
  <si>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</si>
  <si>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</si>
  <si>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</si>
  <si>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</si>
  <si>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</si>
  <si>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</si>
  <si>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</si>
  <si>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</si>
  <si>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</si>
  <si>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</si>
  <si>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</si>
  <si>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</si>
  <si>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</si>
  <si>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</si>
  <si>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</si>
  <si>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</si>
  <si>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</si>
  <si>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</si>
  <si>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</si>
  <si>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</si>
  <si>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</si>
  <si>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</si>
  <si>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</si>
  <si>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</si>
  <si>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</si>
  <si>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</si>
  <si>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</si>
  <si>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</si>
  <si>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</si>
  <si>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</si>
  <si>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</si>
  <si>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</si>
  <si>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</si>
  <si>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</si>
  <si>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</si>
  <si>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</si>
  <si>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</si>
  <si>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</si>
  <si>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</si>
  <si>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</si>
  <si>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</si>
  <si>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</si>
  <si>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</si>
  <si>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</si>
  <si>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</si>
  <si>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</si>
  <si>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</si>
  <si>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</si>
  <si>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</si>
  <si>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</si>
  <si>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</si>
  <si>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</si>
  <si>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</si>
  <si>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</si>
  <si>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</si>
  <si>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</si>
  <si>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</si>
  <si>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</si>
  <si>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</si>
  <si>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</si>
  <si>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</si>
  <si>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</si>
  <si>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</si>
  <si>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</si>
  <si>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</si>
  <si>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</si>
  <si>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</si>
  <si>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</si>
  <si>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</si>
  <si>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</si>
  <si>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</si>
  <si>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</si>
  <si>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</si>
  <si>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</si>
  <si>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</si>
  <si>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</si>
  <si>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</si>
  <si>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</si>
  <si>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</si>
  <si>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</si>
  <si>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</si>
  <si>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</si>
  <si>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</si>
  <si>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</si>
  <si>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</si>
  <si>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</si>
  <si>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</si>
  <si>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</si>
  <si>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</si>
  <si>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</si>
  <si>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</si>
  <si>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</si>
  <si>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</si>
  <si>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</si>
  <si>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</si>
  <si>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</si>
  <si>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</si>
  <si>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</si>
  <si>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</si>
  <si>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</si>
  <si>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</si>
  <si>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</si>
  <si>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</si>
  <si>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</si>
  <si>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</si>
  <si>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</si>
  <si>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</si>
  <si>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</si>
  <si>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</si>
  <si>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</si>
  <si>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</si>
  <si>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</si>
  <si>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</si>
  <si>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</si>
  <si>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</si>
  <si>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</si>
  <si>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</si>
  <si>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</si>
  <si>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</si>
  <si>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</si>
  <si>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</si>
  <si>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</si>
  <si>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</si>
  <si>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</si>
  <si>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</si>
  <si>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</si>
  <si>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</si>
  <si>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</si>
  <si>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</si>
  <si>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</si>
  <si>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</si>
  <si>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</si>
  <si>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</si>
  <si>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</si>
  <si>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</si>
  <si>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</si>
  <si>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</si>
  <si>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</si>
  <si>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</si>
  <si>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</si>
  <si>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</si>
  <si>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</si>
  <si>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</si>
  <si>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</si>
  <si>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</si>
  <si>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</si>
  <si>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</si>
  <si>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</si>
  <si>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</si>
  <si>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</si>
  <si>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</si>
  <si>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</si>
  <si>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</si>
  <si>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</si>
  <si>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</si>
  <si>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</si>
  <si>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</si>
  <si>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</si>
  <si>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</si>
  <si>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</si>
  <si>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</si>
  <si>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</si>
  <si>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</si>
  <si>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</si>
  <si>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</si>
  <si>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</si>
  <si>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</si>
  <si>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</si>
  <si>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</si>
  <si>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</si>
  <si>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</si>
  <si>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</si>
  <si>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</si>
  <si>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</si>
  <si>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</si>
  <si>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</si>
  <si>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</si>
  <si>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</si>
  <si>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</si>
  <si>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</si>
  <si>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</si>
  <si>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</si>
  <si>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</si>
  <si>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</si>
  <si>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</si>
  <si>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</si>
  <si>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</si>
  <si>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</si>
  <si>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</si>
  <si>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</si>
  <si>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</si>
  <si>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</si>
  <si>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</si>
  <si>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</si>
  <si>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</si>
  <si>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</si>
  <si>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</si>
  <si>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</si>
  <si>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</si>
  <si>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</si>
  <si>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</si>
  <si>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</si>
  <si>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</si>
  <si>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</si>
  <si>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</si>
  <si>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</si>
  <si>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</si>
  <si>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</si>
  <si>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</si>
  <si>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</si>
  <si>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</si>
  <si>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</si>
  <si>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</si>
  <si>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</si>
  <si>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</si>
  <si>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</si>
  <si>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</si>
  <si>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</si>
  <si>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</si>
  <si>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</si>
  <si>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</si>
  <si>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</si>
  <si>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</si>
  <si>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</si>
  <si>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</si>
  <si>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</si>
  <si>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</si>
  <si>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</si>
  <si>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</si>
  <si>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</si>
  <si>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</si>
  <si>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</si>
  <si>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</si>
  <si>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</si>
  <si>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</si>
  <si>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</si>
  <si>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</si>
  <si>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</si>
  <si>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</si>
  <si>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</si>
  <si>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</si>
  <si>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</si>
  <si>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</si>
  <si>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</si>
  <si>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</si>
  <si>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</si>
  <si>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</si>
  <si>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</si>
  <si>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</si>
  <si>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</si>
  <si>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</si>
  <si>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</si>
  <si>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</si>
  <si>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</si>
  <si>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</si>
  <si>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</si>
  <si>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</si>
  <si>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</si>
  <si>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</si>
  <si>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</si>
  <si>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</si>
  <si>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</si>
  <si>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</si>
  <si>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</si>
  <si>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</si>
  <si>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</si>
  <si>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</si>
  <si>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</si>
  <si>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</si>
  <si>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</si>
  <si>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</si>
  <si>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</si>
  <si>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</si>
  <si>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</si>
  <si>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</si>
  <si>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</si>
  <si>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</si>
  <si>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</si>
  <si>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</si>
  <si>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</si>
  <si>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</si>
  <si>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</si>
  <si>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</si>
  <si>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</si>
  <si>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</si>
  <si>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</si>
  <si>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</si>
  <si>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</si>
  <si>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</si>
  <si>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</si>
  <si>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</si>
  <si>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</si>
  <si>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</si>
  <si>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</si>
  <si>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</si>
  <si>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</si>
  <si>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</si>
  <si>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</si>
  <si>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</si>
  <si>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</si>
  <si>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</si>
  <si>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</si>
  <si>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</si>
  <si>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</si>
  <si>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</si>
  <si>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</si>
  <si>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</si>
  <si>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</si>
  <si>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</si>
  <si>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</si>
  <si>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</si>
  <si>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</si>
  <si>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</si>
  <si>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</si>
  <si>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</si>
  <si>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</si>
  <si>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</si>
  <si>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</si>
  <si>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</si>
  <si>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</si>
  <si>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</si>
  <si>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</si>
  <si>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</si>
  <si>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</si>
  <si>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</si>
  <si>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</si>
  <si>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</si>
  <si>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</si>
  <si>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</si>
  <si>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</si>
  <si>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</si>
  <si>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</si>
  <si>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</si>
  <si>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</si>
  <si>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</si>
  <si>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</si>
  <si>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</si>
  <si>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</si>
  <si>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</si>
  <si>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</si>
  <si>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</si>
  <si>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</si>
  <si>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</si>
  <si>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</si>
  <si>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</si>
  <si>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</si>
  <si>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</si>
  <si>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</si>
  <si>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</si>
  <si>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</si>
  <si>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</si>
  <si>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</si>
  <si>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</si>
  <si>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</si>
  <si>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</si>
  <si>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</si>
  <si>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</si>
  <si>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</si>
  <si>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</si>
  <si>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</si>
  <si>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</si>
  <si>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</si>
  <si>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</si>
  <si>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</si>
  <si>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</si>
  <si>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</si>
  <si>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</si>
  <si>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</si>
  <si>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</si>
  <si>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</si>
  <si>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</si>
  <si>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</si>
  <si>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</si>
  <si>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</si>
  <si>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</si>
  <si>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</si>
  <si>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</si>
  <si>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</si>
  <si>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</si>
  <si>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</si>
  <si>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</si>
  <si>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</si>
  <si>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</si>
  <si>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</si>
  <si>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</si>
  <si>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</si>
  <si>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</si>
  <si>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</si>
  <si>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</si>
  <si>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</si>
  <si>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</si>
  <si>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</si>
  <si>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</si>
  <si>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</si>
  <si>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</si>
  <si>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</si>
  <si>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</si>
  <si>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効率的捜査の更なる推進</t>
    <rPh sb="0" eb="3">
      <t>コウリツテキ</t>
    </rPh>
    <rPh sb="3" eb="5">
      <t>ソウサ</t>
    </rPh>
    <rPh sb="6" eb="7">
      <t>サラ</t>
    </rPh>
    <rPh sb="9" eb="11">
      <t>スイシン</t>
    </rPh>
    <phoneticPr fontId="5"/>
  </si>
  <si>
    <t>刑事局</t>
    <rPh sb="0" eb="3">
      <t>ケイジキョク</t>
    </rPh>
    <phoneticPr fontId="5"/>
  </si>
  <si>
    <t>捜査支援分析管理官</t>
    <rPh sb="0" eb="2">
      <t>ソウサ</t>
    </rPh>
    <rPh sb="2" eb="4">
      <t>シエン</t>
    </rPh>
    <rPh sb="4" eb="6">
      <t>ブンセキ</t>
    </rPh>
    <rPh sb="6" eb="9">
      <t>カンリカン</t>
    </rPh>
    <phoneticPr fontId="5"/>
  </si>
  <si>
    <t>捜査支援分析管理官
種田　英明</t>
    <rPh sb="0" eb="2">
      <t>ソウサ</t>
    </rPh>
    <rPh sb="2" eb="4">
      <t>シエン</t>
    </rPh>
    <rPh sb="4" eb="6">
      <t>ブンセキ</t>
    </rPh>
    <rPh sb="6" eb="9">
      <t>カンリカン</t>
    </rPh>
    <rPh sb="10" eb="12">
      <t>オイダ</t>
    </rPh>
    <rPh sb="13" eb="15">
      <t>ヒデアキ</t>
    </rPh>
    <phoneticPr fontId="5"/>
  </si>
  <si>
    <t>-</t>
  </si>
  <si>
    <t>-</t>
    <phoneticPr fontId="5"/>
  </si>
  <si>
    <t>捜査関係事項照会書による事業者等への照会を効率化するとともに、同一犯行グループによる広域に及ぶ被害都道府県の早期の把握等、各種データの集約・分析等を行うことにより、特殊詐欺等事件の効率的な捜査の推進を図る。</t>
    <rPh sb="0" eb="2">
      <t>ソウサ</t>
    </rPh>
    <rPh sb="2" eb="4">
      <t>カンケイ</t>
    </rPh>
    <rPh sb="4" eb="6">
      <t>ジコウ</t>
    </rPh>
    <rPh sb="6" eb="9">
      <t>ショウカイショ</t>
    </rPh>
    <rPh sb="12" eb="15">
      <t>ジギョウシャ</t>
    </rPh>
    <rPh sb="15" eb="16">
      <t>トウ</t>
    </rPh>
    <rPh sb="18" eb="20">
      <t>ショウカイ</t>
    </rPh>
    <rPh sb="21" eb="24">
      <t>コウリツカ</t>
    </rPh>
    <rPh sb="31" eb="33">
      <t>ドウイツ</t>
    </rPh>
    <rPh sb="33" eb="35">
      <t>ハンコウ</t>
    </rPh>
    <rPh sb="42" eb="44">
      <t>コウイキ</t>
    </rPh>
    <rPh sb="45" eb="46">
      <t>オヨ</t>
    </rPh>
    <rPh sb="47" eb="49">
      <t>ヒガイ</t>
    </rPh>
    <rPh sb="49" eb="53">
      <t>トドウフケン</t>
    </rPh>
    <rPh sb="54" eb="56">
      <t>ソウキ</t>
    </rPh>
    <rPh sb="57" eb="59">
      <t>ハアク</t>
    </rPh>
    <rPh sb="59" eb="60">
      <t>トウ</t>
    </rPh>
    <rPh sb="61" eb="63">
      <t>カクシュ</t>
    </rPh>
    <rPh sb="67" eb="69">
      <t>シュウヤク</t>
    </rPh>
    <rPh sb="70" eb="72">
      <t>ブンセキ</t>
    </rPh>
    <rPh sb="72" eb="73">
      <t>トウ</t>
    </rPh>
    <rPh sb="74" eb="75">
      <t>オコナ</t>
    </rPh>
    <rPh sb="82" eb="84">
      <t>トクシュ</t>
    </rPh>
    <rPh sb="84" eb="86">
      <t>サギ</t>
    </rPh>
    <rPh sb="86" eb="87">
      <t>トウ</t>
    </rPh>
    <rPh sb="87" eb="89">
      <t>ジケン</t>
    </rPh>
    <rPh sb="90" eb="93">
      <t>コウリツテキ</t>
    </rPh>
    <rPh sb="94" eb="96">
      <t>ソウサ</t>
    </rPh>
    <rPh sb="97" eb="99">
      <t>スイシン</t>
    </rPh>
    <rPh sb="100" eb="101">
      <t>ハカ</t>
    </rPh>
    <phoneticPr fontId="5"/>
  </si>
  <si>
    <t>特殊詐欺等事件に係る効率的な捜査の推進を図るため、捜査関係事項照会書による事業者への照会の効率化及び各種データの集約・分析等を行うための機器の整備・運用を行う。</t>
    <rPh sb="0" eb="2">
      <t>トクシュ</t>
    </rPh>
    <rPh sb="2" eb="4">
      <t>サギ</t>
    </rPh>
    <rPh sb="4" eb="5">
      <t>トウ</t>
    </rPh>
    <rPh sb="5" eb="7">
      <t>ジケン</t>
    </rPh>
    <rPh sb="8" eb="9">
      <t>カカ</t>
    </rPh>
    <rPh sb="10" eb="13">
      <t>コウリツテキ</t>
    </rPh>
    <rPh sb="14" eb="16">
      <t>ソウサ</t>
    </rPh>
    <rPh sb="17" eb="19">
      <t>スイシン</t>
    </rPh>
    <rPh sb="20" eb="21">
      <t>ハカ</t>
    </rPh>
    <rPh sb="25" eb="27">
      <t>ソウサ</t>
    </rPh>
    <rPh sb="27" eb="29">
      <t>カンケイ</t>
    </rPh>
    <rPh sb="29" eb="31">
      <t>ジコウ</t>
    </rPh>
    <rPh sb="31" eb="34">
      <t>ショウカイショ</t>
    </rPh>
    <rPh sb="37" eb="40">
      <t>ジギョウシャ</t>
    </rPh>
    <rPh sb="42" eb="44">
      <t>ショウカイ</t>
    </rPh>
    <rPh sb="45" eb="48">
      <t>コウリツカ</t>
    </rPh>
    <rPh sb="48" eb="49">
      <t>オヨ</t>
    </rPh>
    <rPh sb="50" eb="52">
      <t>カクシュ</t>
    </rPh>
    <rPh sb="56" eb="58">
      <t>シュウヤク</t>
    </rPh>
    <rPh sb="59" eb="61">
      <t>ブンセキ</t>
    </rPh>
    <rPh sb="61" eb="62">
      <t>トウ</t>
    </rPh>
    <rPh sb="63" eb="64">
      <t>オコナ</t>
    </rPh>
    <rPh sb="68" eb="70">
      <t>キキ</t>
    </rPh>
    <rPh sb="71" eb="73">
      <t>セイビ</t>
    </rPh>
    <rPh sb="74" eb="76">
      <t>ウンヨウ</t>
    </rPh>
    <rPh sb="77" eb="78">
      <t>オコナ</t>
    </rPh>
    <phoneticPr fontId="5"/>
  </si>
  <si>
    <t>警察装備費</t>
    <rPh sb="0" eb="2">
      <t>ケイサツ</t>
    </rPh>
    <rPh sb="2" eb="5">
      <t>ソウビヒ</t>
    </rPh>
    <phoneticPr fontId="5"/>
  </si>
  <si>
    <t>-</t>
    <phoneticPr fontId="5"/>
  </si>
  <si>
    <t>（成果目標）特殊詐欺等事件の捜査力向上
（達成状況）捜査関係事項照会等の捜査を行う上で必要な事項について効率化を図るため、機器の整備・運用を行い、捜査力の向上に寄与している。</t>
  </si>
  <si>
    <t>特殊詐欺等事件の捜査力向上</t>
  </si>
  <si>
    <t>特殊詐欺の検挙件数
※　統計値は暦年</t>
  </si>
  <si>
    <t>件</t>
  </si>
  <si>
    <t>式</t>
    <rPh sb="0" eb="1">
      <t>シキ</t>
    </rPh>
    <phoneticPr fontId="5"/>
  </si>
  <si>
    <t>執行額／システムの式数　　　　　　　　　　　　　　</t>
  </si>
  <si>
    <t>千円/式数</t>
    <rPh sb="0" eb="1">
      <t>セン</t>
    </rPh>
    <phoneticPr fontId="5"/>
  </si>
  <si>
    <t>百万円</t>
    <rPh sb="0" eb="2">
      <t>ヒャクマン</t>
    </rPh>
    <rPh sb="2" eb="3">
      <t>エン</t>
    </rPh>
    <phoneticPr fontId="5"/>
  </si>
  <si>
    <t>51,705/1</t>
  </si>
  <si>
    <t>52,892/1</t>
  </si>
  <si>
    <t>95,565/1</t>
    <phoneticPr fontId="5"/>
  </si>
  <si>
    <t>特殊詐欺等事件をめぐる情勢を鑑みると、国民や社会のニーズは高いといえる。</t>
  </si>
  <si>
    <t>捜査関係事項照会書による照会の効率化は、本事業以外の手段はなく、優先度は高い。</t>
  </si>
  <si>
    <t>仕様を精査し、一般競争入札で調達を実施しており、競争性は確保されている。</t>
  </si>
  <si>
    <t>有</t>
  </si>
  <si>
    <t>無</t>
  </si>
  <si>
    <t>‐</t>
  </si>
  <si>
    <t>大きな費用をかけることなく照会の効率化が図られており、妥当である。</t>
  </si>
  <si>
    <t>必要な費目・使途であり、真に必要なものに限定されている。</t>
    <rPh sb="0" eb="2">
      <t>ヒツヨウ</t>
    </rPh>
    <rPh sb="3" eb="5">
      <t>ヒモク</t>
    </rPh>
    <rPh sb="6" eb="8">
      <t>シト</t>
    </rPh>
    <rPh sb="12" eb="13">
      <t>シン</t>
    </rPh>
    <rPh sb="14" eb="16">
      <t>ヒツヨウ</t>
    </rPh>
    <rPh sb="20" eb="22">
      <t>ゲンテイ</t>
    </rPh>
    <phoneticPr fontId="5"/>
  </si>
  <si>
    <t>仕様等の検討を行い、真に必要な費用・使途に限定した上で一般競争入札により選定した。</t>
    <rPh sb="0" eb="2">
      <t>シヨウ</t>
    </rPh>
    <phoneticPr fontId="5"/>
  </si>
  <si>
    <t>おおむね目標に見合ったものとなっている。</t>
  </si>
  <si>
    <t>見込みどおり実施されている。</t>
    <rPh sb="0" eb="2">
      <t>ミコ</t>
    </rPh>
    <rPh sb="6" eb="8">
      <t>ジッシ</t>
    </rPh>
    <phoneticPr fontId="5"/>
  </si>
  <si>
    <t>第一線の捜査活動において、十分活用されている。</t>
    <rPh sb="0" eb="3">
      <t>ダイイッセン</t>
    </rPh>
    <rPh sb="4" eb="6">
      <t>ソウサ</t>
    </rPh>
    <rPh sb="6" eb="8">
      <t>カツドウ</t>
    </rPh>
    <rPh sb="13" eb="15">
      <t>ジュウブン</t>
    </rPh>
    <rPh sb="15" eb="17">
      <t>カツヨウ</t>
    </rPh>
    <phoneticPr fontId="5"/>
  </si>
  <si>
    <t>新規24-2</t>
  </si>
  <si>
    <t>45</t>
  </si>
  <si>
    <t>39</t>
  </si>
  <si>
    <t>31</t>
  </si>
  <si>
    <t>32</t>
  </si>
  <si>
    <t>33</t>
  </si>
  <si>
    <t>賃貸借料</t>
    <rPh sb="0" eb="3">
      <t>チンタイシャク</t>
    </rPh>
    <rPh sb="3" eb="4">
      <t>リョウ</t>
    </rPh>
    <phoneticPr fontId="5"/>
  </si>
  <si>
    <t>特殊詐欺等対策支援機器賃貸借</t>
    <rPh sb="0" eb="9">
      <t>トクシュサギトウタイサクシエン</t>
    </rPh>
    <rPh sb="9" eb="11">
      <t>キキ</t>
    </rPh>
    <rPh sb="11" eb="14">
      <t>チンタイシャク</t>
    </rPh>
    <phoneticPr fontId="5"/>
  </si>
  <si>
    <t>捜査支援分析端末賃貸借料</t>
    <rPh sb="0" eb="2">
      <t>ソウサ</t>
    </rPh>
    <rPh sb="2" eb="4">
      <t>シエン</t>
    </rPh>
    <rPh sb="4" eb="6">
      <t>ブンセキ</t>
    </rPh>
    <rPh sb="6" eb="8">
      <t>タンマツ</t>
    </rPh>
    <rPh sb="8" eb="11">
      <t>チンタイシャク</t>
    </rPh>
    <rPh sb="11" eb="12">
      <t>リョウ</t>
    </rPh>
    <phoneticPr fontId="5"/>
  </si>
  <si>
    <t>A.株式会社JECC</t>
    <rPh sb="2" eb="4">
      <t>カブシキ</t>
    </rPh>
    <rPh sb="4" eb="6">
      <t>カイシャ</t>
    </rPh>
    <phoneticPr fontId="5"/>
  </si>
  <si>
    <t>株式会社JECC</t>
  </si>
  <si>
    <t>特殊詐欺等対策支援機器賃貸借</t>
    <rPh sb="11" eb="14">
      <t>チンタイシャク</t>
    </rPh>
    <phoneticPr fontId="5"/>
  </si>
  <si>
    <t>捜査支援分析端末賃貸借</t>
  </si>
  <si>
    <t>国庫債務負担行為等</t>
  </si>
  <si>
    <t>特殊詐欺事件は被害が全国にわたる広域な捜査となるため、国による実施が求められる。また、犯罪捜査に係る情報を取り扱っており、照会等業務を民間等に委ねることはできない。</t>
    <phoneticPr fontId="5"/>
  </si>
  <si>
    <t>迅速かつ効率的な捜査の推進</t>
    <rPh sb="0" eb="2">
      <t>ジンソク</t>
    </rPh>
    <rPh sb="4" eb="6">
      <t>コウリツ</t>
    </rPh>
    <rPh sb="6" eb="7">
      <t>テキ</t>
    </rPh>
    <rPh sb="8" eb="10">
      <t>ソウサ</t>
    </rPh>
    <phoneticPr fontId="5"/>
  </si>
  <si>
    <t>事件捜査の推進に必要な照会業務等の効率化を図るための機器の整備・運用</t>
    <rPh sb="32" eb="34">
      <t>ウンヨウ</t>
    </rPh>
    <phoneticPr fontId="5"/>
  </si>
  <si>
    <t>60,788/1</t>
    <phoneticPr fontId="5"/>
  </si>
  <si>
    <t>本事業は、導入時に機器詳細設計を外部委託し、その結果を踏まえ適正な機器を選定している。また、更新時に仕様を見直し、一般競争入札により調達を行っており、機器整備を適切に実施している。</t>
    <rPh sb="0" eb="1">
      <t>ホン</t>
    </rPh>
    <rPh sb="1" eb="3">
      <t>ジギョウ</t>
    </rPh>
    <rPh sb="5" eb="8">
      <t>ドウニュウジ</t>
    </rPh>
    <rPh sb="9" eb="11">
      <t>キキ</t>
    </rPh>
    <rPh sb="11" eb="13">
      <t>ショウサイ</t>
    </rPh>
    <rPh sb="13" eb="15">
      <t>セッケイ</t>
    </rPh>
    <rPh sb="16" eb="18">
      <t>ガイブ</t>
    </rPh>
    <rPh sb="18" eb="20">
      <t>イタク</t>
    </rPh>
    <rPh sb="24" eb="26">
      <t>ケッカ</t>
    </rPh>
    <rPh sb="27" eb="28">
      <t>フ</t>
    </rPh>
    <rPh sb="30" eb="32">
      <t>テキセイ</t>
    </rPh>
    <rPh sb="33" eb="35">
      <t>キキ</t>
    </rPh>
    <rPh sb="36" eb="38">
      <t>センテイ</t>
    </rPh>
    <rPh sb="46" eb="49">
      <t>コウシンジ</t>
    </rPh>
    <rPh sb="50" eb="52">
      <t>シヨウ</t>
    </rPh>
    <rPh sb="53" eb="55">
      <t>ミナオ</t>
    </rPh>
    <rPh sb="57" eb="59">
      <t>イッパン</t>
    </rPh>
    <rPh sb="59" eb="61">
      <t>キョウソウ</t>
    </rPh>
    <rPh sb="61" eb="63">
      <t>ニュウサツ</t>
    </rPh>
    <rPh sb="66" eb="68">
      <t>チョウタツ</t>
    </rPh>
    <rPh sb="69" eb="70">
      <t>オコナ</t>
    </rPh>
    <rPh sb="75" eb="77">
      <t>キキ</t>
    </rPh>
    <rPh sb="77" eb="79">
      <t>セイビ</t>
    </rPh>
    <rPh sb="80" eb="82">
      <t>テキセツ</t>
    </rPh>
    <rPh sb="83" eb="85">
      <t>ジッシ</t>
    </rPh>
    <phoneticPr fontId="5"/>
  </si>
  <si>
    <t>仕様、契約方法等について十分に検討しているところ、今後においても更なる要求の適正化のため、見直すべき点がないか検討を行うこととする。</t>
    <rPh sb="0" eb="2">
      <t>シヨウ</t>
    </rPh>
    <rPh sb="3" eb="5">
      <t>ケイヤク</t>
    </rPh>
    <rPh sb="5" eb="7">
      <t>ホウホウ</t>
    </rPh>
    <rPh sb="7" eb="8">
      <t>トウ</t>
    </rPh>
    <rPh sb="12" eb="14">
      <t>ジュウブン</t>
    </rPh>
    <rPh sb="15" eb="17">
      <t>ケントウ</t>
    </rPh>
    <rPh sb="25" eb="27">
      <t>コンゴ</t>
    </rPh>
    <rPh sb="32" eb="33">
      <t>サラ</t>
    </rPh>
    <rPh sb="35" eb="37">
      <t>ヨウキュウ</t>
    </rPh>
    <rPh sb="38" eb="41">
      <t>テキセイカ</t>
    </rPh>
    <rPh sb="45" eb="47">
      <t>ミナオ</t>
    </rPh>
    <rPh sb="50" eb="51">
      <t>テン</t>
    </rPh>
    <rPh sb="55" eb="57">
      <t>ケントウ</t>
    </rPh>
    <rPh sb="58" eb="59">
      <t>オコナ</t>
    </rPh>
    <phoneticPr fontId="5"/>
  </si>
  <si>
    <t>本事業は、特殊詐欺等事件の効率的な捜査の推進を目標とした事業であるが、効率化について定量的な目標を設定することは困難であるため。</t>
    <rPh sb="0" eb="1">
      <t>ホン</t>
    </rPh>
    <rPh sb="1" eb="3">
      <t>ジギョウ</t>
    </rPh>
    <rPh sb="5" eb="7">
      <t>トクシュ</t>
    </rPh>
    <rPh sb="7" eb="9">
      <t>サギ</t>
    </rPh>
    <rPh sb="9" eb="10">
      <t>トウ</t>
    </rPh>
    <rPh sb="10" eb="12">
      <t>ジケン</t>
    </rPh>
    <rPh sb="13" eb="16">
      <t>コウリツテキ</t>
    </rPh>
    <rPh sb="17" eb="19">
      <t>ソウサ</t>
    </rPh>
    <rPh sb="20" eb="22">
      <t>スイシン</t>
    </rPh>
    <rPh sb="23" eb="25">
      <t>モクヒョウ</t>
    </rPh>
    <rPh sb="28" eb="30">
      <t>ジギョウ</t>
    </rPh>
    <rPh sb="35" eb="38">
      <t>コウリツカ</t>
    </rPh>
    <rPh sb="42" eb="45">
      <t>テイリョウテキ</t>
    </rPh>
    <rPh sb="46" eb="48">
      <t>モクヒョウ</t>
    </rPh>
    <rPh sb="49" eb="51">
      <t>セッテイ</t>
    </rPh>
    <rPh sb="56" eb="58">
      <t>コンナン</t>
    </rPh>
    <phoneticPr fontId="5"/>
  </si>
  <si>
    <t>特殊詐欺等事件に係る効率的な捜査の推進を図るため、捜査関係事項照会書による事業者への照会の効率化及び各種データの集約・分析等を行うための機器の整備・運用を行っている。</t>
    <rPh sb="0" eb="2">
      <t>トクシュ</t>
    </rPh>
    <rPh sb="2" eb="5">
      <t>サギナド</t>
    </rPh>
    <rPh sb="5" eb="7">
      <t>ジケン</t>
    </rPh>
    <rPh sb="8" eb="9">
      <t>カカワ</t>
    </rPh>
    <rPh sb="10" eb="13">
      <t>コウリツテキ</t>
    </rPh>
    <rPh sb="14" eb="16">
      <t>ソウサ</t>
    </rPh>
    <rPh sb="17" eb="19">
      <t>スイシン</t>
    </rPh>
    <rPh sb="20" eb="21">
      <t>ハカ</t>
    </rPh>
    <rPh sb="25" eb="27">
      <t>ソウサ</t>
    </rPh>
    <rPh sb="27" eb="29">
      <t>カンケイ</t>
    </rPh>
    <rPh sb="29" eb="31">
      <t>ジコウ</t>
    </rPh>
    <rPh sb="31" eb="34">
      <t>ショウカイショ</t>
    </rPh>
    <rPh sb="37" eb="40">
      <t>ジギョウシャ</t>
    </rPh>
    <rPh sb="42" eb="44">
      <t>ショウカイ</t>
    </rPh>
    <rPh sb="45" eb="48">
      <t>コウリツカ</t>
    </rPh>
    <rPh sb="48" eb="49">
      <t>オヨ</t>
    </rPh>
    <rPh sb="50" eb="52">
      <t>カクシュ</t>
    </rPh>
    <rPh sb="56" eb="58">
      <t>シュウヤク</t>
    </rPh>
    <rPh sb="59" eb="61">
      <t>ブンセキ</t>
    </rPh>
    <rPh sb="61" eb="62">
      <t>トウ</t>
    </rPh>
    <rPh sb="63" eb="64">
      <t>オコナ</t>
    </rPh>
    <rPh sb="68" eb="70">
      <t>キキ</t>
    </rPh>
    <rPh sb="71" eb="73">
      <t>セイビ</t>
    </rPh>
    <rPh sb="74" eb="76">
      <t>ウンヨウ</t>
    </rPh>
    <rPh sb="77" eb="78">
      <t>オコナ</t>
    </rPh>
    <phoneticPr fontId="5"/>
  </si>
  <si>
    <t>３　組織犯罪対策の強化</t>
    <rPh sb="2" eb="4">
      <t>ソシキ</t>
    </rPh>
    <rPh sb="4" eb="6">
      <t>ハンザイ</t>
    </rPh>
    <rPh sb="6" eb="8">
      <t>タイサク</t>
    </rPh>
    <rPh sb="9" eb="11">
      <t>キョウカ</t>
    </rPh>
    <phoneticPr fontId="5"/>
  </si>
  <si>
    <t>捜査支援分析装置一式の撤去及び廃棄</t>
    <rPh sb="0" eb="2">
      <t>ソウサ</t>
    </rPh>
    <rPh sb="2" eb="4">
      <t>シエン</t>
    </rPh>
    <rPh sb="4" eb="6">
      <t>ブンセキ</t>
    </rPh>
    <rPh sb="6" eb="8">
      <t>ソウチ</t>
    </rPh>
    <rPh sb="8" eb="10">
      <t>イッシキ</t>
    </rPh>
    <rPh sb="11" eb="13">
      <t>テッキョ</t>
    </rPh>
    <rPh sb="13" eb="14">
      <t>オヨ</t>
    </rPh>
    <rPh sb="15" eb="17">
      <t>ハイキ</t>
    </rPh>
    <phoneticPr fontId="5"/>
  </si>
  <si>
    <t>-</t>
    <phoneticPr fontId="5"/>
  </si>
  <si>
    <t>株式会社中村</t>
    <rPh sb="0" eb="4">
      <t>カブシキガイシャ</t>
    </rPh>
    <rPh sb="4" eb="6">
      <t>ナカムラ</t>
    </rPh>
    <phoneticPr fontId="5"/>
  </si>
  <si>
    <t>点検対象外</t>
    <rPh sb="0" eb="2">
      <t>テンケン</t>
    </rPh>
    <rPh sb="2" eb="5">
      <t>タイショウガイ</t>
    </rPh>
    <phoneticPr fontId="5"/>
  </si>
  <si>
    <t>引き継き、執行における競争性、透明性を確保するほか、効率的かつ効果的な事業実施に努めること。</t>
    <rPh sb="0" eb="1">
      <t>ヒ</t>
    </rPh>
    <rPh sb="2" eb="3">
      <t>ツギ</t>
    </rPh>
    <rPh sb="5" eb="7">
      <t>シッコウ</t>
    </rPh>
    <rPh sb="11" eb="14">
      <t>キョウソウセイ</t>
    </rPh>
    <rPh sb="15" eb="18">
      <t>トウメイセイ</t>
    </rPh>
    <rPh sb="19" eb="21">
      <t>カクホ</t>
    </rPh>
    <rPh sb="26" eb="29">
      <t>コウリツテキ</t>
    </rPh>
    <rPh sb="31" eb="34">
      <t>コウカテキ</t>
    </rPh>
    <rPh sb="35" eb="37">
      <t>ジギョウ</t>
    </rPh>
    <rPh sb="37" eb="39">
      <t>ジッシ</t>
    </rPh>
    <rPh sb="40" eb="41">
      <t>ツト</t>
    </rPh>
    <phoneticPr fontId="5"/>
  </si>
  <si>
    <t>引き続き、効率的かつ効果的な事業実施に努める。</t>
    <rPh sb="0" eb="1">
      <t>ヒ</t>
    </rPh>
    <rPh sb="2" eb="3">
      <t>ツヅ</t>
    </rPh>
    <rPh sb="5" eb="8">
      <t>コウリツテキ</t>
    </rPh>
    <rPh sb="10" eb="13">
      <t>コウカテキ</t>
    </rPh>
    <rPh sb="14" eb="16">
      <t>ジギョウ</t>
    </rPh>
    <rPh sb="16" eb="18">
      <t>ジッシ</t>
    </rPh>
    <rPh sb="19" eb="20">
      <t>ツト</t>
    </rPh>
    <phoneticPr fontId="5"/>
  </si>
  <si>
    <t>機器移設経費皆減及び機器再リースによる賃貸借料減のため。</t>
    <rPh sb="0" eb="2">
      <t>キキ</t>
    </rPh>
    <rPh sb="2" eb="4">
      <t>イセツ</t>
    </rPh>
    <rPh sb="4" eb="6">
      <t>ケイヒ</t>
    </rPh>
    <rPh sb="6" eb="8">
      <t>カイゲン</t>
    </rPh>
    <rPh sb="8" eb="9">
      <t>オヨ</t>
    </rPh>
    <rPh sb="10" eb="12">
      <t>キキ</t>
    </rPh>
    <rPh sb="12" eb="13">
      <t>サイ</t>
    </rPh>
    <rPh sb="19" eb="22">
      <t>チンタイシャク</t>
    </rPh>
    <rPh sb="22" eb="23">
      <t>リョウ</t>
    </rPh>
    <rPh sb="23" eb="24">
      <t>ゲン</t>
    </rPh>
    <phoneticPr fontId="5"/>
  </si>
  <si>
    <t>-</t>
    <phoneticPr fontId="5"/>
  </si>
  <si>
    <t>https://www.npa.go.jp/policies/evaluation/04jigo-hyouka/jisseki_hyouka/r4_jizen_bunseki.pdf</t>
    <phoneticPr fontId="5"/>
  </si>
  <si>
    <t>16ページ～17ページ</t>
    <phoneticPr fontId="5"/>
  </si>
  <si>
    <t>３－２　オレオレ詐欺をはじめとする特殊詐欺の捜査活動及び予防活動の強化</t>
    <rPh sb="8" eb="10">
      <t>サギ</t>
    </rPh>
    <rPh sb="17" eb="19">
      <t>トクシュ</t>
    </rPh>
    <rPh sb="19" eb="21">
      <t>サギ</t>
    </rPh>
    <rPh sb="22" eb="24">
      <t>ソウサ</t>
    </rPh>
    <rPh sb="24" eb="26">
      <t>カツドウ</t>
    </rPh>
    <rPh sb="26" eb="27">
      <t>オヨ</t>
    </rPh>
    <rPh sb="28" eb="30">
      <t>ヨボウ</t>
    </rPh>
    <rPh sb="30" eb="32">
      <t>カツドウ</t>
    </rPh>
    <rPh sb="33" eb="35">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</si>
</sst>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144780</xdr:colOff>
      <xdr:row>269</xdr:row>
      <xdr:rowOff>101237</xdr:rowOff>
    </xdr:from>
    <xdr:to>
      <xdr:col>34</xdr:col>
      <xdr:colOff>41100</xdr:colOff>
      <xdr:row>271</xdr:row>
      <xdr:rowOff>104957</xdr:rowOff>
    </xdr:to>
    <xdr:sp macro="" textlink="">
      <xdr:nvSpPr>
        <xdr:cNvPr id="2" name="テキスト ボックス 9">
          <a:extLst>
            <a:ext uri="{FF2B5EF4-FFF2-40B4-BE49-F238E27FC236}">
              <a16:creationId xmlns:a16="http://schemas.microsoft.com/office/drawing/2014/main" id="{DFC100E7-542F-44F3-8C08-6D46849FF596}"/>
            </a:ext>
          </a:extLst>
        </xdr:cNvPr>
        <xdr:cNvSpPr txBox="1">
          <a:spLocks noChangeArrowheads="1"/>
        </xdr:cNvSpPr>
      </xdr:nvSpPr>
      <xdr:spPr bwMode="auto">
        <a:xfrm>
          <a:off x="4351020" y="39085157"/>
          <a:ext cx="1908000" cy="72000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ja-JP" altLang="en-US" sz="1400">
              <a:solidFill>
                <a:schemeClr val="tx1"/>
              </a:solidFill>
              <a:latin typeface="+mn-ea"/>
            </a:rPr>
            <a:t>６１百万円</a:t>
          </a:r>
          <a:endParaRPr lang="en-US" altLang="ja-JP" sz="1400">
            <a:solidFill>
              <a:schemeClr val="tx1"/>
            </a:solidFill>
            <a:latin typeface="+mn-ea"/>
          </a:endParaRPr>
        </a:p>
      </xdr:txBody>
    </xdr:sp>
    <xdr:clientData/>
  </xdr:twoCellAnchor>
  <xdr:twoCellAnchor>
    <xdr:from>
      <xdr:col>24</xdr:col>
      <xdr:colOff>91440</xdr:colOff>
      <xdr:row>271</xdr:row>
      <xdr:rowOff>236220</xdr:rowOff>
    </xdr:from>
    <xdr:to>
      <xdr:col>33</xdr:col>
      <xdr:colOff>104984</xdr:colOff>
      <xdr:row>273</xdr:row>
      <xdr:rowOff>19704</xdr:rowOff>
    </xdr:to>
    <xdr:sp macro="" textlink="">
      <xdr:nvSpPr>
        <xdr:cNvPr id="3" name="大かっこ 2">
          <a:extLst>
            <a:ext uri="{FF2B5EF4-FFF2-40B4-BE49-F238E27FC236}">
              <a16:creationId xmlns:a16="http://schemas.microsoft.com/office/drawing/2014/main" id="{F33B3EF2-843C-4080-B561-9F6AFEB3AD7B}"/>
            </a:ext>
          </a:extLst>
        </xdr:cNvPr>
        <xdr:cNvSpPr>
          <a:spLocks noChangeArrowheads="1"/>
        </xdr:cNvSpPr>
      </xdr:nvSpPr>
      <xdr:spPr bwMode="auto">
        <a:xfrm>
          <a:off x="4480560" y="40584120"/>
          <a:ext cx="1659464" cy="492144"/>
        </a:xfrm>
        <a:prstGeom prst="bracketPair">
          <a:avLst>
            <a:gd name="adj" fmla="val 12717"/>
          </a:avLst>
        </a:prstGeom>
        <a:solidFill>
          <a:sysClr val="window" lastClr="FFFFFF"/>
        </a:solidFill>
        <a:ln w="9525" algn="ctr">
          <a:solidFill>
            <a:schemeClr val="tx1"/>
          </a:solidFill>
          <a:round/>
          <a:headEnd/>
          <a:tailEnd/>
        </a:ln>
      </xdr:spPr>
      <xdr:txBody>
        <a:bodyPr wrap="square" lIns="18000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刑事警察に要する経費を直接執行する。</a:t>
          </a:r>
        </a:p>
      </xdr:txBody>
    </xdr:sp>
    <xdr:clientData/>
  </xdr:twoCellAnchor>
  <xdr:twoCellAnchor>
    <xdr:from>
      <xdr:col>29</xdr:col>
      <xdr:colOff>5445</xdr:colOff>
      <xdr:row>273</xdr:row>
      <xdr:rowOff>251460</xdr:rowOff>
    </xdr:from>
    <xdr:to>
      <xdr:col>29</xdr:col>
      <xdr:colOff>5445</xdr:colOff>
      <xdr:row>275</xdr:row>
      <xdr:rowOff>154575</xdr:rowOff>
    </xdr:to>
    <xdr:cxnSp macro="">
      <xdr:nvCxnSpPr>
        <xdr:cNvPr id="4" name="直線矢印コネクタ 3">
          <a:extLst>
            <a:ext uri="{FF2B5EF4-FFF2-40B4-BE49-F238E27FC236}">
              <a16:creationId xmlns:a16="http://schemas.microsoft.com/office/drawing/2014/main" id="{27C97F08-EE34-4F42-91B2-6C723B5CD204}"/>
            </a:ext>
          </a:extLst>
        </xdr:cNvPr>
        <xdr:cNvCxnSpPr/>
      </xdr:nvCxnSpPr>
      <xdr:spPr>
        <a:xfrm>
          <a:off x="5308965" y="41308020"/>
          <a:ext cx="0" cy="619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160020</xdr:colOff>
      <xdr:row>275</xdr:row>
      <xdr:rowOff>342900</xdr:rowOff>
    </xdr:from>
    <xdr:ext cx="1872000" cy="459100"/>
    <xdr:sp macro="" textlink="">
      <xdr:nvSpPr>
        <xdr:cNvPr id="5" name="正方形/長方形 4">
          <a:extLst>
            <a:ext uri="{FF2B5EF4-FFF2-40B4-BE49-F238E27FC236}">
              <a16:creationId xmlns:a16="http://schemas.microsoft.com/office/drawing/2014/main" id="{E8745F4F-36B3-4ABB-BB27-CCE65D9230FD}"/>
            </a:ext>
          </a:extLst>
        </xdr:cNvPr>
        <xdr:cNvSpPr/>
      </xdr:nvSpPr>
      <xdr:spPr>
        <a:xfrm>
          <a:off x="4366260" y="42115740"/>
          <a:ext cx="1872000" cy="459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ysClr val="windowText" lastClr="000000"/>
              </a:solidFill>
            </a:rPr>
            <a:t>＜委託費等＞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99059</xdr:colOff>
      <xdr:row>277</xdr:row>
      <xdr:rowOff>106680</xdr:rowOff>
    </xdr:from>
    <xdr:to>
      <xdr:col>34</xdr:col>
      <xdr:colOff>67379</xdr:colOff>
      <xdr:row>279</xdr:row>
      <xdr:rowOff>110400</xdr:rowOff>
    </xdr:to>
    <xdr:sp macro="" textlink="">
      <xdr:nvSpPr>
        <xdr:cNvPr id="6" name="テキスト ボックス 9">
          <a:extLst>
            <a:ext uri="{FF2B5EF4-FFF2-40B4-BE49-F238E27FC236}">
              <a16:creationId xmlns:a16="http://schemas.microsoft.com/office/drawing/2014/main" id="{213F81E2-3D13-400D-8642-A705D57F4EF2}"/>
            </a:ext>
          </a:extLst>
        </xdr:cNvPr>
        <xdr:cNvSpPr txBox="1">
          <a:spLocks noChangeArrowheads="1"/>
        </xdr:cNvSpPr>
      </xdr:nvSpPr>
      <xdr:spPr bwMode="auto">
        <a:xfrm>
          <a:off x="4305299" y="41940480"/>
          <a:ext cx="1980000" cy="72000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n-ea"/>
            </a:rPr>
            <a:t>A.</a:t>
          </a:r>
          <a:r>
            <a:rPr lang="ja-JP" altLang="en-US" sz="1400">
              <a:solidFill>
                <a:schemeClr val="tx1"/>
              </a:solidFill>
              <a:latin typeface="+mn-ea"/>
            </a:rPr>
            <a:t>株式会社</a:t>
          </a:r>
          <a:r>
            <a:rPr lang="en-US" altLang="ja-JP" sz="1400">
              <a:solidFill>
                <a:schemeClr val="tx1"/>
              </a:solidFill>
              <a:latin typeface="+mn-ea"/>
            </a:rPr>
            <a:t>JECC</a:t>
          </a:r>
          <a:r>
            <a:rPr lang="ja-JP" altLang="en-US" sz="1400">
              <a:solidFill>
                <a:schemeClr val="tx1"/>
              </a:solidFill>
              <a:latin typeface="+mn-ea"/>
            </a:rPr>
            <a:t>（２者）</a:t>
          </a:r>
          <a:endParaRPr lang="en-US" altLang="ja-JP" sz="1400">
            <a:latin typeface="+mn-ea"/>
          </a:endParaRPr>
        </a:p>
        <a:p>
          <a:pPr algn="ctr"/>
          <a:r>
            <a:rPr lang="ja-JP" altLang="en-US" sz="1400">
              <a:solidFill>
                <a:schemeClr val="tx1"/>
              </a:solidFill>
              <a:latin typeface="+mn-ea"/>
            </a:rPr>
            <a:t>６１百万円</a:t>
          </a:r>
          <a:endParaRPr lang="en-US" altLang="ja-JP" sz="1400">
            <a:solidFill>
              <a:schemeClr val="tx1"/>
            </a:solidFill>
            <a:latin typeface="+mn-ea"/>
          </a:endParaRPr>
        </a:p>
      </xdr:txBody>
    </xdr:sp>
    <xdr:clientData/>
  </xdr:twoCellAnchor>
  <xdr:twoCellAnchor>
    <xdr:from>
      <xdr:col>24</xdr:col>
      <xdr:colOff>83820</xdr:colOff>
      <xdr:row>279</xdr:row>
      <xdr:rowOff>228600</xdr:rowOff>
    </xdr:from>
    <xdr:to>
      <xdr:col>33</xdr:col>
      <xdr:colOff>97364</xdr:colOff>
      <xdr:row>281</xdr:row>
      <xdr:rowOff>158549</xdr:rowOff>
    </xdr:to>
    <xdr:sp macro="" textlink="">
      <xdr:nvSpPr>
        <xdr:cNvPr id="7" name="大かっこ 6">
          <a:extLst>
            <a:ext uri="{FF2B5EF4-FFF2-40B4-BE49-F238E27FC236}">
              <a16:creationId xmlns:a16="http://schemas.microsoft.com/office/drawing/2014/main" id="{2BC06C8B-2FF2-40A1-858E-A7BDBE7E242F}"/>
            </a:ext>
          </a:extLst>
        </xdr:cNvPr>
        <xdr:cNvSpPr>
          <a:spLocks noChangeArrowheads="1"/>
        </xdr:cNvSpPr>
      </xdr:nvSpPr>
      <xdr:spPr bwMode="auto">
        <a:xfrm>
          <a:off x="4472940" y="43426380"/>
          <a:ext cx="1659464" cy="646229"/>
        </a:xfrm>
        <a:prstGeom prst="bracketPair">
          <a:avLst>
            <a:gd name="adj" fmla="val 12717"/>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警察庁との契約に基づき、特殊詐欺等対策に係る機器の賃貸借等を行う。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0" zoomScaleNormal="75" zoomScaleSheetLayoutView="100"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693</v>
      </c>
      <c r="AK2" s="847"/>
      <c r="AL2" s="847"/>
      <c r="AM2" s="847"/>
      <c r="AN2" s="90" t="s">
        <v>368</v>
      </c>
      <c r="AO2" s="847">
        <v>21</v>
      </c>
      <c r="AP2" s="847"/>
      <c r="AQ2" s="847"/>
      <c r="AR2" s="91" t="s">
        <v>368</v>
      </c>
      <c r="AS2" s="848">
        <v>37</v>
      </c>
      <c r="AT2" s="848"/>
      <c r="AU2" s="848"/>
      <c r="AV2" s="90" t="str">
        <f>IF(AW2="","","-")</f>
        <v/>
      </c>
      <c r="AW2" s="849"/>
      <c r="AX2" s="849"/>
    </row>
    <row r="3" spans="1:50" ht="21" customHeight="1" thickBot="1" x14ac:dyDescent="0.25">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2">
      <c r="A4" s="822" t="s">
        <v>23</v>
      </c>
      <c r="B4" s="823"/>
      <c r="C4" s="823"/>
      <c r="D4" s="823"/>
      <c r="E4" s="823"/>
      <c r="F4" s="823"/>
      <c r="G4" s="824" t="s">
        <v>695</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696</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2">
      <c r="A5" s="834" t="s">
        <v>63</v>
      </c>
      <c r="B5" s="835"/>
      <c r="C5" s="835"/>
      <c r="D5" s="835"/>
      <c r="E5" s="835"/>
      <c r="F5" s="836"/>
      <c r="G5" s="837" t="s">
        <v>461</v>
      </c>
      <c r="H5" s="838"/>
      <c r="I5" s="838"/>
      <c r="J5" s="838"/>
      <c r="K5" s="838"/>
      <c r="L5" s="838"/>
      <c r="M5" s="839" t="s">
        <v>62</v>
      </c>
      <c r="N5" s="840"/>
      <c r="O5" s="840"/>
      <c r="P5" s="840"/>
      <c r="Q5" s="840"/>
      <c r="R5" s="841"/>
      <c r="S5" s="842" t="s">
        <v>66</v>
      </c>
      <c r="T5" s="838"/>
      <c r="U5" s="838"/>
      <c r="V5" s="838"/>
      <c r="W5" s="838"/>
      <c r="X5" s="843"/>
      <c r="Y5" s="844" t="s">
        <v>3</v>
      </c>
      <c r="Z5" s="845"/>
      <c r="AA5" s="845"/>
      <c r="AB5" s="845"/>
      <c r="AC5" s="845"/>
      <c r="AD5" s="846"/>
      <c r="AE5" s="867" t="s">
        <v>697</v>
      </c>
      <c r="AF5" s="867"/>
      <c r="AG5" s="867"/>
      <c r="AH5" s="867"/>
      <c r="AI5" s="867"/>
      <c r="AJ5" s="867"/>
      <c r="AK5" s="867"/>
      <c r="AL5" s="867"/>
      <c r="AM5" s="867"/>
      <c r="AN5" s="867"/>
      <c r="AO5" s="867"/>
      <c r="AP5" s="868"/>
      <c r="AQ5" s="869" t="s">
        <v>698</v>
      </c>
      <c r="AR5" s="870"/>
      <c r="AS5" s="870"/>
      <c r="AT5" s="870"/>
      <c r="AU5" s="870"/>
      <c r="AV5" s="870"/>
      <c r="AW5" s="870"/>
      <c r="AX5" s="871"/>
    </row>
    <row r="6" spans="1:50" ht="39" customHeight="1" x14ac:dyDescent="0.2">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53" t="s">
        <v>20</v>
      </c>
      <c r="B7" s="854"/>
      <c r="C7" s="854"/>
      <c r="D7" s="854"/>
      <c r="E7" s="854"/>
      <c r="F7" s="855"/>
      <c r="G7" s="877" t="s">
        <v>700</v>
      </c>
      <c r="H7" s="878"/>
      <c r="I7" s="878"/>
      <c r="J7" s="878"/>
      <c r="K7" s="878"/>
      <c r="L7" s="878"/>
      <c r="M7" s="878"/>
      <c r="N7" s="878"/>
      <c r="O7" s="878"/>
      <c r="P7" s="878"/>
      <c r="Q7" s="878"/>
      <c r="R7" s="878"/>
      <c r="S7" s="878"/>
      <c r="T7" s="878"/>
      <c r="U7" s="878"/>
      <c r="V7" s="878"/>
      <c r="W7" s="878"/>
      <c r="X7" s="879"/>
      <c r="Y7" s="880" t="s">
        <v>353</v>
      </c>
      <c r="Z7" s="699"/>
      <c r="AA7" s="699"/>
      <c r="AB7" s="699"/>
      <c r="AC7" s="699"/>
      <c r="AD7" s="881"/>
      <c r="AE7" s="809" t="s">
        <v>700</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2">
      <c r="A8" s="853" t="s">
        <v>234</v>
      </c>
      <c r="B8" s="854"/>
      <c r="C8" s="854"/>
      <c r="D8" s="854"/>
      <c r="E8" s="854"/>
      <c r="F8" s="855"/>
      <c r="G8" s="856" t="str">
        <f>入力規則等!A27</f>
        <v>高齢社会対策</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2">
      <c r="A9" s="782" t="s">
        <v>21</v>
      </c>
      <c r="B9" s="783"/>
      <c r="C9" s="783"/>
      <c r="D9" s="783"/>
      <c r="E9" s="783"/>
      <c r="F9" s="783"/>
      <c r="G9" s="864" t="s">
        <v>701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770" t="s">
        <v>28</v>
      </c>
      <c r="B10" s="771"/>
      <c r="C10" s="771"/>
      <c r="D10" s="771"/>
      <c r="E10" s="771"/>
      <c r="F10" s="771"/>
      <c r="G10" s="772" t="s">
        <v>702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770" t="s">
        <v>5</v>
      </c>
      <c r="B11" s="771"/>
      <c r="C11" s="771"/>
      <c r="D11" s="771"/>
      <c r="E11" s="771"/>
      <c r="F11" s="775"/>
      <c r="G11" s="776" t="str">
        <f>入力規則等!P10</f>
        <v>直接実施</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2">
      <c r="A13" s="322"/>
      <c r="B13" s="323"/>
      <c r="C13" s="323"/>
      <c r="D13" s="323"/>
      <c r="E13" s="323"/>
      <c r="F13" s="324"/>
      <c r="G13" s="799" t="s">
        <v>6</v>
      </c>
      <c r="H13" s="800"/>
      <c r="I13" s="816" t="s">
        <v>7</v>
      </c>
      <c r="J13" s="817"/>
      <c r="K13" s="817"/>
      <c r="L13" s="817"/>
      <c r="M13" s="817"/>
      <c r="N13" s="817"/>
      <c r="O13" s="818"/>
      <c r="P13" s="710">
        <v>52</v>
      </c>
      <c r="Q13" s="711"/>
      <c r="R13" s="711"/>
      <c r="S13" s="711"/>
      <c r="T13" s="711"/>
      <c r="U13" s="711"/>
      <c r="V13" s="712"/>
      <c r="W13" s="710">
        <v>53</v>
      </c>
      <c r="X13" s="711"/>
      <c r="Y13" s="711"/>
      <c r="Z13" s="711"/>
      <c r="AA13" s="711"/>
      <c r="AB13" s="711"/>
      <c r="AC13" s="712"/>
      <c r="AD13" s="710">
        <v>61</v>
      </c>
      <c r="AE13" s="711"/>
      <c r="AF13" s="711"/>
      <c r="AG13" s="711"/>
      <c r="AH13" s="711"/>
      <c r="AI13" s="711"/>
      <c r="AJ13" s="712"/>
      <c r="AK13" s="710">
        <v>96</v>
      </c>
      <c r="AL13" s="711"/>
      <c r="AM13" s="711"/>
      <c r="AN13" s="711"/>
      <c r="AO13" s="711"/>
      <c r="AP13" s="711"/>
      <c r="AQ13" s="712"/>
      <c r="AR13" s="747">
        <v>26</v>
      </c>
      <c r="AS13" s="748"/>
      <c r="AT13" s="748"/>
      <c r="AU13" s="748"/>
      <c r="AV13" s="748"/>
      <c r="AW13" s="748"/>
      <c r="AX13" s="819"/>
    </row>
    <row r="14" spans="1:50" ht="21" customHeight="1" x14ac:dyDescent="0.2">
      <c r="A14" s="322"/>
      <c r="B14" s="323"/>
      <c r="C14" s="323"/>
      <c r="D14" s="323"/>
      <c r="E14" s="323"/>
      <c r="F14" s="324"/>
      <c r="G14" s="801"/>
      <c r="H14" s="802"/>
      <c r="I14" s="794" t="s">
        <v>8</v>
      </c>
      <c r="J14" s="795"/>
      <c r="K14" s="795"/>
      <c r="L14" s="795"/>
      <c r="M14" s="795"/>
      <c r="N14" s="795"/>
      <c r="O14" s="796"/>
      <c r="P14" s="710" t="s">
        <v>700</v>
      </c>
      <c r="Q14" s="711"/>
      <c r="R14" s="711"/>
      <c r="S14" s="711"/>
      <c r="T14" s="711"/>
      <c r="U14" s="711"/>
      <c r="V14" s="712"/>
      <c r="W14" s="710" t="s">
        <v>699</v>
      </c>
      <c r="X14" s="711"/>
      <c r="Y14" s="711"/>
      <c r="Z14" s="711"/>
      <c r="AA14" s="711"/>
      <c r="AB14" s="711"/>
      <c r="AC14" s="712"/>
      <c r="AD14" s="710" t="s">
        <v>699</v>
      </c>
      <c r="AE14" s="711"/>
      <c r="AF14" s="711"/>
      <c r="AG14" s="711"/>
      <c r="AH14" s="711"/>
      <c r="AI14" s="711"/>
      <c r="AJ14" s="712"/>
      <c r="AK14" s="710" t="s">
        <v>758</v>
      </c>
      <c r="AL14" s="711"/>
      <c r="AM14" s="711"/>
      <c r="AN14" s="711"/>
      <c r="AO14" s="711"/>
      <c r="AP14" s="711"/>
      <c r="AQ14" s="712"/>
      <c r="AR14" s="805"/>
      <c r="AS14" s="805"/>
      <c r="AT14" s="805"/>
      <c r="AU14" s="805"/>
      <c r="AV14" s="805"/>
      <c r="AW14" s="805"/>
      <c r="AX14" s="806"/>
    </row>
    <row r="15" spans="1:50" ht="21" customHeight="1" x14ac:dyDescent="0.2">
      <c r="A15" s="322"/>
      <c r="B15" s="323"/>
      <c r="C15" s="323"/>
      <c r="D15" s="323"/>
      <c r="E15" s="323"/>
      <c r="F15" s="324"/>
      <c r="G15" s="801"/>
      <c r="H15" s="802"/>
      <c r="I15" s="794" t="s">
        <v>48</v>
      </c>
      <c r="J15" s="807"/>
      <c r="K15" s="807"/>
      <c r="L15" s="807"/>
      <c r="M15" s="807"/>
      <c r="N15" s="807"/>
      <c r="O15" s="808"/>
      <c r="P15" s="710" t="s">
        <v>699</v>
      </c>
      <c r="Q15" s="711"/>
      <c r="R15" s="711"/>
      <c r="S15" s="711"/>
      <c r="T15" s="711"/>
      <c r="U15" s="711"/>
      <c r="V15" s="712"/>
      <c r="W15" s="710" t="s">
        <v>699</v>
      </c>
      <c r="X15" s="711"/>
      <c r="Y15" s="711"/>
      <c r="Z15" s="711"/>
      <c r="AA15" s="711"/>
      <c r="AB15" s="711"/>
      <c r="AC15" s="712"/>
      <c r="AD15" s="710" t="s">
        <v>699</v>
      </c>
      <c r="AE15" s="711"/>
      <c r="AF15" s="711"/>
      <c r="AG15" s="711"/>
      <c r="AH15" s="711"/>
      <c r="AI15" s="711"/>
      <c r="AJ15" s="712"/>
      <c r="AK15" s="710" t="s">
        <v>699</v>
      </c>
      <c r="AL15" s="711"/>
      <c r="AM15" s="711"/>
      <c r="AN15" s="711"/>
      <c r="AO15" s="711"/>
      <c r="AP15" s="711"/>
      <c r="AQ15" s="712"/>
      <c r="AR15" s="710" t="s">
        <v>758</v>
      </c>
      <c r="AS15" s="711"/>
      <c r="AT15" s="711"/>
      <c r="AU15" s="711"/>
      <c r="AV15" s="711"/>
      <c r="AW15" s="711"/>
      <c r="AX15" s="820"/>
    </row>
    <row r="16" spans="1:50" ht="21" customHeight="1" x14ac:dyDescent="0.2">
      <c r="A16" s="322"/>
      <c r="B16" s="323"/>
      <c r="C16" s="323"/>
      <c r="D16" s="323"/>
      <c r="E16" s="323"/>
      <c r="F16" s="324"/>
      <c r="G16" s="801"/>
      <c r="H16" s="802"/>
      <c r="I16" s="794" t="s">
        <v>49</v>
      </c>
      <c r="J16" s="807"/>
      <c r="K16" s="807"/>
      <c r="L16" s="807"/>
      <c r="M16" s="807"/>
      <c r="N16" s="807"/>
      <c r="O16" s="808"/>
      <c r="P16" s="710" t="s">
        <v>699</v>
      </c>
      <c r="Q16" s="711"/>
      <c r="R16" s="711"/>
      <c r="S16" s="711"/>
      <c r="T16" s="711"/>
      <c r="U16" s="711"/>
      <c r="V16" s="712"/>
      <c r="W16" s="710" t="s">
        <v>699</v>
      </c>
      <c r="X16" s="711"/>
      <c r="Y16" s="711"/>
      <c r="Z16" s="711"/>
      <c r="AA16" s="711"/>
      <c r="AB16" s="711"/>
      <c r="AC16" s="712"/>
      <c r="AD16" s="710" t="s">
        <v>699</v>
      </c>
      <c r="AE16" s="711"/>
      <c r="AF16" s="711"/>
      <c r="AG16" s="711"/>
      <c r="AH16" s="711"/>
      <c r="AI16" s="711"/>
      <c r="AJ16" s="712"/>
      <c r="AK16" s="710" t="s">
        <v>758</v>
      </c>
      <c r="AL16" s="711"/>
      <c r="AM16" s="711"/>
      <c r="AN16" s="711"/>
      <c r="AO16" s="711"/>
      <c r="AP16" s="711"/>
      <c r="AQ16" s="712"/>
      <c r="AR16" s="812"/>
      <c r="AS16" s="813"/>
      <c r="AT16" s="813"/>
      <c r="AU16" s="813"/>
      <c r="AV16" s="813"/>
      <c r="AW16" s="813"/>
      <c r="AX16" s="814"/>
    </row>
    <row r="17" spans="1:50" ht="24.75" customHeight="1" x14ac:dyDescent="0.2">
      <c r="A17" s="322"/>
      <c r="B17" s="323"/>
      <c r="C17" s="323"/>
      <c r="D17" s="323"/>
      <c r="E17" s="323"/>
      <c r="F17" s="324"/>
      <c r="G17" s="801"/>
      <c r="H17" s="802"/>
      <c r="I17" s="794" t="s">
        <v>47</v>
      </c>
      <c r="J17" s="795"/>
      <c r="K17" s="795"/>
      <c r="L17" s="795"/>
      <c r="M17" s="795"/>
      <c r="N17" s="795"/>
      <c r="O17" s="796"/>
      <c r="P17" s="710" t="s">
        <v>699</v>
      </c>
      <c r="Q17" s="711"/>
      <c r="R17" s="711"/>
      <c r="S17" s="711"/>
      <c r="T17" s="711"/>
      <c r="U17" s="711"/>
      <c r="V17" s="712"/>
      <c r="W17" s="710" t="s">
        <v>699</v>
      </c>
      <c r="X17" s="711"/>
      <c r="Y17" s="711"/>
      <c r="Z17" s="711"/>
      <c r="AA17" s="711"/>
      <c r="AB17" s="711"/>
      <c r="AC17" s="712"/>
      <c r="AD17" s="710" t="s">
        <v>699</v>
      </c>
      <c r="AE17" s="711"/>
      <c r="AF17" s="711"/>
      <c r="AG17" s="711"/>
      <c r="AH17" s="711"/>
      <c r="AI17" s="711"/>
      <c r="AJ17" s="712"/>
      <c r="AK17" s="710" t="s">
        <v>758</v>
      </c>
      <c r="AL17" s="711"/>
      <c r="AM17" s="711"/>
      <c r="AN17" s="711"/>
      <c r="AO17" s="711"/>
      <c r="AP17" s="711"/>
      <c r="AQ17" s="712"/>
      <c r="AR17" s="797"/>
      <c r="AS17" s="797"/>
      <c r="AT17" s="797"/>
      <c r="AU17" s="797"/>
      <c r="AV17" s="797"/>
      <c r="AW17" s="797"/>
      <c r="AX17" s="798"/>
    </row>
    <row r="18" spans="1:50" ht="24.75" customHeight="1" x14ac:dyDescent="0.2">
      <c r="A18" s="322"/>
      <c r="B18" s="323"/>
      <c r="C18" s="323"/>
      <c r="D18" s="323"/>
      <c r="E18" s="323"/>
      <c r="F18" s="324"/>
      <c r="G18" s="803"/>
      <c r="H18" s="804"/>
      <c r="I18" s="787" t="s">
        <v>18</v>
      </c>
      <c r="J18" s="788"/>
      <c r="K18" s="788"/>
      <c r="L18" s="788"/>
      <c r="M18" s="788"/>
      <c r="N18" s="788"/>
      <c r="O18" s="789"/>
      <c r="P18" s="790">
        <f>SUM(P13:V17)</f>
        <v>52</v>
      </c>
      <c r="Q18" s="791"/>
      <c r="R18" s="791"/>
      <c r="S18" s="791"/>
      <c r="T18" s="791"/>
      <c r="U18" s="791"/>
      <c r="V18" s="792"/>
      <c r="W18" s="790">
        <f>SUM(W13:AC17)</f>
        <v>53</v>
      </c>
      <c r="X18" s="791"/>
      <c r="Y18" s="791"/>
      <c r="Z18" s="791"/>
      <c r="AA18" s="791"/>
      <c r="AB18" s="791"/>
      <c r="AC18" s="792"/>
      <c r="AD18" s="790">
        <f>SUM(AD13:AJ17)</f>
        <v>61</v>
      </c>
      <c r="AE18" s="791"/>
      <c r="AF18" s="791"/>
      <c r="AG18" s="791"/>
      <c r="AH18" s="791"/>
      <c r="AI18" s="791"/>
      <c r="AJ18" s="792"/>
      <c r="AK18" s="790">
        <f>SUM(AK13:AQ17)</f>
        <v>96</v>
      </c>
      <c r="AL18" s="791"/>
      <c r="AM18" s="791"/>
      <c r="AN18" s="791"/>
      <c r="AO18" s="791"/>
      <c r="AP18" s="791"/>
      <c r="AQ18" s="792"/>
      <c r="AR18" s="790">
        <f>SUM(AR13:AX17)</f>
        <v>26</v>
      </c>
      <c r="AS18" s="791"/>
      <c r="AT18" s="791"/>
      <c r="AU18" s="791"/>
      <c r="AV18" s="791"/>
      <c r="AW18" s="791"/>
      <c r="AX18" s="793"/>
    </row>
    <row r="19" spans="1:50" ht="24.75" customHeight="1" x14ac:dyDescent="0.2">
      <c r="A19" s="322"/>
      <c r="B19" s="323"/>
      <c r="C19" s="323"/>
      <c r="D19" s="323"/>
      <c r="E19" s="323"/>
      <c r="F19" s="324"/>
      <c r="G19" s="762" t="s">
        <v>9</v>
      </c>
      <c r="H19" s="763"/>
      <c r="I19" s="763"/>
      <c r="J19" s="763"/>
      <c r="K19" s="763"/>
      <c r="L19" s="763"/>
      <c r="M19" s="763"/>
      <c r="N19" s="763"/>
      <c r="O19" s="763"/>
      <c r="P19" s="710">
        <v>52</v>
      </c>
      <c r="Q19" s="711"/>
      <c r="R19" s="711"/>
      <c r="S19" s="711"/>
      <c r="T19" s="711"/>
      <c r="U19" s="711"/>
      <c r="V19" s="712"/>
      <c r="W19" s="710">
        <v>53</v>
      </c>
      <c r="X19" s="711"/>
      <c r="Y19" s="711"/>
      <c r="Z19" s="711"/>
      <c r="AA19" s="711"/>
      <c r="AB19" s="711"/>
      <c r="AC19" s="712"/>
      <c r="AD19" s="710">
        <v>61</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2">
      <c r="A20" s="322"/>
      <c r="B20" s="323"/>
      <c r="C20" s="323"/>
      <c r="D20" s="323"/>
      <c r="E20" s="323"/>
      <c r="F20" s="324"/>
      <c r="G20" s="762" t="s">
        <v>10</v>
      </c>
      <c r="H20" s="763"/>
      <c r="I20" s="763"/>
      <c r="J20" s="763"/>
      <c r="K20" s="763"/>
      <c r="L20" s="763"/>
      <c r="M20" s="763"/>
      <c r="N20" s="763"/>
      <c r="O20" s="763"/>
      <c r="P20" s="758">
        <f>IF(P18=0, "-", SUM(P19)/P18)</f>
        <v>1</v>
      </c>
      <c r="Q20" s="758"/>
      <c r="R20" s="758"/>
      <c r="S20" s="758"/>
      <c r="T20" s="758"/>
      <c r="U20" s="758"/>
      <c r="V20" s="758"/>
      <c r="W20" s="758">
        <f>IF(W18=0, "-", SUM(W19)/W18)</f>
        <v>1</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2">
      <c r="A21" s="782"/>
      <c r="B21" s="783"/>
      <c r="C21" s="783"/>
      <c r="D21" s="783"/>
      <c r="E21" s="783"/>
      <c r="F21" s="784"/>
      <c r="G21" s="756" t="s">
        <v>320</v>
      </c>
      <c r="H21" s="757"/>
      <c r="I21" s="757"/>
      <c r="J21" s="757"/>
      <c r="K21" s="757"/>
      <c r="L21" s="757"/>
      <c r="M21" s="757"/>
      <c r="N21" s="757"/>
      <c r="O21" s="757"/>
      <c r="P21" s="758">
        <f>IF(P19=0, "-", SUM(P19)/SUM(P13,P14))</f>
        <v>1</v>
      </c>
      <c r="Q21" s="758"/>
      <c r="R21" s="758"/>
      <c r="S21" s="758"/>
      <c r="T21" s="758"/>
      <c r="U21" s="758"/>
      <c r="V21" s="758"/>
      <c r="W21" s="758">
        <f>IF(W19=0, "-", SUM(W19)/SUM(W13,W14))</f>
        <v>1</v>
      </c>
      <c r="X21" s="758"/>
      <c r="Y21" s="758"/>
      <c r="Z21" s="758"/>
      <c r="AA21" s="758"/>
      <c r="AB21" s="758"/>
      <c r="AC21" s="758"/>
      <c r="AD21" s="758">
        <f>IF(AD19=0, "-", SUM(AD19)/SUM(AD13,AD14))</f>
        <v>1</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2">
      <c r="A22" s="716" t="s">
        <v>677</v>
      </c>
      <c r="B22" s="717"/>
      <c r="C22" s="717"/>
      <c r="D22" s="717"/>
      <c r="E22" s="717"/>
      <c r="F22" s="718"/>
      <c r="G22" s="722" t="s">
        <v>309</v>
      </c>
      <c r="H22" s="562"/>
      <c r="I22" s="562"/>
      <c r="J22" s="562"/>
      <c r="K22" s="562"/>
      <c r="L22" s="562"/>
      <c r="M22" s="562"/>
      <c r="N22" s="562"/>
      <c r="O22" s="563"/>
      <c r="P22" s="723" t="s">
        <v>675</v>
      </c>
      <c r="Q22" s="562"/>
      <c r="R22" s="562"/>
      <c r="S22" s="562"/>
      <c r="T22" s="562"/>
      <c r="U22" s="562"/>
      <c r="V22" s="563"/>
      <c r="W22" s="723" t="s">
        <v>676</v>
      </c>
      <c r="X22" s="562"/>
      <c r="Y22" s="562"/>
      <c r="Z22" s="562"/>
      <c r="AA22" s="562"/>
      <c r="AB22" s="562"/>
      <c r="AC22" s="563"/>
      <c r="AD22" s="723" t="s">
        <v>308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2">
      <c r="A23" s="719"/>
      <c r="B23" s="720"/>
      <c r="C23" s="720"/>
      <c r="D23" s="720"/>
      <c r="E23" s="720"/>
      <c r="F23" s="721"/>
      <c r="G23" s="744" t="s">
        <v>703</v>
      </c>
      <c r="H23" s="745"/>
      <c r="I23" s="745"/>
      <c r="J23" s="745"/>
      <c r="K23" s="745"/>
      <c r="L23" s="745"/>
      <c r="M23" s="745"/>
      <c r="N23" s="745"/>
      <c r="O23" s="746"/>
      <c r="P23" s="747">
        <v>96</v>
      </c>
      <c r="Q23" s="748"/>
      <c r="R23" s="748"/>
      <c r="S23" s="748"/>
      <c r="T23" s="748"/>
      <c r="U23" s="748"/>
      <c r="V23" s="749"/>
      <c r="W23" s="747">
        <v>26</v>
      </c>
      <c r="X23" s="748"/>
      <c r="Y23" s="748"/>
      <c r="Z23" s="748"/>
      <c r="AA23" s="748"/>
      <c r="AB23" s="748"/>
      <c r="AC23" s="749"/>
      <c r="AD23" s="750" t="s">
        <v>757</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2">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8" hidden="1" customHeight="1" x14ac:dyDescent="0.2">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2">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2">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2">
      <c r="A28" s="719"/>
      <c r="B28" s="720"/>
      <c r="C28" s="720"/>
      <c r="D28" s="720"/>
      <c r="E28" s="720"/>
      <c r="F28" s="721"/>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5">
      <c r="A29" s="719"/>
      <c r="B29" s="720"/>
      <c r="C29" s="720"/>
      <c r="D29" s="720"/>
      <c r="E29" s="720"/>
      <c r="F29" s="721"/>
      <c r="G29" s="313" t="s">
        <v>18</v>
      </c>
      <c r="H29" s="730"/>
      <c r="I29" s="730"/>
      <c r="J29" s="730"/>
      <c r="K29" s="730"/>
      <c r="L29" s="730"/>
      <c r="M29" s="730"/>
      <c r="N29" s="730"/>
      <c r="O29" s="731"/>
      <c r="P29" s="732">
        <f>AK13</f>
        <v>96</v>
      </c>
      <c r="Q29" s="733"/>
      <c r="R29" s="733"/>
      <c r="S29" s="733"/>
      <c r="T29" s="733"/>
      <c r="U29" s="733"/>
      <c r="V29" s="734"/>
      <c r="W29" s="735">
        <f>AR13</f>
        <v>26</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2">
      <c r="A30" s="738" t="s">
        <v>664</v>
      </c>
      <c r="B30" s="739"/>
      <c r="C30" s="739"/>
      <c r="D30" s="739"/>
      <c r="E30" s="739"/>
      <c r="F30" s="740"/>
      <c r="G30" s="741" t="s">
        <v>749</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2">
      <c r="A31" s="660" t="s">
        <v>665</v>
      </c>
      <c r="B31" s="168"/>
      <c r="C31" s="168"/>
      <c r="D31" s="168"/>
      <c r="E31" s="168"/>
      <c r="F31" s="169"/>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8" t="s">
        <v>11</v>
      </c>
      <c r="AC31" s="638"/>
      <c r="AD31" s="638"/>
      <c r="AE31" s="131" t="s">
        <v>501</v>
      </c>
      <c r="AF31" s="708"/>
      <c r="AG31" s="708"/>
      <c r="AH31" s="709"/>
      <c r="AI31" s="131" t="s">
        <v>653</v>
      </c>
      <c r="AJ31" s="708"/>
      <c r="AK31" s="708"/>
      <c r="AL31" s="709"/>
      <c r="AM31" s="131" t="s">
        <v>469</v>
      </c>
      <c r="AN31" s="708"/>
      <c r="AO31" s="708"/>
      <c r="AP31" s="709"/>
      <c r="AQ31" s="635" t="s">
        <v>500</v>
      </c>
      <c r="AR31" s="636"/>
      <c r="AS31" s="636"/>
      <c r="AT31" s="637"/>
      <c r="AU31" s="635" t="s">
        <v>678</v>
      </c>
      <c r="AV31" s="636"/>
      <c r="AW31" s="636"/>
      <c r="AX31" s="645"/>
    </row>
    <row r="32" spans="1:50" ht="23.25" customHeight="1" x14ac:dyDescent="0.2">
      <c r="A32" s="660"/>
      <c r="B32" s="168"/>
      <c r="C32" s="168"/>
      <c r="D32" s="168"/>
      <c r="E32" s="168"/>
      <c r="F32" s="169"/>
      <c r="G32" s="742" t="s">
        <v>743</v>
      </c>
      <c r="H32" s="647"/>
      <c r="I32" s="647"/>
      <c r="J32" s="647"/>
      <c r="K32" s="647"/>
      <c r="L32" s="647"/>
      <c r="M32" s="647"/>
      <c r="N32" s="647"/>
      <c r="O32" s="647"/>
      <c r="P32" s="400" t="s">
        <v>744</v>
      </c>
      <c r="Q32" s="651"/>
      <c r="R32" s="651"/>
      <c r="S32" s="651"/>
      <c r="T32" s="651"/>
      <c r="U32" s="651"/>
      <c r="V32" s="651"/>
      <c r="W32" s="651"/>
      <c r="X32" s="652"/>
      <c r="Y32" s="656" t="s">
        <v>52</v>
      </c>
      <c r="Z32" s="657"/>
      <c r="AA32" s="658"/>
      <c r="AB32" s="163" t="s">
        <v>709</v>
      </c>
      <c r="AC32" s="659"/>
      <c r="AD32" s="659"/>
      <c r="AE32" s="674">
        <v>1</v>
      </c>
      <c r="AF32" s="628"/>
      <c r="AG32" s="628"/>
      <c r="AH32" s="628"/>
      <c r="AI32" s="674">
        <v>1</v>
      </c>
      <c r="AJ32" s="628"/>
      <c r="AK32" s="628"/>
      <c r="AL32" s="628"/>
      <c r="AM32" s="674">
        <v>1</v>
      </c>
      <c r="AN32" s="628"/>
      <c r="AO32" s="628"/>
      <c r="AP32" s="628"/>
      <c r="AQ32" s="674">
        <v>1</v>
      </c>
      <c r="AR32" s="628"/>
      <c r="AS32" s="628"/>
      <c r="AT32" s="628"/>
      <c r="AU32" s="108">
        <v>1</v>
      </c>
      <c r="AV32" s="630"/>
      <c r="AW32" s="630"/>
      <c r="AX32" s="631"/>
    </row>
    <row r="33" spans="1:51" ht="23.25" customHeight="1" x14ac:dyDescent="0.2">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163" t="s">
        <v>709</v>
      </c>
      <c r="AC33" s="659"/>
      <c r="AD33" s="659"/>
      <c r="AE33" s="674">
        <v>1</v>
      </c>
      <c r="AF33" s="628"/>
      <c r="AG33" s="628"/>
      <c r="AH33" s="628"/>
      <c r="AI33" s="674">
        <v>1</v>
      </c>
      <c r="AJ33" s="628"/>
      <c r="AK33" s="628"/>
      <c r="AL33" s="628"/>
      <c r="AM33" s="674">
        <v>1</v>
      </c>
      <c r="AN33" s="628"/>
      <c r="AO33" s="628"/>
      <c r="AP33" s="628"/>
      <c r="AQ33" s="674">
        <v>1</v>
      </c>
      <c r="AR33" s="628"/>
      <c r="AS33" s="628"/>
      <c r="AT33" s="628"/>
      <c r="AU33" s="108">
        <v>1</v>
      </c>
      <c r="AV33" s="630"/>
      <c r="AW33" s="630"/>
      <c r="AX33" s="631"/>
    </row>
    <row r="34" spans="1:51" ht="23.25" customHeight="1" x14ac:dyDescent="0.2">
      <c r="A34" s="692" t="s">
        <v>666</v>
      </c>
      <c r="B34" s="693"/>
      <c r="C34" s="693"/>
      <c r="D34" s="693"/>
      <c r="E34" s="693"/>
      <c r="F34" s="694"/>
      <c r="G34" s="191" t="s">
        <v>667</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501</v>
      </c>
      <c r="AF34" s="191"/>
      <c r="AG34" s="191"/>
      <c r="AH34" s="192"/>
      <c r="AI34" s="190" t="s">
        <v>653</v>
      </c>
      <c r="AJ34" s="191"/>
      <c r="AK34" s="191"/>
      <c r="AL34" s="192"/>
      <c r="AM34" s="190" t="s">
        <v>469</v>
      </c>
      <c r="AN34" s="191"/>
      <c r="AO34" s="191"/>
      <c r="AP34" s="192"/>
      <c r="AQ34" s="639" t="s">
        <v>679</v>
      </c>
      <c r="AR34" s="640"/>
      <c r="AS34" s="640"/>
      <c r="AT34" s="640"/>
      <c r="AU34" s="640"/>
      <c r="AV34" s="640"/>
      <c r="AW34" s="640"/>
      <c r="AX34" s="641"/>
    </row>
    <row r="35" spans="1:51" ht="23.25" customHeight="1" x14ac:dyDescent="0.2">
      <c r="A35" s="695"/>
      <c r="B35" s="696"/>
      <c r="C35" s="696"/>
      <c r="D35" s="696"/>
      <c r="E35" s="696"/>
      <c r="F35" s="697"/>
      <c r="G35" s="664" t="s">
        <v>710</v>
      </c>
      <c r="H35" s="665"/>
      <c r="I35" s="665"/>
      <c r="J35" s="665"/>
      <c r="K35" s="665"/>
      <c r="L35" s="665"/>
      <c r="M35" s="665"/>
      <c r="N35" s="665"/>
      <c r="O35" s="665"/>
      <c r="P35" s="665"/>
      <c r="Q35" s="665"/>
      <c r="R35" s="665"/>
      <c r="S35" s="665"/>
      <c r="T35" s="665"/>
      <c r="U35" s="665"/>
      <c r="V35" s="665"/>
      <c r="W35" s="665"/>
      <c r="X35" s="665"/>
      <c r="Y35" s="668" t="s">
        <v>666</v>
      </c>
      <c r="Z35" s="669"/>
      <c r="AA35" s="670"/>
      <c r="AB35" s="671" t="s">
        <v>712</v>
      </c>
      <c r="AC35" s="672"/>
      <c r="AD35" s="673"/>
      <c r="AE35" s="674">
        <v>52</v>
      </c>
      <c r="AF35" s="674"/>
      <c r="AG35" s="674"/>
      <c r="AH35" s="674"/>
      <c r="AI35" s="674">
        <v>53</v>
      </c>
      <c r="AJ35" s="674"/>
      <c r="AK35" s="674"/>
      <c r="AL35" s="674"/>
      <c r="AM35" s="674">
        <v>61</v>
      </c>
      <c r="AN35" s="674"/>
      <c r="AO35" s="674"/>
      <c r="AP35" s="674"/>
      <c r="AQ35" s="108">
        <v>96</v>
      </c>
      <c r="AR35" s="102"/>
      <c r="AS35" s="102"/>
      <c r="AT35" s="102"/>
      <c r="AU35" s="102"/>
      <c r="AV35" s="102"/>
      <c r="AW35" s="102"/>
      <c r="AX35" s="103"/>
    </row>
    <row r="36" spans="1:51" ht="46.5" customHeight="1" x14ac:dyDescent="0.2">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669</v>
      </c>
      <c r="Z36" s="661"/>
      <c r="AA36" s="662"/>
      <c r="AB36" s="624" t="s">
        <v>711</v>
      </c>
      <c r="AC36" s="625"/>
      <c r="AD36" s="626"/>
      <c r="AE36" s="627" t="s">
        <v>713</v>
      </c>
      <c r="AF36" s="627"/>
      <c r="AG36" s="627"/>
      <c r="AH36" s="627"/>
      <c r="AI36" s="627" t="s">
        <v>714</v>
      </c>
      <c r="AJ36" s="627"/>
      <c r="AK36" s="627"/>
      <c r="AL36" s="627"/>
      <c r="AM36" s="627" t="s">
        <v>745</v>
      </c>
      <c r="AN36" s="627"/>
      <c r="AO36" s="627"/>
      <c r="AP36" s="627"/>
      <c r="AQ36" s="627" t="s">
        <v>715</v>
      </c>
      <c r="AR36" s="627"/>
      <c r="AS36" s="627"/>
      <c r="AT36" s="627"/>
      <c r="AU36" s="627"/>
      <c r="AV36" s="627"/>
      <c r="AW36" s="627"/>
      <c r="AX36" s="663"/>
    </row>
    <row r="37" spans="1:51" ht="18.75" customHeight="1" x14ac:dyDescent="0.2">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690" t="s">
        <v>653</v>
      </c>
      <c r="AJ37" s="690"/>
      <c r="AK37" s="690"/>
      <c r="AL37" s="621"/>
      <c r="AM37" s="690" t="s">
        <v>469</v>
      </c>
      <c r="AN37" s="690"/>
      <c r="AO37" s="690"/>
      <c r="AP37" s="621"/>
      <c r="AQ37" s="231" t="s">
        <v>223</v>
      </c>
      <c r="AR37" s="232"/>
      <c r="AS37" s="232"/>
      <c r="AT37" s="233"/>
      <c r="AU37" s="212" t="s">
        <v>129</v>
      </c>
      <c r="AV37" s="212"/>
      <c r="AW37" s="212"/>
      <c r="AX37" s="215"/>
    </row>
    <row r="38" spans="1:51" ht="18.75" customHeight="1" x14ac:dyDescent="0.2">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704</v>
      </c>
      <c r="AR38" s="520"/>
      <c r="AS38" s="142" t="s">
        <v>224</v>
      </c>
      <c r="AT38" s="143"/>
      <c r="AU38" s="141" t="s">
        <v>704</v>
      </c>
      <c r="AV38" s="141"/>
      <c r="AW38" s="123" t="s">
        <v>170</v>
      </c>
      <c r="AX38" s="144"/>
    </row>
    <row r="39" spans="1:51" ht="23.25" customHeight="1" x14ac:dyDescent="0.2">
      <c r="A39" s="686"/>
      <c r="B39" s="684"/>
      <c r="C39" s="684"/>
      <c r="D39" s="684"/>
      <c r="E39" s="684"/>
      <c r="F39" s="685"/>
      <c r="G39" s="193" t="s">
        <v>704</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704</v>
      </c>
      <c r="AC39" s="163"/>
      <c r="AD39" s="163"/>
      <c r="AE39" s="108" t="s">
        <v>704</v>
      </c>
      <c r="AF39" s="102"/>
      <c r="AG39" s="102"/>
      <c r="AH39" s="102"/>
      <c r="AI39" s="108" t="s">
        <v>699</v>
      </c>
      <c r="AJ39" s="102"/>
      <c r="AK39" s="102"/>
      <c r="AL39" s="102"/>
      <c r="AM39" s="108" t="s">
        <v>699</v>
      </c>
      <c r="AN39" s="102"/>
      <c r="AO39" s="102"/>
      <c r="AP39" s="102"/>
      <c r="AQ39" s="109" t="s">
        <v>699</v>
      </c>
      <c r="AR39" s="110"/>
      <c r="AS39" s="110"/>
      <c r="AT39" s="111"/>
      <c r="AU39" s="102" t="s">
        <v>699</v>
      </c>
      <c r="AV39" s="102"/>
      <c r="AW39" s="102"/>
      <c r="AX39" s="103"/>
    </row>
    <row r="40" spans="1:51" ht="23.25" customHeight="1" x14ac:dyDescent="0.2">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8" t="s">
        <v>699</v>
      </c>
      <c r="AN40" s="102"/>
      <c r="AO40" s="102"/>
      <c r="AP40" s="102"/>
      <c r="AQ40" s="109" t="s">
        <v>699</v>
      </c>
      <c r="AR40" s="110"/>
      <c r="AS40" s="110"/>
      <c r="AT40" s="111"/>
      <c r="AU40" s="102" t="s">
        <v>699</v>
      </c>
      <c r="AV40" s="102"/>
      <c r="AW40" s="102"/>
      <c r="AX40" s="103"/>
    </row>
    <row r="41" spans="1:51" ht="23.25" customHeight="1" x14ac:dyDescent="0.2">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3.25" customHeight="1" x14ac:dyDescent="0.2">
      <c r="A42" s="202" t="s">
        <v>344</v>
      </c>
      <c r="B42" s="165"/>
      <c r="C42" s="165"/>
      <c r="D42" s="165"/>
      <c r="E42" s="165"/>
      <c r="F42" s="166"/>
      <c r="G42" s="204" t="s">
        <v>368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748</v>
      </c>
      <c r="H46" s="216"/>
      <c r="I46" s="216"/>
      <c r="J46" s="216"/>
      <c r="K46" s="216"/>
      <c r="L46" s="216"/>
      <c r="M46" s="216"/>
      <c r="N46" s="216"/>
      <c r="O46" s="216"/>
      <c r="P46" s="216"/>
      <c r="Q46" s="216"/>
      <c r="R46" s="216"/>
      <c r="S46" s="216"/>
      <c r="T46" s="216"/>
      <c r="U46" s="216"/>
      <c r="V46" s="216"/>
      <c r="W46" s="216"/>
      <c r="X46" s="216"/>
      <c r="Y46" s="216"/>
      <c r="Z46" s="216"/>
      <c r="AA46" s="217"/>
      <c r="AB46" s="222" t="s">
        <v>705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704</v>
      </c>
      <c r="AR50" s="141"/>
      <c r="AS50" s="142" t="s">
        <v>224</v>
      </c>
      <c r="AT50" s="143"/>
      <c r="AU50" s="141" t="s">
        <v>704</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706</v>
      </c>
      <c r="H51" s="146"/>
      <c r="I51" s="146"/>
      <c r="J51" s="146"/>
      <c r="K51" s="146"/>
      <c r="L51" s="146"/>
      <c r="M51" s="146"/>
      <c r="N51" s="146"/>
      <c r="O51" s="147"/>
      <c r="P51" s="146" t="s">
        <v>707</v>
      </c>
      <c r="Q51" s="154"/>
      <c r="R51" s="154"/>
      <c r="S51" s="154"/>
      <c r="T51" s="154"/>
      <c r="U51" s="154"/>
      <c r="V51" s="154"/>
      <c r="W51" s="154"/>
      <c r="X51" s="155"/>
      <c r="Y51" s="160" t="s">
        <v>58</v>
      </c>
      <c r="Z51" s="161"/>
      <c r="AA51" s="162"/>
      <c r="AB51" s="163" t="s">
        <v>708</v>
      </c>
      <c r="AC51" s="163"/>
      <c r="AD51" s="163"/>
      <c r="AE51" s="108">
        <v>6817</v>
      </c>
      <c r="AF51" s="102"/>
      <c r="AG51" s="102"/>
      <c r="AH51" s="102"/>
      <c r="AI51" s="108">
        <v>7424</v>
      </c>
      <c r="AJ51" s="102"/>
      <c r="AK51" s="102"/>
      <c r="AL51" s="102"/>
      <c r="AM51" s="108">
        <v>6600</v>
      </c>
      <c r="AN51" s="102"/>
      <c r="AO51" s="102"/>
      <c r="AP51" s="102"/>
      <c r="AQ51" s="109" t="s">
        <v>704</v>
      </c>
      <c r="AR51" s="110"/>
      <c r="AS51" s="110"/>
      <c r="AT51" s="111"/>
      <c r="AU51" s="102" t="s">
        <v>704</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699</v>
      </c>
      <c r="AC52" s="107"/>
      <c r="AD52" s="107"/>
      <c r="AE52" s="108" t="s">
        <v>704</v>
      </c>
      <c r="AF52" s="102"/>
      <c r="AG52" s="102"/>
      <c r="AH52" s="102"/>
      <c r="AI52" s="108" t="s">
        <v>704</v>
      </c>
      <c r="AJ52" s="102"/>
      <c r="AK52" s="102"/>
      <c r="AL52" s="102"/>
      <c r="AM52" s="108" t="s">
        <v>704</v>
      </c>
      <c r="AN52" s="102"/>
      <c r="AO52" s="102"/>
      <c r="AP52" s="102"/>
      <c r="AQ52" s="109" t="s">
        <v>704</v>
      </c>
      <c r="AR52" s="110"/>
      <c r="AS52" s="110"/>
      <c r="AT52" s="111"/>
      <c r="AU52" s="102" t="s">
        <v>704</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704</v>
      </c>
      <c r="AF53" s="114"/>
      <c r="AG53" s="114"/>
      <c r="AH53" s="114"/>
      <c r="AI53" s="113" t="s">
        <v>704</v>
      </c>
      <c r="AJ53" s="114"/>
      <c r="AK53" s="114"/>
      <c r="AL53" s="114"/>
      <c r="AM53" s="113" t="s">
        <v>704</v>
      </c>
      <c r="AN53" s="114"/>
      <c r="AO53" s="114"/>
      <c r="AP53" s="114"/>
      <c r="AQ53" s="109" t="s">
        <v>704</v>
      </c>
      <c r="AR53" s="110"/>
      <c r="AS53" s="110"/>
      <c r="AT53" s="111"/>
      <c r="AU53" s="102" t="s">
        <v>704</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8" t="s">
        <v>664</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2">
      <c r="A65" s="660" t="s">
        <v>665</v>
      </c>
      <c r="B65" s="168"/>
      <c r="C65" s="168"/>
      <c r="D65" s="168"/>
      <c r="E65" s="168"/>
      <c r="F65" s="169"/>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8" t="s">
        <v>11</v>
      </c>
      <c r="AC65" s="638"/>
      <c r="AD65" s="638"/>
      <c r="AE65" s="131" t="s">
        <v>501</v>
      </c>
      <c r="AF65" s="708"/>
      <c r="AG65" s="708"/>
      <c r="AH65" s="709"/>
      <c r="AI65" s="131" t="s">
        <v>653</v>
      </c>
      <c r="AJ65" s="708"/>
      <c r="AK65" s="708"/>
      <c r="AL65" s="709"/>
      <c r="AM65" s="131" t="s">
        <v>469</v>
      </c>
      <c r="AN65" s="708"/>
      <c r="AO65" s="708"/>
      <c r="AP65" s="709"/>
      <c r="AQ65" s="635" t="s">
        <v>500</v>
      </c>
      <c r="AR65" s="636"/>
      <c r="AS65" s="636"/>
      <c r="AT65" s="637"/>
      <c r="AU65" s="635" t="s">
        <v>678</v>
      </c>
      <c r="AV65" s="636"/>
      <c r="AW65" s="636"/>
      <c r="AX65" s="645"/>
      <c r="AY65">
        <f>COUNTA($G$66)</f>
        <v>0</v>
      </c>
    </row>
    <row r="66" spans="1:51" ht="23.25" hidden="1" customHeight="1" x14ac:dyDescent="0.2">
      <c r="A66" s="660"/>
      <c r="B66" s="168"/>
      <c r="C66" s="168"/>
      <c r="D66" s="168"/>
      <c r="E66" s="168"/>
      <c r="F66" s="169"/>
      <c r="G66" s="646"/>
      <c r="H66" s="647"/>
      <c r="I66" s="647"/>
      <c r="J66" s="647"/>
      <c r="K66" s="647"/>
      <c r="L66" s="647"/>
      <c r="M66" s="647"/>
      <c r="N66" s="647"/>
      <c r="O66" s="647"/>
      <c r="P66" s="650"/>
      <c r="Q66" s="651"/>
      <c r="R66" s="651"/>
      <c r="S66" s="651"/>
      <c r="T66" s="651"/>
      <c r="U66" s="651"/>
      <c r="V66" s="651"/>
      <c r="W66" s="651"/>
      <c r="X66" s="652"/>
      <c r="Y66" s="656" t="s">
        <v>52</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2">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2">
      <c r="A68" s="692" t="s">
        <v>666</v>
      </c>
      <c r="B68" s="693"/>
      <c r="C68" s="693"/>
      <c r="D68" s="693"/>
      <c r="E68" s="693"/>
      <c r="F68" s="694"/>
      <c r="G68" s="191" t="s">
        <v>667</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501</v>
      </c>
      <c r="AF68" s="134"/>
      <c r="AG68" s="134"/>
      <c r="AH68" s="134"/>
      <c r="AI68" s="134" t="s">
        <v>653</v>
      </c>
      <c r="AJ68" s="134"/>
      <c r="AK68" s="134"/>
      <c r="AL68" s="134"/>
      <c r="AM68" s="134" t="s">
        <v>469</v>
      </c>
      <c r="AN68" s="134"/>
      <c r="AO68" s="134"/>
      <c r="AP68" s="134"/>
      <c r="AQ68" s="639" t="s">
        <v>679</v>
      </c>
      <c r="AR68" s="640"/>
      <c r="AS68" s="640"/>
      <c r="AT68" s="640"/>
      <c r="AU68" s="640"/>
      <c r="AV68" s="640"/>
      <c r="AW68" s="640"/>
      <c r="AX68" s="641"/>
      <c r="AY68">
        <f>IF(SUBSTITUTE(SUBSTITUTE($G$69,"／",""),"　","")="",0,1)</f>
        <v>0</v>
      </c>
    </row>
    <row r="69" spans="1:51" ht="23.25" hidden="1" customHeight="1" x14ac:dyDescent="0.2">
      <c r="A69" s="695"/>
      <c r="B69" s="696"/>
      <c r="C69" s="696"/>
      <c r="D69" s="696"/>
      <c r="E69" s="696"/>
      <c r="F69" s="697"/>
      <c r="G69" s="664" t="s">
        <v>668</v>
      </c>
      <c r="H69" s="665"/>
      <c r="I69" s="665"/>
      <c r="J69" s="665"/>
      <c r="K69" s="665"/>
      <c r="L69" s="665"/>
      <c r="M69" s="665"/>
      <c r="N69" s="665"/>
      <c r="O69" s="665"/>
      <c r="P69" s="665"/>
      <c r="Q69" s="665"/>
      <c r="R69" s="665"/>
      <c r="S69" s="665"/>
      <c r="T69" s="665"/>
      <c r="U69" s="665"/>
      <c r="V69" s="665"/>
      <c r="W69" s="665"/>
      <c r="X69" s="665"/>
      <c r="Y69" s="668" t="s">
        <v>666</v>
      </c>
      <c r="Z69" s="669"/>
      <c r="AA69" s="670"/>
      <c r="AB69" s="671"/>
      <c r="AC69" s="672"/>
      <c r="AD69" s="673"/>
      <c r="AE69" s="674"/>
      <c r="AF69" s="674"/>
      <c r="AG69" s="674"/>
      <c r="AH69" s="674"/>
      <c r="AI69" s="674"/>
      <c r="AJ69" s="674"/>
      <c r="AK69" s="674"/>
      <c r="AL69" s="674"/>
      <c r="AM69" s="674"/>
      <c r="AN69" s="674"/>
      <c r="AO69" s="674"/>
      <c r="AP69" s="674"/>
      <c r="AQ69" s="108"/>
      <c r="AR69" s="102"/>
      <c r="AS69" s="102"/>
      <c r="AT69" s="102"/>
      <c r="AU69" s="102"/>
      <c r="AV69" s="102"/>
      <c r="AW69" s="102"/>
      <c r="AX69" s="103"/>
      <c r="AY69">
        <f>$AY$68</f>
        <v>0</v>
      </c>
    </row>
    <row r="70" spans="1:51" ht="46.5" hidden="1" customHeight="1" x14ac:dyDescent="0.2">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669</v>
      </c>
      <c r="Z70" s="661"/>
      <c r="AA70" s="662"/>
      <c r="AB70" s="624" t="s">
        <v>670</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hidden="1" customHeight="1" x14ac:dyDescent="0.2">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c r="AR72" s="520"/>
      <c r="AS72" s="142" t="s">
        <v>224</v>
      </c>
      <c r="AT72" s="143"/>
      <c r="AU72" s="141"/>
      <c r="AV72" s="141"/>
      <c r="AW72" s="123" t="s">
        <v>170</v>
      </c>
      <c r="AX72" s="144"/>
      <c r="AY72">
        <f t="shared" ref="AY72:AY77" si="1">$AY$71</f>
        <v>0</v>
      </c>
    </row>
    <row r="73" spans="1:51" ht="23.25" hidden="1" customHeight="1" x14ac:dyDescent="0.2">
      <c r="A73" s="610"/>
      <c r="B73" s="608"/>
      <c r="C73" s="608"/>
      <c r="D73" s="608"/>
      <c r="E73" s="608"/>
      <c r="F73" s="60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4" t="s">
        <v>664</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2">
      <c r="A99" s="660" t="s">
        <v>665</v>
      </c>
      <c r="B99" s="168"/>
      <c r="C99" s="168"/>
      <c r="D99" s="168"/>
      <c r="E99" s="168"/>
      <c r="F99" s="169"/>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8" t="s">
        <v>11</v>
      </c>
      <c r="AC99" s="638"/>
      <c r="AD99" s="638"/>
      <c r="AE99" s="134" t="s">
        <v>501</v>
      </c>
      <c r="AF99" s="134"/>
      <c r="AG99" s="134"/>
      <c r="AH99" s="134"/>
      <c r="AI99" s="134" t="s">
        <v>653</v>
      </c>
      <c r="AJ99" s="134"/>
      <c r="AK99" s="134"/>
      <c r="AL99" s="134"/>
      <c r="AM99" s="134" t="s">
        <v>469</v>
      </c>
      <c r="AN99" s="134"/>
      <c r="AO99" s="134"/>
      <c r="AP99" s="134"/>
      <c r="AQ99" s="635" t="s">
        <v>500</v>
      </c>
      <c r="AR99" s="636"/>
      <c r="AS99" s="636"/>
      <c r="AT99" s="637"/>
      <c r="AU99" s="635" t="s">
        <v>678</v>
      </c>
      <c r="AV99" s="636"/>
      <c r="AW99" s="636"/>
      <c r="AX99" s="645"/>
      <c r="AY99">
        <f>COUNTA($G$100)</f>
        <v>0</v>
      </c>
    </row>
    <row r="100" spans="1:60" ht="23.25" hidden="1" customHeight="1" x14ac:dyDescent="0.2">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2">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2">
      <c r="A102" s="202" t="s">
        <v>666</v>
      </c>
      <c r="B102" s="120"/>
      <c r="C102" s="120"/>
      <c r="D102" s="120"/>
      <c r="E102" s="120"/>
      <c r="F102" s="675"/>
      <c r="G102" s="191" t="s">
        <v>667</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501</v>
      </c>
      <c r="AF102" s="134"/>
      <c r="AG102" s="134"/>
      <c r="AH102" s="134"/>
      <c r="AI102" s="134" t="s">
        <v>653</v>
      </c>
      <c r="AJ102" s="134"/>
      <c r="AK102" s="134"/>
      <c r="AL102" s="134"/>
      <c r="AM102" s="134" t="s">
        <v>469</v>
      </c>
      <c r="AN102" s="134"/>
      <c r="AO102" s="134"/>
      <c r="AP102" s="134"/>
      <c r="AQ102" s="639" t="s">
        <v>679</v>
      </c>
      <c r="AR102" s="640"/>
      <c r="AS102" s="640"/>
      <c r="AT102" s="640"/>
      <c r="AU102" s="640"/>
      <c r="AV102" s="640"/>
      <c r="AW102" s="640"/>
      <c r="AX102" s="641"/>
      <c r="AY102">
        <f>IF(SUBSTITUTE(SUBSTITUTE($G$103,"／",""),"　","")="",0,1)</f>
        <v>0</v>
      </c>
    </row>
    <row r="103" spans="1:60" ht="23.25" hidden="1" customHeight="1" x14ac:dyDescent="0.2">
      <c r="A103" s="676"/>
      <c r="B103" s="212"/>
      <c r="C103" s="212"/>
      <c r="D103" s="212"/>
      <c r="E103" s="212"/>
      <c r="F103" s="677"/>
      <c r="G103" s="664" t="s">
        <v>668</v>
      </c>
      <c r="H103" s="665"/>
      <c r="I103" s="665"/>
      <c r="J103" s="665"/>
      <c r="K103" s="665"/>
      <c r="L103" s="665"/>
      <c r="M103" s="665"/>
      <c r="N103" s="665"/>
      <c r="O103" s="665"/>
      <c r="P103" s="665"/>
      <c r="Q103" s="665"/>
      <c r="R103" s="665"/>
      <c r="S103" s="665"/>
      <c r="T103" s="665"/>
      <c r="U103" s="665"/>
      <c r="V103" s="665"/>
      <c r="W103" s="665"/>
      <c r="X103" s="665"/>
      <c r="Y103" s="668" t="s">
        <v>666</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2">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669</v>
      </c>
      <c r="Z104" s="661"/>
      <c r="AA104" s="662"/>
      <c r="AB104" s="624" t="s">
        <v>670</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2">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c r="AR106" s="520"/>
      <c r="AS106" s="142" t="s">
        <v>224</v>
      </c>
      <c r="AT106" s="143"/>
      <c r="AU106" s="141"/>
      <c r="AV106" s="141"/>
      <c r="AW106" s="123" t="s">
        <v>170</v>
      </c>
      <c r="AX106" s="144"/>
      <c r="AY106">
        <f t="shared" ref="AY106:AY111" si="3">$AY$105</f>
        <v>0</v>
      </c>
    </row>
    <row r="107" spans="1:60" ht="23.25" hidden="1" customHeight="1" x14ac:dyDescent="0.2">
      <c r="A107" s="610"/>
      <c r="B107" s="608"/>
      <c r="C107" s="608"/>
      <c r="D107" s="608"/>
      <c r="E107" s="608"/>
      <c r="F107" s="60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4" t="s">
        <v>664</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2">
      <c r="A133" s="660" t="s">
        <v>665</v>
      </c>
      <c r="B133" s="168"/>
      <c r="C133" s="168"/>
      <c r="D133" s="168"/>
      <c r="E133" s="168"/>
      <c r="F133" s="169"/>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8" t="s">
        <v>11</v>
      </c>
      <c r="AC133" s="638"/>
      <c r="AD133" s="638"/>
      <c r="AE133" s="134" t="s">
        <v>501</v>
      </c>
      <c r="AF133" s="134"/>
      <c r="AG133" s="134"/>
      <c r="AH133" s="134"/>
      <c r="AI133" s="134" t="s">
        <v>653</v>
      </c>
      <c r="AJ133" s="134"/>
      <c r="AK133" s="134"/>
      <c r="AL133" s="134"/>
      <c r="AM133" s="134" t="s">
        <v>469</v>
      </c>
      <c r="AN133" s="134"/>
      <c r="AO133" s="134"/>
      <c r="AP133" s="134"/>
      <c r="AQ133" s="635" t="s">
        <v>500</v>
      </c>
      <c r="AR133" s="636"/>
      <c r="AS133" s="636"/>
      <c r="AT133" s="637"/>
      <c r="AU133" s="635" t="s">
        <v>678</v>
      </c>
      <c r="AV133" s="636"/>
      <c r="AW133" s="636"/>
      <c r="AX133" s="645"/>
      <c r="AY133">
        <f>COUNTA($G$134)</f>
        <v>0</v>
      </c>
    </row>
    <row r="134" spans="1:60" ht="23.25" hidden="1" customHeight="1" x14ac:dyDescent="0.2">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2">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2">
      <c r="A136" s="202" t="s">
        <v>666</v>
      </c>
      <c r="B136" s="120"/>
      <c r="C136" s="120"/>
      <c r="D136" s="120"/>
      <c r="E136" s="120"/>
      <c r="F136" s="675"/>
      <c r="G136" s="191" t="s">
        <v>667</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501</v>
      </c>
      <c r="AF136" s="134"/>
      <c r="AG136" s="134"/>
      <c r="AH136" s="134"/>
      <c r="AI136" s="134" t="s">
        <v>653</v>
      </c>
      <c r="AJ136" s="134"/>
      <c r="AK136" s="134"/>
      <c r="AL136" s="134"/>
      <c r="AM136" s="134" t="s">
        <v>469</v>
      </c>
      <c r="AN136" s="134"/>
      <c r="AO136" s="134"/>
      <c r="AP136" s="134"/>
      <c r="AQ136" s="639" t="s">
        <v>679</v>
      </c>
      <c r="AR136" s="640"/>
      <c r="AS136" s="640"/>
      <c r="AT136" s="640"/>
      <c r="AU136" s="640"/>
      <c r="AV136" s="640"/>
      <c r="AW136" s="640"/>
      <c r="AX136" s="641"/>
      <c r="AY136">
        <f>IF(SUBSTITUTE(SUBSTITUTE($G$137,"／",""),"　","")="",0,1)</f>
        <v>0</v>
      </c>
    </row>
    <row r="137" spans="1:60" ht="23.25" hidden="1" customHeight="1" x14ac:dyDescent="0.2">
      <c r="A137" s="676"/>
      <c r="B137" s="212"/>
      <c r="C137" s="212"/>
      <c r="D137" s="212"/>
      <c r="E137" s="212"/>
      <c r="F137" s="677"/>
      <c r="G137" s="664" t="s">
        <v>668</v>
      </c>
      <c r="H137" s="665"/>
      <c r="I137" s="665"/>
      <c r="J137" s="665"/>
      <c r="K137" s="665"/>
      <c r="L137" s="665"/>
      <c r="M137" s="665"/>
      <c r="N137" s="665"/>
      <c r="O137" s="665"/>
      <c r="P137" s="665"/>
      <c r="Q137" s="665"/>
      <c r="R137" s="665"/>
      <c r="S137" s="665"/>
      <c r="T137" s="665"/>
      <c r="U137" s="665"/>
      <c r="V137" s="665"/>
      <c r="W137" s="665"/>
      <c r="X137" s="665"/>
      <c r="Y137" s="668" t="s">
        <v>666</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2">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669</v>
      </c>
      <c r="Z138" s="661"/>
      <c r="AA138" s="662"/>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2">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2">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4" t="s">
        <v>664</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2">
      <c r="A167" s="660" t="s">
        <v>665</v>
      </c>
      <c r="B167" s="168"/>
      <c r="C167" s="168"/>
      <c r="D167" s="168"/>
      <c r="E167" s="168"/>
      <c r="F167" s="169"/>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8" t="s">
        <v>11</v>
      </c>
      <c r="AC167" s="638"/>
      <c r="AD167" s="638"/>
      <c r="AE167" s="134" t="s">
        <v>501</v>
      </c>
      <c r="AF167" s="134"/>
      <c r="AG167" s="134"/>
      <c r="AH167" s="134"/>
      <c r="AI167" s="134" t="s">
        <v>653</v>
      </c>
      <c r="AJ167" s="134"/>
      <c r="AK167" s="134"/>
      <c r="AL167" s="134"/>
      <c r="AM167" s="134" t="s">
        <v>469</v>
      </c>
      <c r="AN167" s="134"/>
      <c r="AO167" s="134"/>
      <c r="AP167" s="134"/>
      <c r="AQ167" s="635" t="s">
        <v>500</v>
      </c>
      <c r="AR167" s="636"/>
      <c r="AS167" s="636"/>
      <c r="AT167" s="637"/>
      <c r="AU167" s="635" t="s">
        <v>678</v>
      </c>
      <c r="AV167" s="636"/>
      <c r="AW167" s="636"/>
      <c r="AX167" s="645"/>
      <c r="AY167">
        <f>COUNTA($G$168)</f>
        <v>0</v>
      </c>
    </row>
    <row r="168" spans="1:60" ht="23.25" hidden="1" customHeight="1" x14ac:dyDescent="0.2">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2">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2">
      <c r="A170" s="202" t="s">
        <v>666</v>
      </c>
      <c r="B170" s="120"/>
      <c r="C170" s="120"/>
      <c r="D170" s="120"/>
      <c r="E170" s="120"/>
      <c r="F170" s="675"/>
      <c r="G170" s="191" t="s">
        <v>667</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501</v>
      </c>
      <c r="AF170" s="134"/>
      <c r="AG170" s="134"/>
      <c r="AH170" s="134"/>
      <c r="AI170" s="134" t="s">
        <v>653</v>
      </c>
      <c r="AJ170" s="134"/>
      <c r="AK170" s="134"/>
      <c r="AL170" s="134"/>
      <c r="AM170" s="134" t="s">
        <v>469</v>
      </c>
      <c r="AN170" s="134"/>
      <c r="AO170" s="134"/>
      <c r="AP170" s="134"/>
      <c r="AQ170" s="639" t="s">
        <v>679</v>
      </c>
      <c r="AR170" s="640"/>
      <c r="AS170" s="640"/>
      <c r="AT170" s="640"/>
      <c r="AU170" s="640"/>
      <c r="AV170" s="640"/>
      <c r="AW170" s="640"/>
      <c r="AX170" s="641"/>
      <c r="AY170">
        <f>IF(SUBSTITUTE(SUBSTITUTE($G$171,"／",""),"　","")="",0,1)</f>
        <v>0</v>
      </c>
    </row>
    <row r="171" spans="1:60" ht="23.25" hidden="1" customHeight="1" x14ac:dyDescent="0.2">
      <c r="A171" s="676"/>
      <c r="B171" s="212"/>
      <c r="C171" s="212"/>
      <c r="D171" s="212"/>
      <c r="E171" s="212"/>
      <c r="F171" s="677"/>
      <c r="G171" s="664" t="s">
        <v>668</v>
      </c>
      <c r="H171" s="665"/>
      <c r="I171" s="665"/>
      <c r="J171" s="665"/>
      <c r="K171" s="665"/>
      <c r="L171" s="665"/>
      <c r="M171" s="665"/>
      <c r="N171" s="665"/>
      <c r="O171" s="665"/>
      <c r="P171" s="665"/>
      <c r="Q171" s="665"/>
      <c r="R171" s="665"/>
      <c r="S171" s="665"/>
      <c r="T171" s="665"/>
      <c r="U171" s="665"/>
      <c r="V171" s="665"/>
      <c r="W171" s="665"/>
      <c r="X171" s="665"/>
      <c r="Y171" s="668" t="s">
        <v>666</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2">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669</v>
      </c>
      <c r="Z172" s="661"/>
      <c r="AA172" s="662"/>
      <c r="AB172" s="624" t="s">
        <v>670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2">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2">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2">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2">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2">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2">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2">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2">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2">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2">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2">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2">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2">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5">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c r="AS214" s="431"/>
      <c r="AT214" s="432"/>
      <c r="AU214" s="432"/>
      <c r="AV214" s="432"/>
      <c r="AW214" s="432"/>
      <c r="AX214" s="433"/>
      <c r="AY214">
        <f>COUNTIF($AR$214,"☑")</f>
        <v>0</v>
      </c>
    </row>
    <row r="215" spans="1:51" ht="45" customHeight="1" x14ac:dyDescent="0.2">
      <c r="A215" s="418" t="s">
        <v>367</v>
      </c>
      <c r="B215" s="419"/>
      <c r="C215" s="422" t="s">
        <v>227</v>
      </c>
      <c r="D215" s="419"/>
      <c r="E215" s="424" t="s">
        <v>243</v>
      </c>
      <c r="F215" s="425"/>
      <c r="G215" s="426" t="s">
        <v>750</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2">
      <c r="A216" s="420"/>
      <c r="B216" s="421"/>
      <c r="C216" s="423"/>
      <c r="D216" s="421"/>
      <c r="E216" s="164" t="s">
        <v>242</v>
      </c>
      <c r="F216" s="166"/>
      <c r="G216" s="145" t="s">
        <v>761</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t="s">
        <v>759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thickBot="1" x14ac:dyDescent="0.2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t="s">
        <v>760</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hidden="1" customHeight="1" x14ac:dyDescent="0.2">
      <c r="A218" s="420"/>
      <c r="B218" s="421"/>
      <c r="C218" s="503" t="s">
        <v>684</v>
      </c>
      <c r="D218" s="504"/>
      <c r="E218" s="164" t="s">
        <v>363</v>
      </c>
      <c r="F218" s="166"/>
      <c r="G218" s="484" t="s">
        <v>230</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hidden="1" customHeight="1" x14ac:dyDescent="0.2">
      <c r="A219" s="420"/>
      <c r="B219" s="421"/>
      <c r="C219" s="423"/>
      <c r="D219" s="421"/>
      <c r="E219" s="167"/>
      <c r="F219" s="169"/>
      <c r="G219" s="484" t="s">
        <v>685</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hidden="1" customHeight="1" thickBot="1" x14ac:dyDescent="0.25">
      <c r="A220" s="420"/>
      <c r="B220" s="421"/>
      <c r="C220" s="423"/>
      <c r="D220" s="421"/>
      <c r="E220" s="172"/>
      <c r="F220" s="174"/>
      <c r="G220" s="484" t="s">
        <v>672</v>
      </c>
      <c r="H220" s="485"/>
      <c r="I220" s="485"/>
      <c r="J220" s="485"/>
      <c r="K220" s="485"/>
      <c r="L220" s="485"/>
      <c r="M220" s="485"/>
      <c r="N220" s="485"/>
      <c r="O220" s="485"/>
      <c r="P220" s="485"/>
      <c r="Q220" s="485"/>
      <c r="R220" s="485"/>
      <c r="S220" s="485"/>
      <c r="T220" s="485"/>
      <c r="U220" s="821"/>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2">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27" customHeight="1" x14ac:dyDescent="0.2">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694</v>
      </c>
      <c r="AE223" s="464"/>
      <c r="AF223" s="464"/>
      <c r="AG223" s="465" t="s">
        <v>716</v>
      </c>
      <c r="AH223" s="466"/>
      <c r="AI223" s="466"/>
      <c r="AJ223" s="466"/>
      <c r="AK223" s="466"/>
      <c r="AL223" s="466"/>
      <c r="AM223" s="466"/>
      <c r="AN223" s="466"/>
      <c r="AO223" s="466"/>
      <c r="AP223" s="466"/>
      <c r="AQ223" s="466"/>
      <c r="AR223" s="466"/>
      <c r="AS223" s="466"/>
      <c r="AT223" s="466"/>
      <c r="AU223" s="466"/>
      <c r="AV223" s="466"/>
      <c r="AW223" s="466"/>
      <c r="AX223" s="467"/>
    </row>
    <row r="224" spans="1:51" ht="55.95" customHeight="1" x14ac:dyDescent="0.2">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8"/>
      <c r="AD224" s="379" t="s">
        <v>694</v>
      </c>
      <c r="AE224" s="380"/>
      <c r="AF224" s="380"/>
      <c r="AG224" s="374" t="s">
        <v>742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6" t="s">
        <v>694</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7" t="s">
        <v>694</v>
      </c>
      <c r="AE226" s="398"/>
      <c r="AF226" s="398"/>
      <c r="AG226" s="400" t="s">
        <v>718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5"/>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9" t="s">
        <v>719</v>
      </c>
      <c r="AE227" s="380"/>
      <c r="AF227" s="446"/>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720</v>
      </c>
      <c r="AE228" s="451"/>
      <c r="AF228" s="451"/>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721</v>
      </c>
      <c r="AE229" s="364"/>
      <c r="AF229" s="364"/>
      <c r="AG229" s="366" t="s">
        <v>704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722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721</v>
      </c>
      <c r="AE231" s="380"/>
      <c r="AF231" s="380"/>
      <c r="AG231" s="374" t="s">
        <v>704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723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721</v>
      </c>
      <c r="AE233" s="417"/>
      <c r="AF233" s="417"/>
      <c r="AG233" s="374" t="s">
        <v>704</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2">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721</v>
      </c>
      <c r="AE234" s="380"/>
      <c r="AF234" s="446"/>
      <c r="AG234" s="374" t="s">
        <v>704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694</v>
      </c>
      <c r="AE235" s="410"/>
      <c r="AF235" s="411"/>
      <c r="AG235" s="412" t="s">
        <v>724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694</v>
      </c>
      <c r="AE236" s="364"/>
      <c r="AF236" s="365"/>
      <c r="AG236" s="366" t="s">
        <v>725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704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694</v>
      </c>
      <c r="AE238" s="380"/>
      <c r="AF238" s="380"/>
      <c r="AG238" s="374" t="s">
        <v>726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694</v>
      </c>
      <c r="AE239" s="380"/>
      <c r="AF239" s="380"/>
      <c r="AG239" s="404" t="s">
        <v>727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0" t="s">
        <v>0</v>
      </c>
      <c r="D241" s="901"/>
      <c r="E241" s="901"/>
      <c r="F241" s="901"/>
      <c r="G241" s="901"/>
      <c r="H241" s="901"/>
      <c r="I241" s="901"/>
      <c r="J241" s="901"/>
      <c r="K241" s="901"/>
      <c r="L241" s="901"/>
      <c r="M241" s="901"/>
      <c r="N241" s="901"/>
      <c r="O241" s="897" t="s">
        <v>690</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4"/>
      <c r="D242" s="885"/>
      <c r="E242" s="383"/>
      <c r="F242" s="383"/>
      <c r="G242" s="383"/>
      <c r="H242" s="384"/>
      <c r="I242" s="384"/>
      <c r="J242" s="886"/>
      <c r="K242" s="886"/>
      <c r="L242" s="886"/>
      <c r="M242" s="384"/>
      <c r="N242" s="887"/>
      <c r="O242" s="888"/>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2"/>
      <c r="C247" s="313" t="s">
        <v>50</v>
      </c>
      <c r="D247" s="730"/>
      <c r="E247" s="730"/>
      <c r="F247" s="731"/>
      <c r="G247" s="915" t="s">
        <v>746</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5">
      <c r="A248" s="913"/>
      <c r="B248" s="914"/>
      <c r="C248" s="917" t="s">
        <v>54</v>
      </c>
      <c r="D248" s="918"/>
      <c r="E248" s="918"/>
      <c r="F248" s="919"/>
      <c r="G248" s="920" t="s">
        <v>747</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2">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5">
      <c r="A250" s="905" t="s">
        <v>754</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2">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5">
      <c r="A252" s="338" t="s">
        <v>133</v>
      </c>
      <c r="B252" s="339"/>
      <c r="C252" s="339"/>
      <c r="D252" s="339"/>
      <c r="E252" s="340"/>
      <c r="F252" s="911" t="s">
        <v>755</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2">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5">
      <c r="A254" s="338" t="s">
        <v>133</v>
      </c>
      <c r="B254" s="339"/>
      <c r="C254" s="339"/>
      <c r="D254" s="339"/>
      <c r="E254" s="340"/>
      <c r="F254" s="341" t="s">
        <v>756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758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728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728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729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730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731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732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733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731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34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34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37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737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734</v>
      </c>
      <c r="H310" s="300"/>
      <c r="I310" s="300"/>
      <c r="J310" s="300"/>
      <c r="K310" s="301"/>
      <c r="L310" s="302" t="s">
        <v>735</v>
      </c>
      <c r="M310" s="303"/>
      <c r="N310" s="303"/>
      <c r="O310" s="303"/>
      <c r="P310" s="303"/>
      <c r="Q310" s="303"/>
      <c r="R310" s="303"/>
      <c r="S310" s="303"/>
      <c r="T310" s="303"/>
      <c r="U310" s="303"/>
      <c r="V310" s="303"/>
      <c r="W310" s="303"/>
      <c r="X310" s="304"/>
      <c r="Y310" s="305">
        <v>52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t="s">
        <v>734</v>
      </c>
      <c r="H311" s="290"/>
      <c r="I311" s="290"/>
      <c r="J311" s="290"/>
      <c r="K311" s="291"/>
      <c r="L311" s="292" t="s">
        <v>736</v>
      </c>
      <c r="M311" s="293"/>
      <c r="N311" s="293"/>
      <c r="O311" s="293"/>
      <c r="P311" s="293"/>
      <c r="Q311" s="293"/>
      <c r="R311" s="293"/>
      <c r="S311" s="293"/>
      <c r="T311" s="293"/>
      <c r="U311" s="293"/>
      <c r="V311" s="293"/>
      <c r="W311" s="293"/>
      <c r="X311" s="294"/>
      <c r="Y311" s="295">
        <v>9</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5" t="s">
        <v>738</v>
      </c>
      <c r="D366" s="265"/>
      <c r="E366" s="265"/>
      <c r="F366" s="265"/>
      <c r="G366" s="265"/>
      <c r="H366" s="265"/>
      <c r="I366" s="265"/>
      <c r="J366" s="248">
        <v>2010001033475</v>
      </c>
      <c r="K366" s="249"/>
      <c r="L366" s="249"/>
      <c r="M366" s="249"/>
      <c r="N366" s="249"/>
      <c r="O366" s="249"/>
      <c r="P366" s="250" t="s">
        <v>739</v>
      </c>
      <c r="Q366" s="250"/>
      <c r="R366" s="250"/>
      <c r="S366" s="250"/>
      <c r="T366" s="250"/>
      <c r="U366" s="250"/>
      <c r="V366" s="250"/>
      <c r="W366" s="250"/>
      <c r="X366" s="250"/>
      <c r="Y366" s="251">
        <v>52</v>
      </c>
      <c r="Z366" s="252"/>
      <c r="AA366" s="252"/>
      <c r="AB366" s="253"/>
      <c r="AC366" s="237" t="s">
        <v>741</v>
      </c>
      <c r="AD366" s="238"/>
      <c r="AE366" s="238"/>
      <c r="AF366" s="238"/>
      <c r="AG366" s="238"/>
      <c r="AH366" s="268" t="s">
        <v>704</v>
      </c>
      <c r="AI366" s="269"/>
      <c r="AJ366" s="269"/>
      <c r="AK366" s="269"/>
      <c r="AL366" s="241" t="s">
        <v>704</v>
      </c>
      <c r="AM366" s="242"/>
      <c r="AN366" s="242"/>
      <c r="AO366" s="243"/>
      <c r="AP366" s="244" t="s">
        <v>704</v>
      </c>
      <c r="AQ366" s="244"/>
      <c r="AR366" s="244"/>
      <c r="AS366" s="244"/>
      <c r="AT366" s="244"/>
      <c r="AU366" s="244"/>
      <c r="AV366" s="244"/>
      <c r="AW366" s="244"/>
      <c r="AX366" s="244"/>
    </row>
    <row r="367" spans="1:51" ht="30" customHeight="1" x14ac:dyDescent="0.2">
      <c r="A367" s="245">
        <v>2</v>
      </c>
      <c r="B367" s="245">
        <v>1</v>
      </c>
      <c r="C367" s="266" t="s">
        <v>738</v>
      </c>
      <c r="D367" s="265"/>
      <c r="E367" s="265"/>
      <c r="F367" s="265"/>
      <c r="G367" s="265"/>
      <c r="H367" s="265"/>
      <c r="I367" s="265"/>
      <c r="J367" s="248">
        <v>2010001033475</v>
      </c>
      <c r="K367" s="249"/>
      <c r="L367" s="249"/>
      <c r="M367" s="249"/>
      <c r="N367" s="249"/>
      <c r="O367" s="249"/>
      <c r="P367" s="250" t="s">
        <v>740</v>
      </c>
      <c r="Q367" s="250"/>
      <c r="R367" s="250"/>
      <c r="S367" s="250"/>
      <c r="T367" s="250"/>
      <c r="U367" s="250"/>
      <c r="V367" s="250"/>
      <c r="W367" s="250"/>
      <c r="X367" s="250"/>
      <c r="Y367" s="251">
        <v>9</v>
      </c>
      <c r="Z367" s="252"/>
      <c r="AA367" s="252"/>
      <c r="AB367" s="253"/>
      <c r="AC367" s="237" t="s">
        <v>741</v>
      </c>
      <c r="AD367" s="238"/>
      <c r="AE367" s="238"/>
      <c r="AF367" s="238"/>
      <c r="AG367" s="238"/>
      <c r="AH367" s="268" t="s">
        <v>704</v>
      </c>
      <c r="AI367" s="269"/>
      <c r="AJ367" s="269"/>
      <c r="AK367" s="269"/>
      <c r="AL367" s="241" t="s">
        <v>704</v>
      </c>
      <c r="AM367" s="242"/>
      <c r="AN367" s="242"/>
      <c r="AO367" s="243"/>
      <c r="AP367" s="244" t="s">
        <v>704</v>
      </c>
      <c r="AQ367" s="244"/>
      <c r="AR367" s="244"/>
      <c r="AS367" s="244"/>
      <c r="AT367" s="244"/>
      <c r="AU367" s="244"/>
      <c r="AV367" s="244"/>
      <c r="AW367" s="244"/>
      <c r="AX367" s="244"/>
      <c r="AY367">
        <f>COUNTA($C$367)</f>
        <v>1</v>
      </c>
    </row>
    <row r="368" spans="1:51" ht="30" customHeight="1" x14ac:dyDescent="0.2">
      <c r="A368" s="245">
        <v>3</v>
      </c>
      <c r="B368" s="245">
        <v>1</v>
      </c>
      <c r="C368" s="266" t="s">
        <v>753</v>
      </c>
      <c r="D368" s="265"/>
      <c r="E368" s="265"/>
      <c r="F368" s="265"/>
      <c r="G368" s="265"/>
      <c r="H368" s="265"/>
      <c r="I368" s="265"/>
      <c r="J368" s="248">
        <v>2011301005180</v>
      </c>
      <c r="K368" s="249"/>
      <c r="L368" s="249"/>
      <c r="M368" s="249"/>
      <c r="N368" s="249"/>
      <c r="O368" s="249"/>
      <c r="P368" s="267" t="s">
        <v>751</v>
      </c>
      <c r="Q368" s="250"/>
      <c r="R368" s="250"/>
      <c r="S368" s="250"/>
      <c r="T368" s="250"/>
      <c r="U368" s="250"/>
      <c r="V368" s="250"/>
      <c r="W368" s="250"/>
      <c r="X368" s="250"/>
      <c r="Y368" s="251">
        <v>0.1</v>
      </c>
      <c r="Z368" s="252"/>
      <c r="AA368" s="252"/>
      <c r="AB368" s="253"/>
      <c r="AC368" s="237" t="s">
        <v>342</v>
      </c>
      <c r="AD368" s="238"/>
      <c r="AE368" s="238"/>
      <c r="AF368" s="238"/>
      <c r="AG368" s="238"/>
      <c r="AH368" s="239" t="s">
        <v>752</v>
      </c>
      <c r="AI368" s="240"/>
      <c r="AJ368" s="240"/>
      <c r="AK368" s="240"/>
      <c r="AL368" s="241" t="s">
        <v>752</v>
      </c>
      <c r="AM368" s="242"/>
      <c r="AN368" s="242"/>
      <c r="AO368" s="243"/>
      <c r="AP368" s="244" t="s">
        <v>752</v>
      </c>
      <c r="AQ368" s="244"/>
      <c r="AR368" s="244"/>
      <c r="AS368" s="244"/>
      <c r="AT368" s="244"/>
      <c r="AU368" s="244"/>
      <c r="AV368" s="244"/>
      <c r="AW368" s="244"/>
      <c r="AX368" s="244"/>
      <c r="AY368">
        <f>COUNTA($C$368)</f>
        <v>1</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 RIGHT(TEXT(AL401,"0.#"),1)&lt;&gt;"."),TRUE,FALSE)</formula>
    </cfRule>
    <cfRule type="expression" dxfId="1344" priority="766">
      <formula>IF(AND(AL401&gt;=0, RIGHT(TEXT(AL401,"0.#"),1)="."),TRUE,FALSE)</formula>
    </cfRule>
    <cfRule type="expression" dxfId="1343" priority="767">
      <formula>IF(AND(AL401&lt;0, RIGHT(TEXT(AL401,"0.#"),1)&lt;&gt;"."),TRUE,FALSE)</formula>
    </cfRule>
    <cfRule type="expression" dxfId="1342" priority="768">
      <formula>IF(AND(AL401&lt;0, RIGHT(TEXT(AL401,"0.#"),1)="."),TRUE,FALSE)</formula>
    </cfRule>
  </conditionalFormatting>
  <conditionalFormatting sqref="AL399:AO400">
    <cfRule type="expression" dxfId="1341" priority="759">
      <formula>IF(AND(AL399&gt;=0, RIGHT(TEXT(AL399,"0.#"),1)&lt;&gt;"."),TRUE,FALSE)</formula>
    </cfRule>
    <cfRule type="expression" dxfId="1340" priority="760">
      <formula>IF(AND(AL399&gt;=0, RIGHT(TEXT(AL399,"0.#"),1)="."),TRUE,FALSE)</formula>
    </cfRule>
    <cfRule type="expression" dxfId="1339" priority="761">
      <formula>IF(AND(AL399&lt;0, RIGHT(TEXT(AL399,"0.#"),1)&lt;&gt;"."),TRUE,FALSE)</formula>
    </cfRule>
    <cfRule type="expression" dxfId="1338" priority="762">
      <formula>IF(AND(AL399&lt;0, RIGHT(TEXT(AL399,"0.#"),1)="."),TRUE,FALSE)</formula>
    </cfRule>
  </conditionalFormatting>
  <conditionalFormatting sqref="AL434:AO461">
    <cfRule type="expression" dxfId="1337" priority="753">
      <formula>IF(AND(AL434&gt;=0, RIGHT(TEXT(AL434,"0.#"),1)&lt;&gt;"."),TRUE,FALSE)</formula>
    </cfRule>
    <cfRule type="expression" dxfId="1336" priority="754">
      <formula>IF(AND(AL434&gt;=0, RIGHT(TEXT(AL434,"0.#"),1)="."),TRUE,FALSE)</formula>
    </cfRule>
    <cfRule type="expression" dxfId="1335" priority="755">
      <formula>IF(AND(AL434&lt;0, RIGHT(TEXT(AL434,"0.#"),1)&lt;&gt;"."),TRUE,FALSE)</formula>
    </cfRule>
    <cfRule type="expression" dxfId="1334" priority="756">
      <formula>IF(AND(AL434&lt;0, RIGHT(TEXT(AL434,"0.#"),1)="."),TRUE,FALSE)</formula>
    </cfRule>
  </conditionalFormatting>
  <conditionalFormatting sqref="AL432:AO433">
    <cfRule type="expression" dxfId="1333" priority="747">
      <formula>IF(AND(AL432&gt;=0, RIGHT(TEXT(AL432,"0.#"),1)&lt;&gt;"."),TRUE,FALSE)</formula>
    </cfRule>
    <cfRule type="expression" dxfId="1332" priority="748">
      <formula>IF(AND(AL432&gt;=0, RIGHT(TEXT(AL432,"0.#"),1)="."),TRUE,FALSE)</formula>
    </cfRule>
    <cfRule type="expression" dxfId="1331" priority="749">
      <formula>IF(AND(AL432&lt;0, RIGHT(TEXT(AL432,"0.#"),1)&lt;&gt;"."),TRUE,FALSE)</formula>
    </cfRule>
    <cfRule type="expression" dxfId="1330" priority="750">
      <formula>IF(AND(AL432&lt;0, RIGHT(TEXT(AL432,"0.#"),1)="."),TRUE,FALSE)</formula>
    </cfRule>
  </conditionalFormatting>
  <conditionalFormatting sqref="AL467:AO494">
    <cfRule type="expression" dxfId="1329" priority="741">
      <formula>IF(AND(AL467&gt;=0, RIGHT(TEXT(AL467,"0.#"),1)&lt;&gt;"."),TRUE,FALSE)</formula>
    </cfRule>
    <cfRule type="expression" dxfId="1328" priority="742">
      <formula>IF(AND(AL467&gt;=0, RIGHT(TEXT(AL467,"0.#"),1)="."),TRUE,FALSE)</formula>
    </cfRule>
    <cfRule type="expression" dxfId="1327" priority="743">
      <formula>IF(AND(AL467&lt;0, RIGHT(TEXT(AL467,"0.#"),1)&lt;&gt;"."),TRUE,FALSE)</formula>
    </cfRule>
    <cfRule type="expression" dxfId="1326" priority="744">
      <formula>IF(AND(AL467&lt;0, RIGHT(TEXT(AL467,"0.#"),1)="."),TRUE,FALSE)</formula>
    </cfRule>
  </conditionalFormatting>
  <conditionalFormatting sqref="AL465:AO466">
    <cfRule type="expression" dxfId="1325" priority="735">
      <formula>IF(AND(AL465&gt;=0, RIGHT(TEXT(AL465,"0.#"),1)&lt;&gt;"."),TRUE,FALSE)</formula>
    </cfRule>
    <cfRule type="expression" dxfId="1324" priority="736">
      <formula>IF(AND(AL465&gt;=0, RIGHT(TEXT(AL465,"0.#"),1)="."),TRUE,FALSE)</formula>
    </cfRule>
    <cfRule type="expression" dxfId="1323" priority="737">
      <formula>IF(AND(AL465&lt;0, RIGHT(TEXT(AL465,"0.#"),1)&lt;&gt;"."),TRUE,FALSE)</formula>
    </cfRule>
    <cfRule type="expression" dxfId="1322" priority="738">
      <formula>IF(AND(AL465&lt;0, RIGHT(TEXT(AL465,"0.#"),1)="."),TRUE,FALSE)</formula>
    </cfRule>
  </conditionalFormatting>
  <conditionalFormatting sqref="AL500:AO527">
    <cfRule type="expression" dxfId="1321" priority="729">
      <formula>IF(AND(AL500&gt;=0, RIGHT(TEXT(AL500,"0.#"),1)&lt;&gt;"."),TRUE,FALSE)</formula>
    </cfRule>
    <cfRule type="expression" dxfId="1320" priority="730">
      <formula>IF(AND(AL500&gt;=0, RIGHT(TEXT(AL500,"0.#"),1)="."),TRUE,FALSE)</formula>
    </cfRule>
    <cfRule type="expression" dxfId="1319" priority="731">
      <formula>IF(AND(AL500&lt;0, RIGHT(TEXT(AL500,"0.#"),1)&lt;&gt;"."),TRUE,FALSE)</formula>
    </cfRule>
    <cfRule type="expression" dxfId="1318" priority="732">
      <formula>IF(AND(AL500&lt;0, RIGHT(TEXT(AL500,"0.#"),1)="."),TRUE,FALSE)</formula>
    </cfRule>
  </conditionalFormatting>
  <conditionalFormatting sqref="AL498:AO499">
    <cfRule type="expression" dxfId="1317" priority="723">
      <formula>IF(AND(AL498&gt;=0, RIGHT(TEXT(AL498,"0.#"),1)&lt;&gt;"."),TRUE,FALSE)</formula>
    </cfRule>
    <cfRule type="expression" dxfId="1316" priority="724">
      <formula>IF(AND(AL498&gt;=0, RIGHT(TEXT(AL498,"0.#"),1)="."),TRUE,FALSE)</formula>
    </cfRule>
    <cfRule type="expression" dxfId="1315" priority="725">
      <formula>IF(AND(AL498&lt;0, RIGHT(TEXT(AL498,"0.#"),1)&lt;&gt;"."),TRUE,FALSE)</formula>
    </cfRule>
    <cfRule type="expression" dxfId="1314" priority="726">
      <formula>IF(AND(AL498&lt;0, RIGHT(TEXT(AL498,"0.#"),1)="."),TRUE,FALSE)</formula>
    </cfRule>
  </conditionalFormatting>
  <conditionalFormatting sqref="AL533:AO560">
    <cfRule type="expression" dxfId="1313" priority="717">
      <formula>IF(AND(AL533&gt;=0, RIGHT(TEXT(AL533,"0.#"),1)&lt;&gt;"."),TRUE,FALSE)</formula>
    </cfRule>
    <cfRule type="expression" dxfId="1312" priority="718">
      <formula>IF(AND(AL533&gt;=0, RIGHT(TEXT(AL533,"0.#"),1)="."),TRUE,FALSE)</formula>
    </cfRule>
    <cfRule type="expression" dxfId="1311" priority="719">
      <formula>IF(AND(AL533&lt;0, RIGHT(TEXT(AL533,"0.#"),1)&lt;&gt;"."),TRUE,FALSE)</formula>
    </cfRule>
    <cfRule type="expression" dxfId="1310" priority="720">
      <formula>IF(AND(AL533&lt;0, RIGHT(TEXT(AL533,"0.#"),1)="."),TRUE,FALSE)</formula>
    </cfRule>
  </conditionalFormatting>
  <conditionalFormatting sqref="AL531:AO532">
    <cfRule type="expression" dxfId="1309" priority="711">
      <formula>IF(AND(AL531&gt;=0, RIGHT(TEXT(AL531,"0.#"),1)&lt;&gt;"."),TRUE,FALSE)</formula>
    </cfRule>
    <cfRule type="expression" dxfId="1308" priority="712">
      <formula>IF(AND(AL531&gt;=0, RIGHT(TEXT(AL531,"0.#"),1)="."),TRUE,FALSE)</formula>
    </cfRule>
    <cfRule type="expression" dxfId="1307" priority="713">
      <formula>IF(AND(AL531&lt;0, RIGHT(TEXT(AL531,"0.#"),1)&lt;&gt;"."),TRUE,FALSE)</formula>
    </cfRule>
    <cfRule type="expression" dxfId="1306" priority="714">
      <formula>IF(AND(AL531&lt;0, 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 RIGHT(TEXT(AL566,"0.#"),1)&lt;&gt;"."),TRUE,FALSE)</formula>
    </cfRule>
    <cfRule type="expression" dxfId="1302" priority="706">
      <formula>IF(AND(AL566&gt;=0, RIGHT(TEXT(AL566,"0.#"),1)="."),TRUE,FALSE)</formula>
    </cfRule>
    <cfRule type="expression" dxfId="1301" priority="707">
      <formula>IF(AND(AL566&lt;0, RIGHT(TEXT(AL566,"0.#"),1)&lt;&gt;"."),TRUE,FALSE)</formula>
    </cfRule>
    <cfRule type="expression" dxfId="1300" priority="708">
      <formula>IF(AND(AL566&lt;0, 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 RIGHT(TEXT(AL564,"0.#"),1)&lt;&gt;"."),TRUE,FALSE)</formula>
    </cfRule>
    <cfRule type="expression" dxfId="1296" priority="700">
      <formula>IF(AND(AL564&gt;=0, RIGHT(TEXT(AL564,"0.#"),1)="."),TRUE,FALSE)</formula>
    </cfRule>
    <cfRule type="expression" dxfId="1295" priority="701">
      <formula>IF(AND(AL564&lt;0, RIGHT(TEXT(AL564,"0.#"),1)&lt;&gt;"."),TRUE,FALSE)</formula>
    </cfRule>
    <cfRule type="expression" dxfId="1294" priority="702">
      <formula>IF(AND(AL564&lt;0, 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 RIGHT(TEXT(AL599,"0.#"),1)&lt;&gt;"."),TRUE,FALSE)</formula>
    </cfRule>
    <cfRule type="expression" dxfId="1290" priority="694">
      <formula>IF(AND(AL599&gt;=0, RIGHT(TEXT(AL599,"0.#"),1)="."),TRUE,FALSE)</formula>
    </cfRule>
    <cfRule type="expression" dxfId="1289" priority="695">
      <formula>IF(AND(AL599&lt;0, RIGHT(TEXT(AL599,"0.#"),1)&lt;&gt;"."),TRUE,FALSE)</formula>
    </cfRule>
    <cfRule type="expression" dxfId="1288" priority="696">
      <formula>IF(AND(AL599&lt;0, 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 RIGHT(TEXT(AL597,"0.#"),1)&lt;&gt;"."),TRUE,FALSE)</formula>
    </cfRule>
    <cfRule type="expression" dxfId="1284" priority="688">
      <formula>IF(AND(AL597&gt;=0, RIGHT(TEXT(AL597,"0.#"),1)="."),TRUE,FALSE)</formula>
    </cfRule>
    <cfRule type="expression" dxfId="1283" priority="689">
      <formula>IF(AND(AL597&lt;0, RIGHT(TEXT(AL597,"0.#"),1)&lt;&gt;"."),TRUE,FALSE)</formula>
    </cfRule>
    <cfRule type="expression" dxfId="1282" priority="690">
      <formula>IF(AND(AL597&lt;0, 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E36 AM36">
    <cfRule type="expression" dxfId="1201" priority="543">
      <formula>IF(RIGHT(TEXT(AE36,"0.#"),1)=".",FALSE,TRUE)</formula>
    </cfRule>
    <cfRule type="expression" dxfId="1200" priority="544">
      <formula>IF(RIGHT(TEXT(AE36,"0.#"),1)=".",TRUE,FALSE)</formula>
    </cfRule>
  </conditionalFormatting>
  <conditionalFormatting sqref="AI36">
    <cfRule type="expression" dxfId="1199" priority="541">
      <formula>IF(RIGHT(TEXT(AI36,"0.#"),1)=".",FALSE,TRUE)</formula>
    </cfRule>
    <cfRule type="expression" dxfId="1198" priority="542">
      <formula>IF(RIGHT(TEXT(AI36,"0.#"),1)=".",TRUE,FALSE)</formula>
    </cfRule>
  </conditionalFormatting>
  <conditionalFormatting sqref="AQ36">
    <cfRule type="expression" dxfId="1197" priority="539">
      <formula>IF(RIGHT(TEXT(AQ36,"0.#"),1)=".",FALSE,TRUE)</formula>
    </cfRule>
    <cfRule type="expression" dxfId="1196" priority="540">
      <formula>IF(RIGHT(TEXT(AQ36,"0.#"),1)=".",TRUE,FALSE)</formula>
    </cfRule>
  </conditionalFormatting>
  <conditionalFormatting sqref="AQ35">
    <cfRule type="expression" dxfId="1195" priority="549">
      <formula>IF(RIGHT(TEXT(AQ35,"0.#"),1)=".",FALSE,TRUE)</formula>
    </cfRule>
    <cfRule type="expression" dxfId="1194" priority="550">
      <formula>IF(RIGHT(TEXT(AQ35,"0.#"),1)=".",TRUE,FALSE)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8" max="49" man="1"/>
    <brk id="28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9" sqref="B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t="s">
        <v>694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高齢社会対策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高齢社会対策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2">
      <c r="A3" s="683"/>
      <c r="B3" s="684"/>
      <c r="C3" s="684"/>
      <c r="D3" s="684"/>
      <c r="E3" s="684"/>
      <c r="F3" s="685"/>
      <c r="G3" s="171"/>
      <c r="H3" s="123"/>
      <c r="I3" s="123"/>
      <c r="J3" s="123"/>
      <c r="K3" s="123"/>
      <c r="L3" s="123"/>
      <c r="M3" s="123"/>
      <c r="N3" s="123"/>
      <c r="O3" s="124"/>
      <c r="P3" s="122"/>
      <c r="Q3" s="123"/>
      <c r="R3" s="123"/>
      <c r="S3" s="123"/>
      <c r="T3" s="123"/>
      <c r="U3" s="123"/>
      <c r="V3" s="123"/>
      <c r="W3" s="123"/>
      <c r="X3" s="124"/>
      <c r="Y3" s="930"/>
      <c r="Z3" s="931"/>
      <c r="AA3" s="932"/>
      <c r="AB3" s="936"/>
      <c r="AC3" s="708"/>
      <c r="AD3" s="709"/>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2">
      <c r="A4" s="686"/>
      <c r="B4" s="684"/>
      <c r="C4" s="684"/>
      <c r="D4" s="684"/>
      <c r="E4" s="684"/>
      <c r="F4" s="685"/>
      <c r="G4" s="193"/>
      <c r="H4" s="940"/>
      <c r="I4" s="940"/>
      <c r="J4" s="940"/>
      <c r="K4" s="940"/>
      <c r="L4" s="940"/>
      <c r="M4" s="940"/>
      <c r="N4" s="940"/>
      <c r="O4" s="941"/>
      <c r="P4" s="146"/>
      <c r="Q4" s="651"/>
      <c r="R4" s="651"/>
      <c r="S4" s="651"/>
      <c r="T4" s="651"/>
      <c r="U4" s="651"/>
      <c r="V4" s="651"/>
      <c r="W4" s="651"/>
      <c r="X4" s="652"/>
      <c r="Y4" s="926" t="s">
        <v>12</v>
      </c>
      <c r="Z4" s="927"/>
      <c r="AA4" s="928"/>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7"/>
      <c r="B5" s="688"/>
      <c r="C5" s="688"/>
      <c r="D5" s="688"/>
      <c r="E5" s="688"/>
      <c r="F5" s="689"/>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7"/>
      <c r="B6" s="688"/>
      <c r="C6" s="688"/>
      <c r="D6" s="688"/>
      <c r="E6" s="688"/>
      <c r="F6" s="689"/>
      <c r="G6" s="945"/>
      <c r="H6" s="946"/>
      <c r="I6" s="946"/>
      <c r="J6" s="946"/>
      <c r="K6" s="946"/>
      <c r="L6" s="946"/>
      <c r="M6" s="946"/>
      <c r="N6" s="946"/>
      <c r="O6" s="947"/>
      <c r="P6" s="654"/>
      <c r="Q6" s="654"/>
      <c r="R6" s="654"/>
      <c r="S6" s="654"/>
      <c r="T6" s="654"/>
      <c r="U6" s="654"/>
      <c r="V6" s="654"/>
      <c r="W6" s="654"/>
      <c r="X6" s="655"/>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2">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0"/>
      <c r="Z10" s="931"/>
      <c r="AA10" s="932"/>
      <c r="AB10" s="936"/>
      <c r="AC10" s="708"/>
      <c r="AD10" s="709"/>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2">
      <c r="A11" s="686"/>
      <c r="B11" s="684"/>
      <c r="C11" s="684"/>
      <c r="D11" s="684"/>
      <c r="E11" s="684"/>
      <c r="F11" s="685"/>
      <c r="G11" s="193"/>
      <c r="H11" s="940"/>
      <c r="I11" s="940"/>
      <c r="J11" s="940"/>
      <c r="K11" s="940"/>
      <c r="L11" s="940"/>
      <c r="M11" s="940"/>
      <c r="N11" s="940"/>
      <c r="O11" s="941"/>
      <c r="P11" s="146"/>
      <c r="Q11" s="651"/>
      <c r="R11" s="651"/>
      <c r="S11" s="651"/>
      <c r="T11" s="651"/>
      <c r="U11" s="651"/>
      <c r="V11" s="651"/>
      <c r="W11" s="651"/>
      <c r="X11" s="652"/>
      <c r="Y11" s="926" t="s">
        <v>12</v>
      </c>
      <c r="Z11" s="927"/>
      <c r="AA11" s="928"/>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7"/>
      <c r="B12" s="688"/>
      <c r="C12" s="688"/>
      <c r="D12" s="688"/>
      <c r="E12" s="688"/>
      <c r="F12" s="689"/>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7"/>
      <c r="B13" s="938"/>
      <c r="C13" s="938"/>
      <c r="D13" s="938"/>
      <c r="E13" s="938"/>
      <c r="F13" s="939"/>
      <c r="G13" s="945"/>
      <c r="H13" s="946"/>
      <c r="I13" s="946"/>
      <c r="J13" s="946"/>
      <c r="K13" s="946"/>
      <c r="L13" s="946"/>
      <c r="M13" s="946"/>
      <c r="N13" s="946"/>
      <c r="O13" s="947"/>
      <c r="P13" s="654"/>
      <c r="Q13" s="654"/>
      <c r="R13" s="654"/>
      <c r="S13" s="654"/>
      <c r="T13" s="654"/>
      <c r="U13" s="654"/>
      <c r="V13" s="654"/>
      <c r="W13" s="654"/>
      <c r="X13" s="655"/>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2">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0"/>
      <c r="Z17" s="931"/>
      <c r="AA17" s="932"/>
      <c r="AB17" s="936"/>
      <c r="AC17" s="708"/>
      <c r="AD17" s="709"/>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2">
      <c r="A18" s="686"/>
      <c r="B18" s="684"/>
      <c r="C18" s="684"/>
      <c r="D18" s="684"/>
      <c r="E18" s="684"/>
      <c r="F18" s="685"/>
      <c r="G18" s="193"/>
      <c r="H18" s="940"/>
      <c r="I18" s="940"/>
      <c r="J18" s="940"/>
      <c r="K18" s="940"/>
      <c r="L18" s="940"/>
      <c r="M18" s="940"/>
      <c r="N18" s="940"/>
      <c r="O18" s="941"/>
      <c r="P18" s="146"/>
      <c r="Q18" s="651"/>
      <c r="R18" s="651"/>
      <c r="S18" s="651"/>
      <c r="T18" s="651"/>
      <c r="U18" s="651"/>
      <c r="V18" s="651"/>
      <c r="W18" s="651"/>
      <c r="X18" s="652"/>
      <c r="Y18" s="926" t="s">
        <v>12</v>
      </c>
      <c r="Z18" s="927"/>
      <c r="AA18" s="928"/>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7"/>
      <c r="B19" s="688"/>
      <c r="C19" s="688"/>
      <c r="D19" s="688"/>
      <c r="E19" s="688"/>
      <c r="F19" s="689"/>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7"/>
      <c r="B20" s="938"/>
      <c r="C20" s="938"/>
      <c r="D20" s="938"/>
      <c r="E20" s="938"/>
      <c r="F20" s="939"/>
      <c r="G20" s="945"/>
      <c r="H20" s="946"/>
      <c r="I20" s="946"/>
      <c r="J20" s="946"/>
      <c r="K20" s="946"/>
      <c r="L20" s="946"/>
      <c r="M20" s="946"/>
      <c r="N20" s="946"/>
      <c r="O20" s="947"/>
      <c r="P20" s="654"/>
      <c r="Q20" s="654"/>
      <c r="R20" s="654"/>
      <c r="S20" s="654"/>
      <c r="T20" s="654"/>
      <c r="U20" s="654"/>
      <c r="V20" s="654"/>
      <c r="W20" s="654"/>
      <c r="X20" s="655"/>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2">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0"/>
      <c r="Z24" s="931"/>
      <c r="AA24" s="932"/>
      <c r="AB24" s="936"/>
      <c r="AC24" s="708"/>
      <c r="AD24" s="709"/>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2">
      <c r="A25" s="686"/>
      <c r="B25" s="684"/>
      <c r="C25" s="684"/>
      <c r="D25" s="684"/>
      <c r="E25" s="684"/>
      <c r="F25" s="685"/>
      <c r="G25" s="193"/>
      <c r="H25" s="940"/>
      <c r="I25" s="940"/>
      <c r="J25" s="940"/>
      <c r="K25" s="940"/>
      <c r="L25" s="940"/>
      <c r="M25" s="940"/>
      <c r="N25" s="940"/>
      <c r="O25" s="941"/>
      <c r="P25" s="146"/>
      <c r="Q25" s="651"/>
      <c r="R25" s="651"/>
      <c r="S25" s="651"/>
      <c r="T25" s="651"/>
      <c r="U25" s="651"/>
      <c r="V25" s="651"/>
      <c r="W25" s="651"/>
      <c r="X25" s="652"/>
      <c r="Y25" s="926" t="s">
        <v>12</v>
      </c>
      <c r="Z25" s="927"/>
      <c r="AA25" s="928"/>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7"/>
      <c r="B26" s="688"/>
      <c r="C26" s="688"/>
      <c r="D26" s="688"/>
      <c r="E26" s="688"/>
      <c r="F26" s="689"/>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7"/>
      <c r="B27" s="938"/>
      <c r="C27" s="938"/>
      <c r="D27" s="938"/>
      <c r="E27" s="938"/>
      <c r="F27" s="939"/>
      <c r="G27" s="945"/>
      <c r="H27" s="946"/>
      <c r="I27" s="946"/>
      <c r="J27" s="946"/>
      <c r="K27" s="946"/>
      <c r="L27" s="946"/>
      <c r="M27" s="946"/>
      <c r="N27" s="946"/>
      <c r="O27" s="947"/>
      <c r="P27" s="654"/>
      <c r="Q27" s="654"/>
      <c r="R27" s="654"/>
      <c r="S27" s="654"/>
      <c r="T27" s="654"/>
      <c r="U27" s="654"/>
      <c r="V27" s="654"/>
      <c r="W27" s="654"/>
      <c r="X27" s="655"/>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2">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0"/>
      <c r="Z31" s="931"/>
      <c r="AA31" s="932"/>
      <c r="AB31" s="936"/>
      <c r="AC31" s="708"/>
      <c r="AD31" s="709"/>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2">
      <c r="A32" s="686"/>
      <c r="B32" s="684"/>
      <c r="C32" s="684"/>
      <c r="D32" s="684"/>
      <c r="E32" s="684"/>
      <c r="F32" s="685"/>
      <c r="G32" s="193"/>
      <c r="H32" s="940"/>
      <c r="I32" s="940"/>
      <c r="J32" s="940"/>
      <c r="K32" s="940"/>
      <c r="L32" s="940"/>
      <c r="M32" s="940"/>
      <c r="N32" s="940"/>
      <c r="O32" s="941"/>
      <c r="P32" s="146"/>
      <c r="Q32" s="651"/>
      <c r="R32" s="651"/>
      <c r="S32" s="651"/>
      <c r="T32" s="651"/>
      <c r="U32" s="651"/>
      <c r="V32" s="651"/>
      <c r="W32" s="651"/>
      <c r="X32" s="652"/>
      <c r="Y32" s="926" t="s">
        <v>12</v>
      </c>
      <c r="Z32" s="927"/>
      <c r="AA32" s="928"/>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7"/>
      <c r="B33" s="688"/>
      <c r="C33" s="688"/>
      <c r="D33" s="688"/>
      <c r="E33" s="688"/>
      <c r="F33" s="689"/>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7"/>
      <c r="B34" s="938"/>
      <c r="C34" s="938"/>
      <c r="D34" s="938"/>
      <c r="E34" s="938"/>
      <c r="F34" s="939"/>
      <c r="G34" s="945"/>
      <c r="H34" s="946"/>
      <c r="I34" s="946"/>
      <c r="J34" s="946"/>
      <c r="K34" s="946"/>
      <c r="L34" s="946"/>
      <c r="M34" s="946"/>
      <c r="N34" s="946"/>
      <c r="O34" s="947"/>
      <c r="P34" s="654"/>
      <c r="Q34" s="654"/>
      <c r="R34" s="654"/>
      <c r="S34" s="654"/>
      <c r="T34" s="654"/>
      <c r="U34" s="654"/>
      <c r="V34" s="654"/>
      <c r="W34" s="654"/>
      <c r="X34" s="655"/>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2">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0"/>
      <c r="Z38" s="931"/>
      <c r="AA38" s="932"/>
      <c r="AB38" s="936"/>
      <c r="AC38" s="708"/>
      <c r="AD38" s="709"/>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2">
      <c r="A39" s="686"/>
      <c r="B39" s="684"/>
      <c r="C39" s="684"/>
      <c r="D39" s="684"/>
      <c r="E39" s="684"/>
      <c r="F39" s="685"/>
      <c r="G39" s="193"/>
      <c r="H39" s="940"/>
      <c r="I39" s="940"/>
      <c r="J39" s="940"/>
      <c r="K39" s="940"/>
      <c r="L39" s="940"/>
      <c r="M39" s="940"/>
      <c r="N39" s="940"/>
      <c r="O39" s="941"/>
      <c r="P39" s="146"/>
      <c r="Q39" s="651"/>
      <c r="R39" s="651"/>
      <c r="S39" s="651"/>
      <c r="T39" s="651"/>
      <c r="U39" s="651"/>
      <c r="V39" s="651"/>
      <c r="W39" s="651"/>
      <c r="X39" s="652"/>
      <c r="Y39" s="926" t="s">
        <v>12</v>
      </c>
      <c r="Z39" s="927"/>
      <c r="AA39" s="928"/>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7"/>
      <c r="B40" s="688"/>
      <c r="C40" s="688"/>
      <c r="D40" s="688"/>
      <c r="E40" s="688"/>
      <c r="F40" s="689"/>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7"/>
      <c r="B41" s="938"/>
      <c r="C41" s="938"/>
      <c r="D41" s="938"/>
      <c r="E41" s="938"/>
      <c r="F41" s="939"/>
      <c r="G41" s="945"/>
      <c r="H41" s="946"/>
      <c r="I41" s="946"/>
      <c r="J41" s="946"/>
      <c r="K41" s="946"/>
      <c r="L41" s="946"/>
      <c r="M41" s="946"/>
      <c r="N41" s="946"/>
      <c r="O41" s="947"/>
      <c r="P41" s="654"/>
      <c r="Q41" s="654"/>
      <c r="R41" s="654"/>
      <c r="S41" s="654"/>
      <c r="T41" s="654"/>
      <c r="U41" s="654"/>
      <c r="V41" s="654"/>
      <c r="W41" s="654"/>
      <c r="X41" s="655"/>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2">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0"/>
      <c r="Z45" s="931"/>
      <c r="AA45" s="932"/>
      <c r="AB45" s="936"/>
      <c r="AC45" s="708"/>
      <c r="AD45" s="709"/>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2">
      <c r="A46" s="686"/>
      <c r="B46" s="684"/>
      <c r="C46" s="684"/>
      <c r="D46" s="684"/>
      <c r="E46" s="684"/>
      <c r="F46" s="685"/>
      <c r="G46" s="193"/>
      <c r="H46" s="940"/>
      <c r="I46" s="940"/>
      <c r="J46" s="940"/>
      <c r="K46" s="940"/>
      <c r="L46" s="940"/>
      <c r="M46" s="940"/>
      <c r="N46" s="940"/>
      <c r="O46" s="941"/>
      <c r="P46" s="146"/>
      <c r="Q46" s="651"/>
      <c r="R46" s="651"/>
      <c r="S46" s="651"/>
      <c r="T46" s="651"/>
      <c r="U46" s="651"/>
      <c r="V46" s="651"/>
      <c r="W46" s="651"/>
      <c r="X46" s="652"/>
      <c r="Y46" s="926" t="s">
        <v>12</v>
      </c>
      <c r="Z46" s="927"/>
      <c r="AA46" s="928"/>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7"/>
      <c r="B47" s="688"/>
      <c r="C47" s="688"/>
      <c r="D47" s="688"/>
      <c r="E47" s="688"/>
      <c r="F47" s="689"/>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7"/>
      <c r="B48" s="938"/>
      <c r="C48" s="938"/>
      <c r="D48" s="938"/>
      <c r="E48" s="938"/>
      <c r="F48" s="939"/>
      <c r="G48" s="945"/>
      <c r="H48" s="946"/>
      <c r="I48" s="946"/>
      <c r="J48" s="946"/>
      <c r="K48" s="946"/>
      <c r="L48" s="946"/>
      <c r="M48" s="946"/>
      <c r="N48" s="946"/>
      <c r="O48" s="947"/>
      <c r="P48" s="654"/>
      <c r="Q48" s="654"/>
      <c r="R48" s="654"/>
      <c r="S48" s="654"/>
      <c r="T48" s="654"/>
      <c r="U48" s="654"/>
      <c r="V48" s="654"/>
      <c r="W48" s="654"/>
      <c r="X48" s="655"/>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2">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0"/>
      <c r="Z52" s="931"/>
      <c r="AA52" s="932"/>
      <c r="AB52" s="936"/>
      <c r="AC52" s="708"/>
      <c r="AD52" s="709"/>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2">
      <c r="A53" s="686"/>
      <c r="B53" s="684"/>
      <c r="C53" s="684"/>
      <c r="D53" s="684"/>
      <c r="E53" s="684"/>
      <c r="F53" s="685"/>
      <c r="G53" s="193"/>
      <c r="H53" s="940"/>
      <c r="I53" s="940"/>
      <c r="J53" s="940"/>
      <c r="K53" s="940"/>
      <c r="L53" s="940"/>
      <c r="M53" s="940"/>
      <c r="N53" s="940"/>
      <c r="O53" s="941"/>
      <c r="P53" s="146"/>
      <c r="Q53" s="651"/>
      <c r="R53" s="651"/>
      <c r="S53" s="651"/>
      <c r="T53" s="651"/>
      <c r="U53" s="651"/>
      <c r="V53" s="651"/>
      <c r="W53" s="651"/>
      <c r="X53" s="652"/>
      <c r="Y53" s="926" t="s">
        <v>12</v>
      </c>
      <c r="Z53" s="927"/>
      <c r="AA53" s="928"/>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7"/>
      <c r="B54" s="688"/>
      <c r="C54" s="688"/>
      <c r="D54" s="688"/>
      <c r="E54" s="688"/>
      <c r="F54" s="689"/>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7"/>
      <c r="B55" s="938"/>
      <c r="C55" s="938"/>
      <c r="D55" s="938"/>
      <c r="E55" s="938"/>
      <c r="F55" s="939"/>
      <c r="G55" s="945"/>
      <c r="H55" s="946"/>
      <c r="I55" s="946"/>
      <c r="J55" s="946"/>
      <c r="K55" s="946"/>
      <c r="L55" s="946"/>
      <c r="M55" s="946"/>
      <c r="N55" s="946"/>
      <c r="O55" s="947"/>
      <c r="P55" s="654"/>
      <c r="Q55" s="654"/>
      <c r="R55" s="654"/>
      <c r="S55" s="654"/>
      <c r="T55" s="654"/>
      <c r="U55" s="654"/>
      <c r="V55" s="654"/>
      <c r="W55" s="654"/>
      <c r="X55" s="655"/>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2">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0"/>
      <c r="Z59" s="931"/>
      <c r="AA59" s="932"/>
      <c r="AB59" s="936"/>
      <c r="AC59" s="708"/>
      <c r="AD59" s="709"/>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2">
      <c r="A60" s="686"/>
      <c r="B60" s="684"/>
      <c r="C60" s="684"/>
      <c r="D60" s="684"/>
      <c r="E60" s="684"/>
      <c r="F60" s="685"/>
      <c r="G60" s="193"/>
      <c r="H60" s="940"/>
      <c r="I60" s="940"/>
      <c r="J60" s="940"/>
      <c r="K60" s="940"/>
      <c r="L60" s="940"/>
      <c r="M60" s="940"/>
      <c r="N60" s="940"/>
      <c r="O60" s="941"/>
      <c r="P60" s="146"/>
      <c r="Q60" s="651"/>
      <c r="R60" s="651"/>
      <c r="S60" s="651"/>
      <c r="T60" s="651"/>
      <c r="U60" s="651"/>
      <c r="V60" s="651"/>
      <c r="W60" s="651"/>
      <c r="X60" s="652"/>
      <c r="Y60" s="926" t="s">
        <v>12</v>
      </c>
      <c r="Z60" s="927"/>
      <c r="AA60" s="928"/>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7"/>
      <c r="B61" s="688"/>
      <c r="C61" s="688"/>
      <c r="D61" s="688"/>
      <c r="E61" s="688"/>
      <c r="F61" s="689"/>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7"/>
      <c r="B62" s="938"/>
      <c r="C62" s="938"/>
      <c r="D62" s="938"/>
      <c r="E62" s="938"/>
      <c r="F62" s="939"/>
      <c r="G62" s="945"/>
      <c r="H62" s="946"/>
      <c r="I62" s="946"/>
      <c r="J62" s="946"/>
      <c r="K62" s="946"/>
      <c r="L62" s="946"/>
      <c r="M62" s="946"/>
      <c r="N62" s="946"/>
      <c r="O62" s="947"/>
      <c r="P62" s="654"/>
      <c r="Q62" s="654"/>
      <c r="R62" s="654"/>
      <c r="S62" s="654"/>
      <c r="T62" s="654"/>
      <c r="U62" s="654"/>
      <c r="V62" s="654"/>
      <c r="W62" s="654"/>
      <c r="X62" s="655"/>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2">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0"/>
      <c r="Z66" s="931"/>
      <c r="AA66" s="932"/>
      <c r="AB66" s="936"/>
      <c r="AC66" s="708"/>
      <c r="AD66" s="709"/>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2">
      <c r="A67" s="686"/>
      <c r="B67" s="684"/>
      <c r="C67" s="684"/>
      <c r="D67" s="684"/>
      <c r="E67" s="684"/>
      <c r="F67" s="685"/>
      <c r="G67" s="193"/>
      <c r="H67" s="940"/>
      <c r="I67" s="940"/>
      <c r="J67" s="940"/>
      <c r="K67" s="940"/>
      <c r="L67" s="940"/>
      <c r="M67" s="940"/>
      <c r="N67" s="940"/>
      <c r="O67" s="941"/>
      <c r="P67" s="146"/>
      <c r="Q67" s="651"/>
      <c r="R67" s="651"/>
      <c r="S67" s="651"/>
      <c r="T67" s="651"/>
      <c r="U67" s="651"/>
      <c r="V67" s="651"/>
      <c r="W67" s="651"/>
      <c r="X67" s="652"/>
      <c r="Y67" s="926" t="s">
        <v>12</v>
      </c>
      <c r="Z67" s="927"/>
      <c r="AA67" s="928"/>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7"/>
      <c r="B68" s="688"/>
      <c r="C68" s="688"/>
      <c r="D68" s="688"/>
      <c r="E68" s="688"/>
      <c r="F68" s="689"/>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7"/>
      <c r="B69" s="938"/>
      <c r="C69" s="938"/>
      <c r="D69" s="938"/>
      <c r="E69" s="938"/>
      <c r="F69" s="939"/>
      <c r="G69" s="945"/>
      <c r="H69" s="946"/>
      <c r="I69" s="946"/>
      <c r="J69" s="946"/>
      <c r="K69" s="946"/>
      <c r="L69" s="946"/>
      <c r="M69" s="946"/>
      <c r="N69" s="946"/>
      <c r="O69" s="947"/>
      <c r="P69" s="654"/>
      <c r="Q69" s="654"/>
      <c r="R69" s="654"/>
      <c r="S69" s="654"/>
      <c r="T69" s="654"/>
      <c r="U69" s="654"/>
      <c r="V69" s="654"/>
      <c r="W69" s="654"/>
      <c r="X69" s="655"/>
      <c r="Y69" s="190" t="s">
        <v>13</v>
      </c>
      <c r="Z69" s="923"/>
      <c r="AA69" s="924"/>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2">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2">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2">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2">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2">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2">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2">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2">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2">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2">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2">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2">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2">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2">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2">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2">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2">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2">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2">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2">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2">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2">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2">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2">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2">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2">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2">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2">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2">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2">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2">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2">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2">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2">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2">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2">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2">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2">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2">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2">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2">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2022-09-01T05:58:46Z</dcterms:created>
  <dcterms:modified xsi:type="dcterms:W3CDTF">2022-10-14T05:46:04Z</dcterms:modified>
</cp:coreProperties>
</file>