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5EDD06FD-7437-4A13-97A3-7312A13CE6D7}" xr6:coauthVersionLast="36" xr6:coauthVersionMax="36" xr10:uidLastSave="{00000000-0000-0000-0000-000000000000}"/>
  <bookViews>
    <workbookView xWindow="31836"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37" i="11"/>
  <c r="AY329" i="11"/>
  <c r="AY323" i="11"/>
  <c r="AY332" i="11"/>
  <c r="AY325" i="11"/>
  <c r="AY333" i="11"/>
  <c r="AY399" i="11"/>
  <c r="AY327" i="11"/>
  <c r="AY338" i="11"/>
  <c r="AY340" i="11"/>
  <c r="AY331" i="11"/>
  <c r="AY324" i="11"/>
  <c r="AY326" i="11"/>
  <c r="AY336" i="11"/>
  <c r="AY328" i="11"/>
  <c r="AY322" i="11"/>
  <c r="AY341"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9" i="11" s="1"/>
  <c r="AY122" i="11"/>
  <c r="AY124" i="11" s="1"/>
  <c r="AY112" i="11"/>
  <c r="AY116" i="11" s="1"/>
  <c r="AY99" i="11"/>
  <c r="AY101" i="11" s="1"/>
  <c r="AY98" i="11"/>
  <c r="AY102" i="11"/>
  <c r="AY104" i="11" s="1"/>
  <c r="AY153" i="11" l="1"/>
  <c r="AY143" i="11"/>
  <c r="AY174" i="11"/>
  <c r="AY154" i="11"/>
  <c r="AY145" i="11"/>
  <c r="AY175" i="11"/>
  <c r="AY201" i="11"/>
  <c r="AY151" i="11"/>
  <c r="AY142" i="11"/>
  <c r="AY155" i="11"/>
  <c r="AY177" i="11"/>
  <c r="AY205" i="11"/>
  <c r="AY178" i="11"/>
  <c r="AY206" i="11"/>
  <c r="AY209" i="11"/>
  <c r="AY193" i="11"/>
  <c r="AY213" i="11"/>
  <c r="AY152" i="11"/>
  <c r="AY130" i="11"/>
  <c r="AY114" i="11"/>
  <c r="AY115" i="11"/>
  <c r="AY100" i="11"/>
  <c r="AY131" i="11"/>
  <c r="AY117" i="11"/>
  <c r="AY118" i="11"/>
  <c r="AY119" i="11"/>
  <c r="AY123" i="11"/>
  <c r="AY125" i="11"/>
  <c r="AY164" i="11"/>
  <c r="AY171" i="11"/>
  <c r="AY179" i="11"/>
  <c r="AY202" i="11"/>
  <c r="AY210" i="11"/>
  <c r="AY120" i="11"/>
  <c r="AY128" i="11"/>
  <c r="AY140" i="11"/>
  <c r="AY134" i="11"/>
  <c r="AY203" i="11"/>
  <c r="AY211" i="11"/>
  <c r="AY126" i="11"/>
  <c r="AY113" i="11"/>
  <c r="AY121" i="11"/>
  <c r="AY141" i="11"/>
  <c r="AY204" i="11"/>
  <c r="AY137"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2" i="11" s="1"/>
  <c r="AY78" i="11"/>
  <c r="AY87" i="11" s="1"/>
  <c r="AY44" i="11"/>
  <c r="AY52" i="11" s="1"/>
  <c r="AY81" i="11" l="1"/>
  <c r="AY96" i="11"/>
  <c r="AY83" i="11"/>
  <c r="AY80" i="11"/>
  <c r="AY82" i="11"/>
  <c r="AY97" i="11"/>
  <c r="AY84" i="11"/>
  <c r="AY85" i="11"/>
  <c r="AY89" i="11"/>
  <c r="AY90" i="11"/>
  <c r="AY91" i="11"/>
  <c r="AY49"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<sst xmlns="http://schemas.openxmlformats.org/spreadsheetml/2006/main" count="2024" uniqueCount="758">
  <si>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</si>
  <si>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</si>
  <si>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</si>
  <si>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</si>
  <si>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</si>
  <si>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</si>
  <si>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</si>
  <si>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</si>
  <si>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</si>
  <si>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</si>
  <si>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</si>
  <si>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</si>
  <si>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</si>
  <si>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</si>
  <si>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</si>
  <si>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</si>
  <si>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</si>
  <si>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</si>
  <si>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</si>
  <si>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</si>
  <si>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</si>
  <si>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</si>
  <si>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</si>
  <si>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</si>
  <si>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</si>
  <si>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</si>
  <si>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</si>
  <si>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</si>
  <si>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</si>
  <si>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</si>
  <si>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</si>
  <si>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</si>
  <si>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</si>
  <si>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</si>
  <si>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</si>
  <si>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</si>
  <si>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</si>
  <si>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</si>
  <si>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</si>
  <si>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</si>
  <si>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</si>
  <si>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</si>
  <si>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</si>
  <si>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</si>
  <si>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</si>
  <si>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</si>
  <si>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</si>
  <si>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</si>
  <si>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</si>
  <si>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</si>
  <si>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</si>
  <si>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</si>
  <si>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</si>
  <si>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</si>
  <si>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</si>
  <si>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</si>
  <si>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</si>
  <si>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</si>
  <si>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</si>
  <si>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</si>
  <si>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</si>
  <si>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</si>
  <si>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</si>
  <si>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</si>
  <si>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</si>
  <si>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</si>
  <si>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</si>
  <si>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</si>
  <si>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</si>
  <si>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</si>
  <si>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</si>
  <si>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</si>
  <si>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</si>
  <si>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</si>
  <si>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</si>
  <si>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</si>
  <si>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</si>
  <si>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</si>
  <si>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</si>
  <si>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</si>
  <si>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</si>
  <si>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</si>
  <si>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</si>
  <si>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</si>
  <si>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</si>
  <si>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</si>
  <si>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</si>
  <si>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</si>
  <si>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</si>
  <si>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</si>
  <si>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</si>
  <si>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</si>
  <si>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</si>
  <si>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</si>
  <si>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</si>
  <si>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</si>
  <si>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</si>
  <si>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</si>
  <si>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</si>
  <si>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</si>
  <si>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</si>
  <si>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</si>
  <si>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</si>
  <si>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</si>
  <si>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</si>
  <si>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</si>
  <si>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</si>
  <si>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</si>
  <si>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</si>
  <si>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</si>
  <si>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</si>
  <si>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</si>
  <si>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</si>
  <si>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</si>
  <si>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</si>
  <si>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</si>
  <si>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</si>
  <si>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</si>
  <si>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</si>
  <si>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</si>
  <si>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</si>
  <si>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</si>
  <si>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</si>
  <si>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</si>
  <si>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</si>
  <si>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</si>
  <si>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</si>
  <si>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</si>
  <si>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</si>
  <si>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</si>
  <si>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</si>
  <si>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</si>
  <si>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</si>
  <si>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</si>
  <si>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</si>
  <si>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</si>
  <si>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</si>
  <si>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</si>
  <si>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</si>
  <si>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</si>
  <si>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</si>
  <si>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</si>
  <si>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</si>
  <si>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</si>
  <si>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</si>
  <si>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</si>
  <si>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</si>
  <si>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</si>
  <si>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</si>
  <si>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</si>
  <si>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</si>
  <si>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</si>
  <si>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</si>
  <si>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</si>
  <si>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</si>
  <si>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</si>
  <si>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</si>
  <si>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</si>
  <si>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</si>
  <si>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</si>
  <si>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</si>
  <si>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</si>
  <si>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</si>
  <si>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</si>
  <si>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</si>
  <si>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</si>
  <si>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</si>
  <si>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</si>
  <si>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</si>
  <si>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</si>
  <si>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</si>
  <si>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</si>
  <si>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</si>
  <si>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</si>
  <si>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</si>
  <si>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</si>
  <si>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</si>
  <si>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</si>
  <si>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</si>
  <si>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</si>
  <si>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</si>
  <si>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</si>
  <si>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</si>
  <si>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</si>
  <si>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</si>
  <si>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</si>
  <si>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</si>
  <si>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</si>
  <si>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</si>
  <si>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</si>
  <si>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</si>
  <si>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</si>
  <si>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</si>
  <si>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</si>
  <si>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</si>
  <si>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</si>
  <si>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</si>
  <si>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</si>
  <si>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</si>
  <si>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</si>
  <si>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</si>
  <si>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</si>
  <si>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</si>
  <si>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</si>
  <si>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</si>
  <si>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</si>
  <si>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</si>
  <si>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</si>
  <si>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</si>
  <si>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</si>
  <si>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</si>
  <si>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</si>
  <si>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</si>
  <si>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</si>
  <si>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</si>
  <si>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</si>
  <si>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</si>
  <si>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</si>
  <si>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</si>
  <si>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</si>
  <si>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</si>
  <si>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</si>
  <si>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</si>
  <si>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</si>
  <si>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</si>
  <si>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</si>
  <si>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</si>
  <si>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</si>
  <si>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</si>
  <si>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</si>
  <si>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</si>
  <si>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</si>
  <si>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</si>
  <si>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</si>
  <si>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</si>
  <si>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</si>
  <si>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</si>
  <si>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</si>
  <si>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</si>
  <si>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</si>
  <si>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</si>
  <si>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</si>
  <si>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</si>
  <si>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</si>
  <si>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</si>
  <si>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</si>
  <si>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</si>
  <si>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</si>
  <si>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</si>
  <si>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</si>
  <si>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</si>
  <si>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</si>
  <si>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</si>
  <si>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</si>
  <si>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</si>
  <si>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</si>
  <si>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</si>
  <si>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</si>
  <si>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</si>
  <si>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</si>
  <si>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</si>
  <si>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</si>
  <si>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</si>
  <si>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</si>
  <si>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</si>
  <si>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</si>
  <si>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</si>
  <si>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</si>
  <si>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</si>
  <si>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</si>
  <si>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</si>
  <si>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</si>
  <si>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</si>
  <si>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</si>
  <si>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</si>
  <si>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</si>
  <si>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</si>
  <si>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</si>
  <si>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</si>
  <si>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</si>
  <si>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</si>
  <si>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</si>
  <si>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</si>
  <si>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</si>
  <si>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</si>
  <si>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</si>
  <si>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</si>
  <si>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</si>
  <si>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</si>
  <si>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</si>
  <si>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</si>
  <si>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</si>
  <si>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</si>
  <si>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</si>
  <si>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</si>
  <si>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</si>
  <si>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</si>
  <si>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</si>
  <si>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</si>
  <si>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</si>
  <si>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</si>
  <si>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</si>
  <si>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</si>
  <si>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</si>
  <si>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</si>
  <si>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</si>
  <si>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</si>
  <si>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</si>
  <si>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</si>
  <si>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</si>
  <si>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</si>
  <si>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</si>
  <si>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</si>
  <si>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</si>
  <si>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</si>
  <si>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</si>
  <si>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</si>
  <si>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</si>
  <si>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</si>
  <si>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</si>
  <si>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</si>
  <si>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</si>
  <si>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</si>
  <si>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</si>
  <si>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</si>
  <si>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</si>
  <si>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</si>
  <si>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</si>
  <si>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</si>
  <si>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</si>
  <si>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</si>
  <si>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</si>
  <si>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</si>
  <si>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</si>
  <si>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</si>
  <si>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</si>
  <si>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</si>
  <si>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</si>
  <si>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</si>
  <si>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</si>
  <si>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</si>
  <si>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</si>
  <si>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</si>
  <si>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</si>
  <si>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</si>
  <si>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</si>
  <si>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</si>
  <si>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</si>
  <si>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</si>
  <si>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</si>
  <si>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</si>
  <si>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</si>
  <si>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</si>
  <si>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</si>
  <si>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</si>
  <si>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</si>
  <si>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</si>
  <si>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</si>
  <si>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</si>
  <si>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</si>
  <si>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</si>
  <si>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</si>
  <si>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</si>
  <si>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</si>
  <si>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</si>
  <si>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</si>
  <si>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</si>
  <si>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</si>
  <si>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</si>
  <si>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</si>
  <si>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</si>
  <si>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</si>
  <si>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</si>
  <si>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</si>
  <si>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</si>
  <si>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</si>
  <si>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</si>
  <si>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</si>
  <si>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</si>
  <si>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</si>
  <si>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</si>
  <si>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</si>
  <si>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</si>
  <si>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</si>
  <si>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</si>
  <si>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</si>
  <si>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</si>
  <si>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</si>
  <si>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</si>
  <si>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</si>
  <si>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</si>
  <si>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</si>
  <si>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</si>
  <si>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</si>
  <si>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</si>
  <si>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</si>
  <si>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</si>
  <si>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</si>
  <si>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</si>
  <si>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</si>
  <si>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</si>
  <si>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</si>
  <si>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</si>
  <si>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</si>
  <si>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</si>
  <si>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</si>
  <si>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</si>
  <si>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</si>
  <si>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</si>
  <si>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</si>
  <si>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</si>
  <si>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</si>
  <si>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</si>
  <si>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</si>
  <si>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</si>
  <si>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</si>
  <si>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</si>
  <si>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</si>
  <si>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</si>
  <si>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</si>
  <si>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</si>
  <si>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</si>
  <si>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</si>
  <si>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</si>
  <si>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</si>
  <si>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</si>
  <si>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</si>
  <si>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</si>
  <si>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</si>
  <si>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</si>
  <si>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</si>
  <si>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</si>
  <si>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</si>
  <si>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</si>
  <si>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</si>
  <si>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</si>
  <si>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</si>
  <si>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</si>
  <si>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</si>
  <si>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</si>
  <si>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</si>
  <si>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</si>
  <si>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</si>
  <si>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</si>
  <si>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</si>
  <si>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</si>
  <si>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</si>
  <si>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</si>
  <si>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</si>
  <si>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</si>
  <si>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</si>
  <si>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</si>
  <si>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</si>
  <si>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</si>
  <si>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</si>
  <si>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</si>
  <si>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</si>
  <si>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</si>
  <si>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</si>
  <si>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</si>
  <si>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</si>
  <si>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</si>
  <si>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</si>
  <si>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</si>
  <si>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</si>
  <si>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</si>
  <si>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</si>
  <si>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</si>
  <si>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</si>
  <si>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</si>
  <si>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</si>
  <si>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</si>
  <si>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</si>
  <si>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</si>
  <si>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</si>
  <si>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</si>
  <si>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</si>
  <si>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</si>
  <si>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</si>
  <si>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</si>
  <si>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</si>
  <si>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</si>
  <si>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</si>
  <si>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</si>
  <si>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</si>
  <si>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</si>
  <si>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</si>
  <si>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</si>
  <si>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</si>
  <si>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</si>
  <si>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</si>
  <si>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</si>
  <si>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</si>
  <si>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</si>
  <si>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</si>
  <si>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</si>
  <si>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</si>
  <si>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</si>
  <si>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</si>
  <si>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</si>
  <si>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</si>
  <si>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</si>
  <si>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</si>
  <si>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</si>
  <si>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</si>
  <si>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</si>
  <si>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</si>
  <si>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</si>
  <si>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</si>
  <si>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</si>
  <si>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</si>
  <si>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</si>
  <si>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</si>
  <si>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</si>
  <si>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</si>
  <si>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</si>
  <si>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</si>
  <si>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</si>
  <si>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</si>
  <si>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</si>
  <si>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</si>
  <si>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</si>
  <si>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</si>
  <si>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</si>
  <si>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</si>
  <si>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</si>
  <si>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</si>
  <si>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</si>
  <si>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</si>
  <si>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</si>
  <si>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</si>
  <si>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</si>
  <si>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</si>
  <si>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</si>
  <si>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</si>
  <si>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</si>
  <si>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</si>
  <si>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</si>
  <si>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</si>
  <si>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</si>
  <si>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</si>
  <si>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</si>
  <si>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</si>
  <si>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</si>
  <si>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</si>
  <si>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</si>
  <si>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</si>
  <si>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</si>
  <si>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</si>
  <si>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</si>
  <si>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</si>
  <si>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</si>
  <si>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</si>
  <si>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</si>
  <si>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</si>
  <si>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</si>
  <si>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</si>
  <si>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</si>
  <si>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</si>
  <si>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</si>
  <si>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</si>
  <si>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</si>
  <si>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</si>
  <si>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</si>
  <si>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</si>
  <si>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</si>
  <si>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</si>
  <si>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</si>
  <si>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</si>
  <si>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</si>
  <si>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</si>
  <si>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</si>
  <si>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</si>
  <si>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</si>
  <si>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</si>
  <si>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</si>
  <si>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</si>
  <si>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</si>
  <si>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</si>
  <si>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</si>
  <si>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</si>
  <si>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</si>
  <si>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</si>
  <si>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</si>
  <si>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</si>
  <si>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</si>
  <si>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</si>
  <si>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</si>
  <si>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</si>
  <si>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</si>
  <si>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</si>
  <si>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</si>
  <si>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</si>
  <si>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</si>
  <si>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</si>
  <si>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</si>
  <si>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</si>
  <si>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</si>
  <si>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</si>
  <si>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</si>
  <si>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</si>
  <si>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</si>
  <si>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</si>
  <si>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</si>
  <si>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</si>
  <si>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</si>
  <si>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</si>
  <si>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</si>
  <si>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</si>
  <si>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</si>
  <si>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</si>
  <si>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</si>
  <si>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</si>
  <si>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</si>
  <si>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</si>
  <si>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</si>
  <si>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</si>
  <si>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</si>
  <si>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</si>
  <si>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</si>
  <si>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</si>
  <si>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</si>
  <si>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</si>
  <si>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</si>
  <si>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</si>
  <si>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</si>
  <si>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</si>
  <si>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</si>
  <si>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</si>
  <si>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</si>
  <si>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</si>
  <si>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</si>
  <si>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</si>
  <si>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</si>
  <si>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</si>
  <si>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</si>
  <si>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</si>
  <si>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</si>
  <si>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</si>
  <si>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</si>
  <si>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</si>
  <si>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</si>
  <si>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</si>
  <si>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</si>
  <si>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</si>
  <si>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</si>
  <si>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</si>
  <si>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</si>
  <si>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</si>
  <si>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</si>
  <si>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</si>
  <si>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</si>
  <si>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</si>
  <si>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</si>
  <si>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</si>
  <si>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</si>
  <si>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</si>
  <si>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</si>
  <si>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</si>
  <si>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</si>
  <si>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</si>
  <si>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</si>
  <si>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</si>
  <si>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</si>
  <si>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</si>
  <si>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</si>
  <si>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</si>
  <si>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</si>
  <si>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</si>
  <si>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</si>
  <si>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</si>
  <si>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</si>
  <si>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</si>
  <si>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</si>
  <si>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</si>
  <si>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</si>
  <si>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</si>
  <si>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</si>
  <si>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</si>
  <si>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</si>
  <si>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</si>
  <si>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</si>
  <si>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</si>
  <si>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</si>
  <si>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</si>
  <si>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</si>
  <si>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</si>
  <si>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</si>
  <si>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</si>
  <si>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</si>
  <si>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</si>
  <si>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</si>
  <si>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</si>
  <si>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防犯ボランティア支援事業の推進</t>
  </si>
  <si>
    <t>生活安全局</t>
  </si>
  <si>
    <t>平成１７年度</t>
  </si>
  <si>
    <t>終了予定なし</t>
  </si>
  <si>
    <t>生活安全企画課</t>
  </si>
  <si>
    <t>-</t>
  </si>
  <si>
    <t>「世界一安全な日本」創造戦略
（平成25年12月犯罪対策閣僚会議決定・閣議決定）</t>
  </si>
  <si>
    <t>「犯罪の起きにくい社会」の実現を推進するために、防犯ボランティア活動を幅広い世代の参加を得たものへと発展させ、地域のシステムとして定着化を図り、活動の更なる活性化を図る。</t>
  </si>
  <si>
    <t>警察装備費</t>
  </si>
  <si>
    <t>防犯ボランティア団体数
※統計値は暦年
（防犯ボランティア団体数の長期的な数値目標が示されていないため、中間目標の設定不可）</t>
  </si>
  <si>
    <t>団体</t>
  </si>
  <si>
    <t>防犯ボランティアフォーラムの開催回数</t>
  </si>
  <si>
    <t>回</t>
  </si>
  <si>
    <t>執行額／防犯ボランティアフォーラムの開催回数</t>
    <phoneticPr fontId="5"/>
  </si>
  <si>
    <t>千円</t>
  </si>
  <si>
    <t>千円/回</t>
    <phoneticPr fontId="5"/>
  </si>
  <si>
    <t>7,387千円/6回</t>
  </si>
  <si>
    <t>2,483千円/3回</t>
  </si>
  <si>
    <t>／　</t>
    <phoneticPr fontId="5"/>
  </si>
  <si>
    <t>10</t>
  </si>
  <si>
    <t>6</t>
  </si>
  <si>
    <t>1</t>
  </si>
  <si>
    <t>○</t>
  </si>
  <si>
    <t>警察</t>
  </si>
  <si>
    <t>-</t>
    <phoneticPr fontId="5"/>
  </si>
  <si>
    <t>2,556千円/3回</t>
    <rPh sb="5" eb="7">
      <t>センエン</t>
    </rPh>
    <rPh sb="9" eb="10">
      <t>カイ</t>
    </rPh>
    <phoneticPr fontId="5"/>
  </si>
  <si>
    <t>外部委託費</t>
    <rPh sb="0" eb="2">
      <t>ガイブ</t>
    </rPh>
    <rPh sb="2" eb="4">
      <t>イタク</t>
    </rPh>
    <rPh sb="4" eb="5">
      <t>ヒ</t>
    </rPh>
    <phoneticPr fontId="5"/>
  </si>
  <si>
    <t>防犯ボランティアフォーラムの開催に係る業務委託</t>
    <rPh sb="0" eb="2">
      <t>ボウハン</t>
    </rPh>
    <rPh sb="14" eb="16">
      <t>カイサイ</t>
    </rPh>
    <rPh sb="17" eb="18">
      <t>カカ</t>
    </rPh>
    <rPh sb="19" eb="21">
      <t>ギョウム</t>
    </rPh>
    <rPh sb="21" eb="23">
      <t>イタク</t>
    </rPh>
    <phoneticPr fontId="5"/>
  </si>
  <si>
    <t>A.株式会社ヒップ</t>
    <rPh sb="2" eb="4">
      <t>カブシキ</t>
    </rPh>
    <rPh sb="4" eb="6">
      <t>ガイシャ</t>
    </rPh>
    <phoneticPr fontId="5"/>
  </si>
  <si>
    <t>株式会社ヒップ</t>
    <rPh sb="0" eb="2">
      <t>カブシキ</t>
    </rPh>
    <rPh sb="2" eb="4">
      <t>ガイシャ</t>
    </rPh>
    <phoneticPr fontId="5"/>
  </si>
  <si>
    <t>フォーラム開催業務委託</t>
    <phoneticPr fontId="5"/>
  </si>
  <si>
    <t>-</t>
    <phoneticPr fontId="5"/>
  </si>
  <si>
    <t>令和４年度実施施策に係る政策評価の事前分析表</t>
    <phoneticPr fontId="5"/>
  </si>
  <si>
    <t>防犯ボランティア活動の活性化・定着化</t>
    <phoneticPr fontId="5"/>
  </si>
  <si>
    <t>人口減少、少子高齢化の中で自主防犯活動の継続的な実施及び質の向上、裾野の拡大を図ることを目的としたフォーラムを開催し、先進的な活動を行う団体の活動内容を全国に発信する。また、自主防犯活動を持続可能なものとして維持・強化するためニーズ等に応じた活動支援策を検討する。</t>
    <phoneticPr fontId="5"/>
  </si>
  <si>
    <t>防犯ボランティア団体同士の交流・連携の場を設けるともに、先進的な活動を行う団体に関する情報を全国の防犯ボランティア団体に共有することで、防犯ボランティア活動の活性化や活動を継続する上での問題解消を図る。</t>
    <rPh sb="0" eb="2">
      <t>ボウハン</t>
    </rPh>
    <rPh sb="8" eb="10">
      <t>ダンタイ</t>
    </rPh>
    <rPh sb="10" eb="12">
      <t>ドウシ</t>
    </rPh>
    <rPh sb="13" eb="15">
      <t>コウリュウ</t>
    </rPh>
    <rPh sb="16" eb="18">
      <t>レンケイ</t>
    </rPh>
    <rPh sb="19" eb="20">
      <t>バ</t>
    </rPh>
    <rPh sb="21" eb="22">
      <t>モウ</t>
    </rPh>
    <rPh sb="28" eb="31">
      <t>センシンテキ</t>
    </rPh>
    <rPh sb="32" eb="34">
      <t>カツドウ</t>
    </rPh>
    <rPh sb="35" eb="36">
      <t>オコナ</t>
    </rPh>
    <rPh sb="37" eb="39">
      <t>ダンタイ</t>
    </rPh>
    <rPh sb="40" eb="41">
      <t>カン</t>
    </rPh>
    <rPh sb="43" eb="45">
      <t>ジョウホウ</t>
    </rPh>
    <rPh sb="46" eb="48">
      <t>ゼンコク</t>
    </rPh>
    <rPh sb="49" eb="51">
      <t>ボウハン</t>
    </rPh>
    <rPh sb="57" eb="59">
      <t>ダンタイ</t>
    </rPh>
    <rPh sb="60" eb="62">
      <t>キョウユウ</t>
    </rPh>
    <rPh sb="68" eb="70">
      <t>ボウハン</t>
    </rPh>
    <rPh sb="76" eb="78">
      <t>カツドウ</t>
    </rPh>
    <rPh sb="79" eb="82">
      <t>カッセイカ</t>
    </rPh>
    <rPh sb="83" eb="85">
      <t>カツドウ</t>
    </rPh>
    <rPh sb="86" eb="88">
      <t>ケイゾク</t>
    </rPh>
    <rPh sb="90" eb="91">
      <t>ウエ</t>
    </rPh>
    <rPh sb="93" eb="95">
      <t>モンダイ</t>
    </rPh>
    <rPh sb="95" eb="97">
      <t>カイショウ</t>
    </rPh>
    <rPh sb="98" eb="99">
      <t>ハカ</t>
    </rPh>
    <phoneticPr fontId="5"/>
  </si>
  <si>
    <t>防犯ボランティアの活動は社会における安全安心の確保において大きな役割を果たしてきたものであり、この活動を活性化させ、持続可能な活動としていくことは国民の求めるところである。</t>
  </si>
  <si>
    <t>団体の活動や運営に関するノウハウ等を知るためには、先進的な取組を行う全国の団体との意見交換等を行うことが、より効果的であることから全国規模で実施する必要がある。また、防犯に関する専門的知識が求められることから警察において実施すべき事業である。</t>
    <rPh sb="0" eb="2">
      <t>ダンタイ</t>
    </rPh>
    <rPh sb="3" eb="5">
      <t>カツドウ</t>
    </rPh>
    <rPh sb="6" eb="8">
      <t>ウンエイ</t>
    </rPh>
    <rPh sb="9" eb="10">
      <t>カン</t>
    </rPh>
    <rPh sb="16" eb="17">
      <t>トウ</t>
    </rPh>
    <rPh sb="18" eb="19">
      <t>シ</t>
    </rPh>
    <rPh sb="25" eb="28">
      <t>センシンテキ</t>
    </rPh>
    <rPh sb="29" eb="30">
      <t>ト</t>
    </rPh>
    <rPh sb="30" eb="31">
      <t>ク</t>
    </rPh>
    <rPh sb="32" eb="33">
      <t>オコナ</t>
    </rPh>
    <rPh sb="34" eb="36">
      <t>ゼンコク</t>
    </rPh>
    <rPh sb="37" eb="39">
      <t>ダンタイ</t>
    </rPh>
    <rPh sb="41" eb="43">
      <t>イケン</t>
    </rPh>
    <rPh sb="43" eb="45">
      <t>コウカン</t>
    </rPh>
    <rPh sb="45" eb="46">
      <t>トウ</t>
    </rPh>
    <rPh sb="47" eb="48">
      <t>オコナ</t>
    </rPh>
    <rPh sb="55" eb="58">
      <t>コウカテキ</t>
    </rPh>
    <rPh sb="65" eb="67">
      <t>ゼンコク</t>
    </rPh>
    <rPh sb="67" eb="69">
      <t>キボ</t>
    </rPh>
    <rPh sb="70" eb="72">
      <t>ジッシ</t>
    </rPh>
    <rPh sb="74" eb="76">
      <t>ヒツヨウ</t>
    </rPh>
    <rPh sb="83" eb="85">
      <t>ボウハン</t>
    </rPh>
    <rPh sb="86" eb="87">
      <t>カン</t>
    </rPh>
    <rPh sb="89" eb="91">
      <t>センモン</t>
    </rPh>
    <rPh sb="91" eb="92">
      <t>テキ</t>
    </rPh>
    <rPh sb="92" eb="94">
      <t>チシキ</t>
    </rPh>
    <rPh sb="95" eb="96">
      <t>モト</t>
    </rPh>
    <rPh sb="104" eb="106">
      <t>ケイサツ</t>
    </rPh>
    <rPh sb="110" eb="112">
      <t>ジッシ</t>
    </rPh>
    <rPh sb="115" eb="117">
      <t>ジギョウ</t>
    </rPh>
    <phoneticPr fontId="5"/>
  </si>
  <si>
    <t>「「世界一安全な日本」創造戦略」において、防犯ボランティア等の「安全形成システム」を持続可能な形で強化・補完する事が重要な課題とされており、当該事業の優先度は極めて高い。</t>
  </si>
  <si>
    <t>無</t>
  </si>
  <si>
    <t>一般競争入札により支出先を決定しており、妥当である。</t>
  </si>
  <si>
    <t>‐</t>
  </si>
  <si>
    <t>一般競争入札により、適正なコストで契約している。</t>
  </si>
  <si>
    <t>防犯ボランティア団体を支援するためのフォーラム開催費等、必要なものに限定されている。</t>
  </si>
  <si>
    <t>一般競争入札を実施するなど、競争性の確保に努めており、コスト削減等に配意している。</t>
  </si>
  <si>
    <t>目標値に対する成果実績は高水準を維持している。</t>
  </si>
  <si>
    <t>△</t>
  </si>
  <si>
    <t>当該事業については、一般競争入札により契約業者を決定しており、コスト面等について適正なものとなっている。また、防犯ボランティア団体数は毎年高水準を維持している。</t>
  </si>
  <si>
    <t>一般競争入札により競争性は確保されているところではあるが、今後も引き続き、適正な運用に努める。また、本事業により防犯ボランティア団体数は高水準を維持しているものの、未だ活動上の課題がみられることから、今後も課題の解決を図り、持続可能な活動となるような必要な支援を継続していくこととする。</t>
  </si>
  <si>
    <t>6,820千円/6回</t>
    <rPh sb="5" eb="7">
      <t>センエン</t>
    </rPh>
    <rPh sb="9" eb="10">
      <t>カイ</t>
    </rPh>
    <phoneticPr fontId="5"/>
  </si>
  <si>
    <t>新型コロナウイルス感染症拡大防止のため、当初予定していた事業計画を変更した結果生じたものであり、妥当である。</t>
    <rPh sb="0" eb="2">
      <t>シンガタ</t>
    </rPh>
    <rPh sb="9" eb="12">
      <t>カンセンショウ</t>
    </rPh>
    <rPh sb="12" eb="14">
      <t>カクダイ</t>
    </rPh>
    <rPh sb="14" eb="16">
      <t>ボウシ</t>
    </rPh>
    <rPh sb="20" eb="22">
      <t>トウショ</t>
    </rPh>
    <rPh sb="22" eb="24">
      <t>ヨテイ</t>
    </rPh>
    <rPh sb="28" eb="30">
      <t>ジギョウ</t>
    </rPh>
    <rPh sb="30" eb="32">
      <t>ケイカク</t>
    </rPh>
    <rPh sb="33" eb="35">
      <t>ヘンコウ</t>
    </rPh>
    <rPh sb="37" eb="39">
      <t>ケッカ</t>
    </rPh>
    <rPh sb="39" eb="40">
      <t>ショウ</t>
    </rPh>
    <rPh sb="48" eb="50">
      <t>ダトウ</t>
    </rPh>
    <phoneticPr fontId="5"/>
  </si>
  <si>
    <t>生活安全企画課長
石川　泰三</t>
    <rPh sb="9" eb="11">
      <t>イシカワ</t>
    </rPh>
    <rPh sb="12" eb="14">
      <t>タイゾウ</t>
    </rPh>
    <phoneticPr fontId="5"/>
  </si>
  <si>
    <t>１　市民生活の安全と平穏の確保</t>
    <phoneticPr fontId="5"/>
  </si>
  <si>
    <t>１　総合的な犯罪抑止対策の推進</t>
    <phoneticPr fontId="5"/>
  </si>
  <si>
    <t>点検対象外</t>
    <rPh sb="0" eb="2">
      <t>テンケン</t>
    </rPh>
    <rPh sb="2" eb="5">
      <t>タイショウガイ</t>
    </rPh>
    <phoneticPr fontId="5"/>
  </si>
  <si>
    <t>新型コロナウイルス感染症の影響も考慮し、より合理的な事業実施に努めること。また、本事業の成果を十分活用するなど、今後の業務に反映すること。</t>
    <phoneticPr fontId="5"/>
  </si>
  <si>
    <t>執行にあっては、一般競争入札を行い、競争性、透明性を十分に確保している。また、令和５年度概算要求については、事業の内容を精査した上で要求を行っている。</t>
    <phoneticPr fontId="5"/>
  </si>
  <si>
    <t>開催規模の縮小による減</t>
    <rPh sb="0" eb="2">
      <t>カイサイ</t>
    </rPh>
    <rPh sb="2" eb="4">
      <t>キボ</t>
    </rPh>
    <rPh sb="5" eb="7">
      <t>シュクショウ</t>
    </rPh>
    <rPh sb="10" eb="11">
      <t>ゲン</t>
    </rPh>
    <phoneticPr fontId="5"/>
  </si>
  <si>
    <t>新型コロナウイルスの影響により、一部規模を縮小し 実施した。</t>
    <rPh sb="0" eb="2">
      <t>シンガタ</t>
    </rPh>
    <rPh sb="10" eb="12">
      <t>エイキョウ</t>
    </rPh>
    <rPh sb="16" eb="18">
      <t>イチブ</t>
    </rPh>
    <rPh sb="18" eb="20">
      <t>キボ</t>
    </rPh>
    <rPh sb="21" eb="23">
      <t>シュクショウ</t>
    </rPh>
    <rPh sb="25" eb="27">
      <t>ジッシ</t>
    </rPh>
    <phoneticPr fontId="5"/>
  </si>
  <si>
    <t>-</t>
    <phoneticPr fontId="5"/>
  </si>
  <si>
    <t>-</t>
    <phoneticPr fontId="5"/>
  </si>
  <si>
    <t>-</t>
    <phoneticPr fontId="5"/>
  </si>
  <si>
    <t>-</t>
    <phoneticPr fontId="5"/>
  </si>
  <si>
    <t>https://www.npa.go.jp/policies/evaluation/04jigo-hyouka/jisseki_hyouka/r4_jizen_bunseki.pdf</t>
    <phoneticPr fontId="5"/>
  </si>
  <si>
    <t>１ページ～４ページ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</si>
</sst>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32</xdr:col>
      <xdr:colOff>98932</xdr:colOff>
      <xdr:row>273</xdr:row>
      <xdr:rowOff>131273</xdr:rowOff>
    </xdr:to>
    <xdr:sp macro="" textlink="">
      <xdr:nvSpPr>
        <xdr:cNvPr id="2" name="テキスト ボックス 1">
          <a:extLst>
            <a:ext uri="{FF2B5EF4-FFF2-40B4-BE49-F238E27FC236}">
              <a16:creationId xmlns:a16="http://schemas.microsoft.com/office/drawing/2014/main" id="{388455C6-D621-475A-A01D-5B01F977A507}"/>
            </a:ext>
          </a:extLst>
        </xdr:cNvPr>
        <xdr:cNvSpPr txBox="1">
          <a:spLocks noChangeArrowheads="1"/>
        </xdr:cNvSpPr>
      </xdr:nvSpPr>
      <xdr:spPr bwMode="auto">
        <a:xfrm>
          <a:off x="3840480" y="45232320"/>
          <a:ext cx="2293492" cy="119807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600">
              <a:solidFill>
                <a:schemeClr val="tx1"/>
              </a:solidFill>
              <a:latin typeface="+mj-ea"/>
              <a:ea typeface="+mj-ea"/>
            </a:rPr>
            <a:t>警察庁</a:t>
          </a:r>
          <a:endParaRPr lang="en-US" altLang="ja-JP" sz="1600">
            <a:solidFill>
              <a:schemeClr val="tx1"/>
            </a:solidFill>
            <a:latin typeface="+mj-ea"/>
            <a:ea typeface="+mj-ea"/>
          </a:endParaRPr>
        </a:p>
        <a:p>
          <a:pPr algn="ctr"/>
          <a:r>
            <a:rPr lang="ja-JP" altLang="en-US" sz="1600">
              <a:solidFill>
                <a:schemeClr val="tx1"/>
              </a:solidFill>
              <a:latin typeface="+mj-ea"/>
              <a:ea typeface="+mj-ea"/>
            </a:rPr>
            <a:t>３百万円</a:t>
          </a:r>
          <a:endParaRPr lang="en-US" altLang="ja-JP" sz="1600">
            <a:solidFill>
              <a:schemeClr val="tx1"/>
            </a:solidFill>
            <a:latin typeface="+mj-ea"/>
            <a:ea typeface="+mj-ea"/>
          </a:endParaRPr>
        </a:p>
      </xdr:txBody>
    </xdr:sp>
    <xdr:clientData/>
  </xdr:twoCellAnchor>
  <xdr:twoCellAnchor>
    <xdr:from>
      <xdr:col>19</xdr:col>
      <xdr:colOff>0</xdr:colOff>
      <xdr:row>274</xdr:row>
      <xdr:rowOff>0</xdr:rowOff>
    </xdr:from>
    <xdr:to>
      <xdr:col>34</xdr:col>
      <xdr:colOff>80682</xdr:colOff>
      <xdr:row>276</xdr:row>
      <xdr:rowOff>274730</xdr:rowOff>
    </xdr:to>
    <xdr:sp macro="" textlink="">
      <xdr:nvSpPr>
        <xdr:cNvPr id="3" name="大かっこ 2">
          <a:extLst>
            <a:ext uri="{FF2B5EF4-FFF2-40B4-BE49-F238E27FC236}">
              <a16:creationId xmlns:a16="http://schemas.microsoft.com/office/drawing/2014/main" id="{B59DF6F3-A7C4-4636-A774-6664F3DE4477}"/>
            </a:ext>
          </a:extLst>
        </xdr:cNvPr>
        <xdr:cNvSpPr>
          <a:spLocks noChangeArrowheads="1"/>
        </xdr:cNvSpPr>
      </xdr:nvSpPr>
      <xdr:spPr bwMode="auto">
        <a:xfrm>
          <a:off x="3406588" y="39364024"/>
          <a:ext cx="2770094" cy="982941"/>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400"/>
            </a:lnSpc>
          </a:pPr>
          <a:r>
            <a:rPr lang="ja-JP" altLang="en-US" sz="1200"/>
            <a:t>・フォーラム開催にかかる業務委託</a:t>
          </a:r>
          <a:endParaRPr lang="en-US" altLang="ja-JP" sz="1200"/>
        </a:p>
        <a:p>
          <a:pPr algn="l">
            <a:lnSpc>
              <a:spcPts val="1400"/>
            </a:lnSpc>
          </a:pPr>
          <a:r>
            <a:rPr lang="ja-JP" altLang="en-US" sz="1200"/>
            <a:t>・有識者に対する諸謝金</a:t>
          </a:r>
          <a:endParaRPr lang="en-US" altLang="ja-JP" sz="1200"/>
        </a:p>
        <a:p>
          <a:pPr algn="l">
            <a:lnSpc>
              <a:spcPts val="1400"/>
            </a:lnSpc>
          </a:pPr>
          <a:r>
            <a:rPr lang="ja-JP" altLang="en-US" sz="1200"/>
            <a:t>・フォーラム参加者に対する旅費</a:t>
          </a:r>
        </a:p>
      </xdr:txBody>
    </xdr:sp>
    <xdr:clientData/>
  </xdr:twoCellAnchor>
  <xdr:twoCellAnchor>
    <xdr:from>
      <xdr:col>25</xdr:col>
      <xdr:colOff>170329</xdr:colOff>
      <xdr:row>277</xdr:row>
      <xdr:rowOff>0</xdr:rowOff>
    </xdr:from>
    <xdr:to>
      <xdr:col>26</xdr:col>
      <xdr:colOff>0</xdr:colOff>
      <xdr:row>278</xdr:row>
      <xdr:rowOff>349624</xdr:rowOff>
    </xdr:to>
    <xdr:cxnSp macro="">
      <xdr:nvCxnSpPr>
        <xdr:cNvPr id="4" name="直線矢印コネクタ 3">
          <a:extLst>
            <a:ext uri="{FF2B5EF4-FFF2-40B4-BE49-F238E27FC236}">
              <a16:creationId xmlns:a16="http://schemas.microsoft.com/office/drawing/2014/main" id="{08E85569-80D9-43E1-B420-00415AB3A0EA}"/>
            </a:ext>
          </a:extLst>
        </xdr:cNvPr>
        <xdr:cNvCxnSpPr/>
      </xdr:nvCxnSpPr>
      <xdr:spPr>
        <a:xfrm flipH="1">
          <a:off x="4652682" y="39139906"/>
          <a:ext cx="8965" cy="708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165206</xdr:colOff>
      <xdr:row>279</xdr:row>
      <xdr:rowOff>78762</xdr:rowOff>
    </xdr:from>
    <xdr:to>
      <xdr:col>32</xdr:col>
      <xdr:colOff>141892</xdr:colOff>
      <xdr:row>280</xdr:row>
      <xdr:rowOff>242843</xdr:rowOff>
    </xdr:to>
    <xdr:sp macro="" textlink="">
      <xdr:nvSpPr>
        <xdr:cNvPr id="5" name="Text Box 98">
          <a:extLst>
            <a:ext uri="{FF2B5EF4-FFF2-40B4-BE49-F238E27FC236}">
              <a16:creationId xmlns:a16="http://schemas.microsoft.com/office/drawing/2014/main" id="{1BDEC9E3-67DD-4345-8AA8-6FEAD620F5E7}"/>
            </a:ext>
          </a:extLst>
        </xdr:cNvPr>
        <xdr:cNvSpPr txBox="1">
          <a:spLocks noChangeArrowheads="1"/>
        </xdr:cNvSpPr>
      </xdr:nvSpPr>
      <xdr:spPr bwMode="auto">
        <a:xfrm>
          <a:off x="3392500" y="39935844"/>
          <a:ext cx="2486804" cy="522670"/>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endParaRPr lang="en-US" altLang="ja-JP" sz="1200" b="1"/>
        </a:p>
        <a:p>
          <a:pPr>
            <a:lnSpc>
              <a:spcPts val="1400"/>
            </a:lnSpc>
          </a:pPr>
          <a:r>
            <a:rPr lang="ja-JP" altLang="en-US" sz="1200" b="1"/>
            <a:t>業務委託</a:t>
          </a:r>
          <a:endParaRPr lang="en-US" altLang="ja-JP" sz="1200" b="1"/>
        </a:p>
        <a:p>
          <a:pPr>
            <a:lnSpc>
              <a:spcPts val="1400"/>
            </a:lnSpc>
          </a:pPr>
          <a:r>
            <a:rPr lang="en-US" altLang="ja-JP" sz="1200" b="1"/>
            <a:t>【</a:t>
          </a:r>
          <a:r>
            <a:rPr lang="ja-JP" altLang="en-US" sz="1200" b="1"/>
            <a:t>一般競争契約（最低価格）</a:t>
          </a:r>
          <a:r>
            <a:rPr lang="en-US" altLang="ja-JP" sz="1200" b="1"/>
            <a:t>】</a:t>
          </a:r>
        </a:p>
        <a:p>
          <a:pPr>
            <a:lnSpc>
              <a:spcPts val="1300"/>
            </a:lnSpc>
          </a:pPr>
          <a:endParaRPr lang="ja-JP" altLang="en-US" sz="1200" b="1"/>
        </a:p>
      </xdr:txBody>
    </xdr:sp>
    <xdr:clientData/>
  </xdr:twoCellAnchor>
  <xdr:twoCellAnchor>
    <xdr:from>
      <xdr:col>20</xdr:col>
      <xdr:colOff>17929</xdr:colOff>
      <xdr:row>280</xdr:row>
      <xdr:rowOff>218994</xdr:rowOff>
    </xdr:from>
    <xdr:to>
      <xdr:col>32</xdr:col>
      <xdr:colOff>113110</xdr:colOff>
      <xdr:row>283</xdr:row>
      <xdr:rowOff>333133</xdr:rowOff>
    </xdr:to>
    <xdr:sp macro="" textlink="">
      <xdr:nvSpPr>
        <xdr:cNvPr id="6" name="テキスト ボックス 5">
          <a:extLst>
            <a:ext uri="{FF2B5EF4-FFF2-40B4-BE49-F238E27FC236}">
              <a16:creationId xmlns:a16="http://schemas.microsoft.com/office/drawing/2014/main" id="{6A7B025D-43F8-46DE-8A2E-BA11B83F930D}"/>
            </a:ext>
          </a:extLst>
        </xdr:cNvPr>
        <xdr:cNvSpPr txBox="1">
          <a:spLocks noChangeArrowheads="1"/>
        </xdr:cNvSpPr>
      </xdr:nvSpPr>
      <xdr:spPr bwMode="auto">
        <a:xfrm>
          <a:off x="3603811" y="40434665"/>
          <a:ext cx="2246711" cy="1180939"/>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en-US" altLang="ja-JP" sz="1600">
              <a:solidFill>
                <a:schemeClr val="tx1"/>
              </a:solidFill>
              <a:latin typeface="Arial" charset="0"/>
              <a:ea typeface="ＭＳ Ｐゴシック" pitchFamily="50" charset="-128"/>
            </a:rPr>
            <a:t>A</a:t>
          </a:r>
          <a:r>
            <a:rPr lang="ja-JP" altLang="en-US" sz="1600">
              <a:solidFill>
                <a:schemeClr val="tx1"/>
              </a:solidFill>
              <a:latin typeface="Arial" charset="0"/>
              <a:ea typeface="ＭＳ Ｐゴシック" pitchFamily="50" charset="-128"/>
            </a:rPr>
            <a:t>　株式会社ヒップ</a:t>
          </a:r>
          <a:endParaRPr lang="en-US" altLang="ja-JP" sz="1600">
            <a:solidFill>
              <a:schemeClr val="tx1"/>
            </a:solidFill>
            <a:latin typeface="Arial" charset="0"/>
            <a:ea typeface="ＭＳ Ｐゴシック" pitchFamily="50" charset="-128"/>
          </a:endParaRPr>
        </a:p>
        <a:p>
          <a:pPr algn="ctr"/>
          <a:r>
            <a:rPr lang="ja-JP" altLang="en-US" sz="1600">
              <a:solidFill>
                <a:schemeClr val="tx1"/>
              </a:solidFill>
              <a:latin typeface="Arial" charset="0"/>
              <a:ea typeface="ＭＳ Ｐゴシック" pitchFamily="50" charset="-128"/>
            </a:rPr>
            <a:t>３百万円</a:t>
          </a:r>
          <a:endParaRPr lang="en-US" altLang="ja-JP" sz="1600">
            <a:solidFill>
              <a:schemeClr val="tx1"/>
            </a:solidFill>
            <a:latin typeface="Arial" charset="0"/>
            <a:ea typeface="ＭＳ Ｐゴシック" pitchFamily="50" charset="-128"/>
          </a:endParaRPr>
        </a:p>
      </xdr:txBody>
    </xdr:sp>
    <xdr:clientData/>
  </xdr:twoCellAnchor>
  <xdr:twoCellAnchor>
    <xdr:from>
      <xdr:col>18</xdr:col>
      <xdr:colOff>64674</xdr:colOff>
      <xdr:row>284</xdr:row>
      <xdr:rowOff>97331</xdr:rowOff>
    </xdr:from>
    <xdr:to>
      <xdr:col>34</xdr:col>
      <xdr:colOff>131363</xdr:colOff>
      <xdr:row>286</xdr:row>
      <xdr:rowOff>502024</xdr:rowOff>
    </xdr:to>
    <xdr:sp macro="" textlink="">
      <xdr:nvSpPr>
        <xdr:cNvPr id="7" name="大かっこ 6">
          <a:extLst>
            <a:ext uri="{FF2B5EF4-FFF2-40B4-BE49-F238E27FC236}">
              <a16:creationId xmlns:a16="http://schemas.microsoft.com/office/drawing/2014/main" id="{BEC929E4-4B17-4328-9AFD-2EEF9C1B5C4B}"/>
            </a:ext>
          </a:extLst>
        </xdr:cNvPr>
        <xdr:cNvSpPr>
          <a:spLocks noChangeArrowheads="1"/>
        </xdr:cNvSpPr>
      </xdr:nvSpPr>
      <xdr:spPr bwMode="auto">
        <a:xfrm>
          <a:off x="3291968" y="41738390"/>
          <a:ext cx="2935395" cy="1426669"/>
        </a:xfrm>
        <a:prstGeom prst="bracketPair">
          <a:avLst>
            <a:gd name="adj" fmla="val 25493"/>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400"/>
            </a:lnSpc>
          </a:pPr>
          <a:r>
            <a:rPr lang="ja-JP" altLang="en-US" sz="1200" baseline="0"/>
            <a:t>・フォーラム会場借り上げ</a:t>
          </a:r>
          <a:endParaRPr lang="en-US" altLang="ja-JP" sz="1200" baseline="0"/>
        </a:p>
        <a:p>
          <a:pPr algn="l">
            <a:lnSpc>
              <a:spcPts val="1400"/>
            </a:lnSpc>
          </a:pPr>
          <a:r>
            <a:rPr lang="ja-JP" altLang="en-US" sz="1200" baseline="0"/>
            <a:t>・参加団体へのアンケート調査</a:t>
          </a:r>
          <a:endParaRPr lang="en-US" altLang="ja-JP" sz="1200" baseline="0"/>
        </a:p>
        <a:p>
          <a:pPr algn="l">
            <a:lnSpc>
              <a:spcPts val="1400"/>
            </a:lnSpc>
          </a:pPr>
          <a:r>
            <a:rPr lang="ja-JP" altLang="en-US" sz="1200" baseline="0"/>
            <a:t>・発表状況の動画撮影及び公開</a:t>
          </a:r>
          <a:endParaRPr lang="en-US" altLang="ja-JP" sz="1200" baseline="0"/>
        </a:p>
        <a:p>
          <a:pPr algn="l">
            <a:lnSpc>
              <a:spcPts val="1400"/>
            </a:lnSpc>
          </a:pPr>
          <a:r>
            <a:rPr lang="ja-JP" altLang="en-US" sz="1200" baseline="0"/>
            <a:t>・報告書作成</a:t>
          </a:r>
          <a:endParaRPr lang="en-US" altLang="ja-JP" sz="1200" baseline="0"/>
        </a:p>
        <a:p>
          <a:pPr algn="l">
            <a:lnSpc>
              <a:spcPts val="1400"/>
            </a:lnSpc>
          </a:pPr>
          <a:r>
            <a:rPr lang="ja-JP" altLang="en-US" sz="1200" baseline="0"/>
            <a:t>・参加者への交通費の支給</a:t>
          </a:r>
          <a:endParaRPr lang="en-US" altLang="ja-JP" sz="1200" baseline="0"/>
        </a:p>
        <a:p>
          <a:pPr algn="l">
            <a:lnSpc>
              <a:spcPts val="1400"/>
            </a:lnSpc>
          </a:pPr>
          <a:r>
            <a:rPr lang="ja-JP" altLang="en-US" sz="1200" baseline="0"/>
            <a:t>・有識者に対する諸謝金の支払い　</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2" zoomScale="85" zoomScaleNormal="75" zoomScaleSheetLayoutView="85" zoomScalePageLayoutView="85" workbookViewId="0">
      <selection activeCell="G42" sqref="G42:AX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v>21</v>
      </c>
      <c r="AP2" s="187"/>
      <c r="AQ2" s="187"/>
      <c r="AR2" s="91" t="s">
        <v>368</v>
      </c>
      <c r="AS2" s="188">
        <v>1</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744</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1.2" customHeight="1" x14ac:dyDescent="0.2">
      <c r="A10" s="249" t="s">
        <v>28</v>
      </c>
      <c r="B10" s="250"/>
      <c r="C10" s="250"/>
      <c r="D10" s="250"/>
      <c r="E10" s="250"/>
      <c r="F10" s="250"/>
      <c r="G10" s="251" t="s">
        <v>727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10</v>
      </c>
      <c r="Q13" s="232"/>
      <c r="R13" s="232"/>
      <c r="S13" s="232"/>
      <c r="T13" s="232"/>
      <c r="U13" s="232"/>
      <c r="V13" s="233"/>
      <c r="W13" s="231">
        <v>9</v>
      </c>
      <c r="X13" s="232"/>
      <c r="Y13" s="232"/>
      <c r="Z13" s="232"/>
      <c r="AA13" s="232"/>
      <c r="AB13" s="232"/>
      <c r="AC13" s="233"/>
      <c r="AD13" s="231">
        <v>8</v>
      </c>
      <c r="AE13" s="232"/>
      <c r="AF13" s="232"/>
      <c r="AG13" s="232"/>
      <c r="AH13" s="232"/>
      <c r="AI13" s="232"/>
      <c r="AJ13" s="233"/>
      <c r="AK13" s="231">
        <v>7</v>
      </c>
      <c r="AL13" s="232"/>
      <c r="AM13" s="232"/>
      <c r="AN13" s="232"/>
      <c r="AO13" s="232"/>
      <c r="AP13" s="232"/>
      <c r="AQ13" s="233"/>
      <c r="AR13" s="243">
        <v>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754</v>
      </c>
      <c r="Q14" s="232"/>
      <c r="R14" s="232"/>
      <c r="S14" s="232"/>
      <c r="T14" s="232"/>
      <c r="U14" s="232"/>
      <c r="V14" s="233"/>
      <c r="W14" s="231">
        <v>-5</v>
      </c>
      <c r="X14" s="232"/>
      <c r="Y14" s="232"/>
      <c r="Z14" s="232"/>
      <c r="AA14" s="232"/>
      <c r="AB14" s="232"/>
      <c r="AC14" s="233"/>
      <c r="AD14" s="231" t="s">
        <v>752</v>
      </c>
      <c r="AE14" s="232"/>
      <c r="AF14" s="232"/>
      <c r="AG14" s="232"/>
      <c r="AH14" s="232"/>
      <c r="AI14" s="232"/>
      <c r="AJ14" s="233"/>
      <c r="AK14" s="231" t="s">
        <v>752</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752</v>
      </c>
      <c r="AE15" s="232"/>
      <c r="AF15" s="232"/>
      <c r="AG15" s="232"/>
      <c r="AH15" s="232"/>
      <c r="AI15" s="232"/>
      <c r="AJ15" s="233"/>
      <c r="AK15" s="231" t="s">
        <v>698</v>
      </c>
      <c r="AL15" s="232"/>
      <c r="AM15" s="232"/>
      <c r="AN15" s="232"/>
      <c r="AO15" s="232"/>
      <c r="AP15" s="232"/>
      <c r="AQ15" s="233"/>
      <c r="AR15" s="231" t="s">
        <v>752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752</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10</v>
      </c>
      <c r="Q18" s="276"/>
      <c r="R18" s="276"/>
      <c r="S18" s="276"/>
      <c r="T18" s="276"/>
      <c r="U18" s="276"/>
      <c r="V18" s="277"/>
      <c r="W18" s="275">
        <f>SUM(W13:AC17)</f>
        <v>4</v>
      </c>
      <c r="X18" s="276"/>
      <c r="Y18" s="276"/>
      <c r="Z18" s="276"/>
      <c r="AA18" s="276"/>
      <c r="AB18" s="276"/>
      <c r="AC18" s="277"/>
      <c r="AD18" s="275">
        <f>SUM(AD13:AJ17)</f>
        <v>8</v>
      </c>
      <c r="AE18" s="276"/>
      <c r="AF18" s="276"/>
      <c r="AG18" s="276"/>
      <c r="AH18" s="276"/>
      <c r="AI18" s="276"/>
      <c r="AJ18" s="277"/>
      <c r="AK18" s="275">
        <f>SUM(AK13:AQ17)</f>
        <v>7</v>
      </c>
      <c r="AL18" s="276"/>
      <c r="AM18" s="276"/>
      <c r="AN18" s="276"/>
      <c r="AO18" s="276"/>
      <c r="AP18" s="276"/>
      <c r="AQ18" s="277"/>
      <c r="AR18" s="275">
        <f>SUM(AR13:AX17)</f>
        <v>5</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7</v>
      </c>
      <c r="Q19" s="232"/>
      <c r="R19" s="232"/>
      <c r="S19" s="232"/>
      <c r="T19" s="232"/>
      <c r="U19" s="232"/>
      <c r="V19" s="233"/>
      <c r="W19" s="231">
        <v>2</v>
      </c>
      <c r="X19" s="232"/>
      <c r="Y19" s="232"/>
      <c r="Z19" s="232"/>
      <c r="AA19" s="232"/>
      <c r="AB19" s="232"/>
      <c r="AC19" s="233"/>
      <c r="AD19" s="231">
        <v>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0.7</v>
      </c>
      <c r="Q20" s="307"/>
      <c r="R20" s="307"/>
      <c r="S20" s="307"/>
      <c r="T20" s="307"/>
      <c r="U20" s="307"/>
      <c r="V20" s="307"/>
      <c r="W20" s="307">
        <f>IF(W18=0, "-", SUM(W19)/W18)</f>
        <v>0.5</v>
      </c>
      <c r="X20" s="307"/>
      <c r="Y20" s="307"/>
      <c r="Z20" s="307"/>
      <c r="AA20" s="307"/>
      <c r="AB20" s="307"/>
      <c r="AC20" s="307"/>
      <c r="AD20" s="307">
        <f>IF(AD18=0, "-", SUM(AD19)/AD18)</f>
        <v>0.375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0.7</v>
      </c>
      <c r="Q21" s="307"/>
      <c r="R21" s="307"/>
      <c r="S21" s="307"/>
      <c r="T21" s="307"/>
      <c r="U21" s="307"/>
      <c r="V21" s="307"/>
      <c r="W21" s="307">
        <f>IF(W19=0, "-", SUM(W19)/SUM(W13,W14))</f>
        <v>0.5</v>
      </c>
      <c r="X21" s="307"/>
      <c r="Y21" s="307"/>
      <c r="Z21" s="307"/>
      <c r="AA21" s="307"/>
      <c r="AB21" s="307"/>
      <c r="AC21" s="307"/>
      <c r="AD21" s="307">
        <f>IF(AD19=0, "-", SUM(AD19)/SUM(AD13,AD14))</f>
        <v>0.375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701</v>
      </c>
      <c r="H23" s="293"/>
      <c r="I23" s="293"/>
      <c r="J23" s="293"/>
      <c r="K23" s="293"/>
      <c r="L23" s="293"/>
      <c r="M23" s="293"/>
      <c r="N23" s="293"/>
      <c r="O23" s="294"/>
      <c r="P23" s="243">
        <v>7</v>
      </c>
      <c r="Q23" s="244"/>
      <c r="R23" s="244"/>
      <c r="S23" s="244"/>
      <c r="T23" s="244"/>
      <c r="U23" s="244"/>
      <c r="V23" s="295"/>
      <c r="W23" s="243">
        <v>5</v>
      </c>
      <c r="X23" s="244"/>
      <c r="Y23" s="244"/>
      <c r="Z23" s="244"/>
      <c r="AA23" s="244"/>
      <c r="AB23" s="244"/>
      <c r="AC23" s="295"/>
      <c r="AD23" s="296" t="s">
        <v>750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7</v>
      </c>
      <c r="Q29" s="346"/>
      <c r="R29" s="346"/>
      <c r="S29" s="346"/>
      <c r="T29" s="346"/>
      <c r="U29" s="346"/>
      <c r="V29" s="347"/>
      <c r="W29" s="348">
        <f>AR13</f>
        <v>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728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2">
      <c r="A32" s="363"/>
      <c r="B32" s="332"/>
      <c r="C32" s="332"/>
      <c r="D32" s="332"/>
      <c r="E32" s="332"/>
      <c r="F32" s="333"/>
      <c r="G32" s="372" t="s">
        <v>726</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6</v>
      </c>
      <c r="AF32" s="386"/>
      <c r="AG32" s="386"/>
      <c r="AH32" s="386"/>
      <c r="AI32" s="386">
        <v>3</v>
      </c>
      <c r="AJ32" s="386"/>
      <c r="AK32" s="386"/>
      <c r="AL32" s="386"/>
      <c r="AM32" s="386">
        <v>3</v>
      </c>
      <c r="AN32" s="386"/>
      <c r="AO32" s="386"/>
      <c r="AP32" s="386"/>
      <c r="AQ32" s="413" t="s">
        <v>717</v>
      </c>
      <c r="AR32" s="386"/>
      <c r="AS32" s="386"/>
      <c r="AT32" s="386"/>
      <c r="AU32" s="404" t="s">
        <v>717</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6</v>
      </c>
      <c r="AF33" s="386"/>
      <c r="AG33" s="386"/>
      <c r="AH33" s="386"/>
      <c r="AI33" s="386">
        <v>6</v>
      </c>
      <c r="AJ33" s="386"/>
      <c r="AK33" s="386"/>
      <c r="AL33" s="386"/>
      <c r="AM33" s="386">
        <v>6</v>
      </c>
      <c r="AN33" s="386"/>
      <c r="AO33" s="386"/>
      <c r="AP33" s="386"/>
      <c r="AQ33" s="386">
        <v>6</v>
      </c>
      <c r="AR33" s="386"/>
      <c r="AS33" s="386"/>
      <c r="AT33" s="386"/>
      <c r="AU33" s="404" t="s">
        <v>717</v>
      </c>
      <c r="AV33" s="420"/>
      <c r="AW33" s="420"/>
      <c r="AX33" s="421"/>
    </row>
    <row r="34" spans="1:51" ht="23.25" customHeight="1" x14ac:dyDescent="0.2">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2">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666</v>
      </c>
      <c r="Z35" s="435"/>
      <c r="AA35" s="436"/>
      <c r="AB35" s="437" t="s">
        <v>707</v>
      </c>
      <c r="AC35" s="438"/>
      <c r="AD35" s="439"/>
      <c r="AE35" s="413">
        <v>1231</v>
      </c>
      <c r="AF35" s="413"/>
      <c r="AG35" s="413"/>
      <c r="AH35" s="413"/>
      <c r="AI35" s="413">
        <v>828</v>
      </c>
      <c r="AJ35" s="413"/>
      <c r="AK35" s="413"/>
      <c r="AL35" s="413"/>
      <c r="AM35" s="413">
        <v>852</v>
      </c>
      <c r="AN35" s="413"/>
      <c r="AO35" s="413"/>
      <c r="AP35" s="413"/>
      <c r="AQ35" s="404">
        <v>1137</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708</v>
      </c>
      <c r="AC36" s="441"/>
      <c r="AD36" s="442"/>
      <c r="AE36" s="443" t="s">
        <v>709</v>
      </c>
      <c r="AF36" s="443"/>
      <c r="AG36" s="443"/>
      <c r="AH36" s="443"/>
      <c r="AI36" s="443" t="s">
        <v>710</v>
      </c>
      <c r="AJ36" s="443"/>
      <c r="AK36" s="443"/>
      <c r="AL36" s="443"/>
      <c r="AM36" s="443" t="s">
        <v>718</v>
      </c>
      <c r="AN36" s="443"/>
      <c r="AO36" s="443"/>
      <c r="AP36" s="443"/>
      <c r="AQ36" s="443" t="s">
        <v>742</v>
      </c>
      <c r="AR36" s="443"/>
      <c r="AS36" s="443"/>
      <c r="AT36" s="443"/>
      <c r="AU36" s="443"/>
      <c r="AV36" s="443"/>
      <c r="AW36" s="443"/>
      <c r="AX36" s="445"/>
    </row>
    <row r="37" spans="1:51" ht="18.75" customHeight="1" x14ac:dyDescent="0.2">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755</v>
      </c>
      <c r="AR38" s="447"/>
      <c r="AS38" s="448" t="s">
        <v>224</v>
      </c>
      <c r="AT38" s="449"/>
      <c r="AU38" s="450" t="s">
        <v>755</v>
      </c>
      <c r="AV38" s="450"/>
      <c r="AW38" s="339" t="s">
        <v>170</v>
      </c>
      <c r="AX38" s="344"/>
    </row>
    <row r="39" spans="1:51" ht="27.6" customHeight="1" x14ac:dyDescent="0.2">
      <c r="A39" s="487"/>
      <c r="B39" s="485"/>
      <c r="C39" s="485"/>
      <c r="D39" s="485"/>
      <c r="E39" s="485"/>
      <c r="F39" s="486"/>
      <c r="G39" s="389" t="s">
        <v>726</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46135</v>
      </c>
      <c r="AF39" s="387"/>
      <c r="AG39" s="387"/>
      <c r="AH39" s="387"/>
      <c r="AI39" s="404">
        <v>46002</v>
      </c>
      <c r="AJ39" s="387"/>
      <c r="AK39" s="387"/>
      <c r="AL39" s="387"/>
      <c r="AM39" s="404">
        <v>45910</v>
      </c>
      <c r="AN39" s="387"/>
      <c r="AO39" s="387"/>
      <c r="AP39" s="387"/>
      <c r="AQ39" s="406" t="s">
        <v>698</v>
      </c>
      <c r="AR39" s="407"/>
      <c r="AS39" s="407"/>
      <c r="AT39" s="408"/>
      <c r="AU39" s="387" t="s">
        <v>698</v>
      </c>
      <c r="AV39" s="387"/>
      <c r="AW39" s="387"/>
      <c r="AX39" s="388"/>
    </row>
    <row r="40" spans="1:51" ht="27.6"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47396</v>
      </c>
      <c r="AF40" s="387"/>
      <c r="AG40" s="387"/>
      <c r="AH40" s="387"/>
      <c r="AI40" s="404">
        <v>46984</v>
      </c>
      <c r="AJ40" s="387"/>
      <c r="AK40" s="387"/>
      <c r="AL40" s="387"/>
      <c r="AM40" s="404">
        <v>46534</v>
      </c>
      <c r="AN40" s="387"/>
      <c r="AO40" s="387"/>
      <c r="AP40" s="387"/>
      <c r="AQ40" s="406" t="s">
        <v>698</v>
      </c>
      <c r="AR40" s="407"/>
      <c r="AS40" s="407"/>
      <c r="AT40" s="408"/>
      <c r="AU40" s="387" t="s">
        <v>698</v>
      </c>
      <c r="AV40" s="387"/>
      <c r="AW40" s="387"/>
      <c r="AX40" s="388"/>
    </row>
    <row r="41" spans="1:51" ht="27.6"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97.3</v>
      </c>
      <c r="AF41" s="387"/>
      <c r="AG41" s="387"/>
      <c r="AH41" s="387"/>
      <c r="AI41" s="404">
        <v>97.9</v>
      </c>
      <c r="AJ41" s="387"/>
      <c r="AK41" s="387"/>
      <c r="AL41" s="387"/>
      <c r="AM41" s="404">
        <v>98.7</v>
      </c>
      <c r="AN41" s="387"/>
      <c r="AO41" s="387"/>
      <c r="AP41" s="387"/>
      <c r="AQ41" s="406" t="s">
        <v>698</v>
      </c>
      <c r="AR41" s="407"/>
      <c r="AS41" s="407"/>
      <c r="AT41" s="408"/>
      <c r="AU41" s="387" t="s">
        <v>698</v>
      </c>
      <c r="AV41" s="387"/>
      <c r="AW41" s="387"/>
      <c r="AX41" s="388"/>
    </row>
    <row r="42" spans="1:51" ht="29.4" customHeight="1" x14ac:dyDescent="0.2">
      <c r="A42" s="475" t="s">
        <v>344</v>
      </c>
      <c r="B42" s="470"/>
      <c r="C42" s="470"/>
      <c r="D42" s="470"/>
      <c r="E42" s="470"/>
      <c r="F42" s="471"/>
      <c r="G42" s="511" t="s">
        <v>725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9.4"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2">
      <c r="A215" s="665" t="s">
        <v>367</v>
      </c>
      <c r="B215" s="666"/>
      <c r="C215" s="668" t="s">
        <v>227</v>
      </c>
      <c r="D215" s="666"/>
      <c r="E215" s="669" t="s">
        <v>243</v>
      </c>
      <c r="F215" s="670"/>
      <c r="G215" s="671" t="s">
        <v>745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242</v>
      </c>
      <c r="F216" s="471"/>
      <c r="G216" s="153" t="s">
        <v>746</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992" t="s">
        <v>756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58.8" customHeight="1" thickBot="1" x14ac:dyDescent="0.2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2">
      <c r="A218" s="667"/>
      <c r="B218" s="655"/>
      <c r="C218" s="652" t="s">
        <v>684</v>
      </c>
      <c r="D218" s="653"/>
      <c r="E218" s="469" t="s">
        <v>363</v>
      </c>
      <c r="F218" s="471"/>
      <c r="G218" s="633" t="s">
        <v>230</v>
      </c>
      <c r="H218" s="634"/>
      <c r="I218" s="634"/>
      <c r="J218" s="656" t="s">
        <v>698</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2">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5">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3.6"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729</v>
      </c>
      <c r="AH223" s="723"/>
      <c r="AI223" s="723"/>
      <c r="AJ223" s="723"/>
      <c r="AK223" s="723"/>
      <c r="AL223" s="723"/>
      <c r="AM223" s="723"/>
      <c r="AN223" s="723"/>
      <c r="AO223" s="723"/>
      <c r="AP223" s="723"/>
      <c r="AQ223" s="723"/>
      <c r="AR223" s="723"/>
      <c r="AS223" s="723"/>
      <c r="AT223" s="723"/>
      <c r="AU223" s="723"/>
      <c r="AV223" s="723"/>
      <c r="AW223" s="723"/>
      <c r="AX223" s="724"/>
    </row>
    <row r="224" spans="1:51" ht="81.599999999999994"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730</v>
      </c>
      <c r="AH224" s="729"/>
      <c r="AI224" s="729"/>
      <c r="AJ224" s="729"/>
      <c r="AK224" s="729"/>
      <c r="AL224" s="729"/>
      <c r="AM224" s="729"/>
      <c r="AN224" s="729"/>
      <c r="AO224" s="729"/>
      <c r="AP224" s="729"/>
      <c r="AQ224" s="729"/>
      <c r="AR224" s="729"/>
      <c r="AS224" s="729"/>
      <c r="AT224" s="729"/>
      <c r="AU224" s="729"/>
      <c r="AV224" s="729"/>
      <c r="AW224" s="729"/>
      <c r="AX224" s="730"/>
    </row>
    <row r="225" spans="1:50" ht="60.6"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731</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715</v>
      </c>
      <c r="AE226" s="689"/>
      <c r="AF226" s="689"/>
      <c r="AG226" s="690" t="s">
        <v>733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734</v>
      </c>
      <c r="AE229" s="754"/>
      <c r="AF229" s="754"/>
      <c r="AG229" s="755" t="s">
        <v>754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735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734</v>
      </c>
      <c r="AE231" s="702"/>
      <c r="AF231" s="702"/>
      <c r="AG231" s="728" t="s">
        <v>754</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736</v>
      </c>
      <c r="AH232" s="729"/>
      <c r="AI232" s="729"/>
      <c r="AJ232" s="729"/>
      <c r="AK232" s="729"/>
      <c r="AL232" s="729"/>
      <c r="AM232" s="729"/>
      <c r="AN232" s="729"/>
      <c r="AO232" s="729"/>
      <c r="AP232" s="729"/>
      <c r="AQ232" s="729"/>
      <c r="AR232" s="729"/>
      <c r="AS232" s="729"/>
      <c r="AT232" s="729"/>
      <c r="AU232" s="729"/>
      <c r="AV232" s="729"/>
      <c r="AW232" s="729"/>
      <c r="AX232" s="730"/>
    </row>
    <row r="233" spans="1:50" ht="43.8" customHeight="1" x14ac:dyDescent="0.2">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715</v>
      </c>
      <c r="AE233" s="735"/>
      <c r="AF233" s="735"/>
      <c r="AG233" s="750" t="s">
        <v>743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734</v>
      </c>
      <c r="AE234" s="702"/>
      <c r="AF234" s="703"/>
      <c r="AG234" s="728" t="s">
        <v>754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737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738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734</v>
      </c>
      <c r="AE237" s="769"/>
      <c r="AF237" s="769"/>
      <c r="AG237" s="728" t="s">
        <v>754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739</v>
      </c>
      <c r="AE238" s="702"/>
      <c r="AF238" s="702"/>
      <c r="AG238" s="728" t="s">
        <v>751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734</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734</v>
      </c>
      <c r="AE240" s="689"/>
      <c r="AF240" s="781"/>
      <c r="AG240" s="690" t="s">
        <v>754</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hidden="1" customHeight="1" x14ac:dyDescent="0.2">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2">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740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5.6" customHeight="1" thickBot="1" x14ac:dyDescent="0.25">
      <c r="A250" s="127" t="s">
        <v>747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2.4" customHeight="1" thickBot="1" x14ac:dyDescent="0.25">
      <c r="A252" s="133" t="s">
        <v>133</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749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28.8" customHeight="1" thickBot="1" x14ac:dyDescent="0.25">
      <c r="A256" s="795" t="s">
        <v>753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358</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357</v>
      </c>
      <c r="B262" s="151"/>
      <c r="C262" s="151"/>
      <c r="D262" s="151"/>
      <c r="E262" s="785" t="s">
        <v>714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356</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355</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354</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501</v>
      </c>
      <c r="B266" s="151"/>
      <c r="C266" s="151"/>
      <c r="D266" s="151"/>
      <c r="E266" s="804" t="s">
        <v>692</v>
      </c>
      <c r="F266" s="805"/>
      <c r="G266" s="805"/>
      <c r="H266" s="92" t="str">
        <f>IF(E266="","","-")</f>
        <v>-</v>
      </c>
      <c r="I266" s="805"/>
      <c r="J266" s="805"/>
      <c r="K266" s="92" t="str">
        <f>IF(I266="","","-")</f>
        <v/>
      </c>
      <c r="L266" s="121">
        <v>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681</v>
      </c>
      <c r="B267" s="151"/>
      <c r="C267" s="151"/>
      <c r="D267" s="151"/>
      <c r="E267" s="804" t="s">
        <v>692</v>
      </c>
      <c r="F267" s="805"/>
      <c r="G267" s="805"/>
      <c r="H267" s="92"/>
      <c r="I267" s="805"/>
      <c r="J267" s="805"/>
      <c r="K267" s="92"/>
      <c r="L267" s="121">
        <v>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469</v>
      </c>
      <c r="B268" s="151"/>
      <c r="C268" s="151"/>
      <c r="D268" s="151"/>
      <c r="E268" s="807">
        <v>2021</v>
      </c>
      <c r="F268" s="152"/>
      <c r="G268" s="805" t="s">
        <v>716</v>
      </c>
      <c r="H268" s="805"/>
      <c r="I268" s="805"/>
      <c r="J268" s="152">
        <v>20</v>
      </c>
      <c r="K268" s="152"/>
      <c r="L268" s="121">
        <v>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9.6" customHeight="1" x14ac:dyDescent="0.2">
      <c r="A308" s="811" t="s">
        <v>350</v>
      </c>
      <c r="B308" s="812"/>
      <c r="C308" s="812"/>
      <c r="D308" s="812"/>
      <c r="E308" s="812"/>
      <c r="F308" s="813"/>
      <c r="G308" s="817" t="s">
        <v>721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9.6"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9.6" customHeight="1" x14ac:dyDescent="0.2">
      <c r="A310" s="814"/>
      <c r="B310" s="815"/>
      <c r="C310" s="815"/>
      <c r="D310" s="815"/>
      <c r="E310" s="815"/>
      <c r="F310" s="816"/>
      <c r="G310" s="838" t="s">
        <v>719</v>
      </c>
      <c r="H310" s="839"/>
      <c r="I310" s="839"/>
      <c r="J310" s="839"/>
      <c r="K310" s="840"/>
      <c r="L310" s="841" t="s">
        <v>720</v>
      </c>
      <c r="M310" s="842"/>
      <c r="N310" s="842"/>
      <c r="O310" s="842"/>
      <c r="P310" s="842"/>
      <c r="Q310" s="842"/>
      <c r="R310" s="842"/>
      <c r="S310" s="842"/>
      <c r="T310" s="842"/>
      <c r="U310" s="842"/>
      <c r="V310" s="842"/>
      <c r="W310" s="842"/>
      <c r="X310" s="843"/>
      <c r="Y310" s="844">
        <v>3</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37.799999999999997" hidden="1" customHeight="1" x14ac:dyDescent="0.2">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37.799999999999997"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37.799999999999997"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37.799999999999997"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37.799999999999997"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37.799999999999997"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37.799999999999997"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37.799999999999997"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37.799999999999997"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35.4" customHeigh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2">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2">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2">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40.799999999999997" customHeight="1" x14ac:dyDescent="0.2">
      <c r="A366" s="873">
        <v>1</v>
      </c>
      <c r="B366" s="873">
        <v>1</v>
      </c>
      <c r="C366" s="874" t="s">
        <v>722</v>
      </c>
      <c r="D366" s="875"/>
      <c r="E366" s="875"/>
      <c r="F366" s="875"/>
      <c r="G366" s="875"/>
      <c r="H366" s="875"/>
      <c r="I366" s="875"/>
      <c r="J366" s="876">
        <v>7011001055661</v>
      </c>
      <c r="K366" s="877"/>
      <c r="L366" s="877"/>
      <c r="M366" s="877"/>
      <c r="N366" s="877"/>
      <c r="O366" s="877"/>
      <c r="P366" s="878" t="s">
        <v>723</v>
      </c>
      <c r="Q366" s="879"/>
      <c r="R366" s="879"/>
      <c r="S366" s="879"/>
      <c r="T366" s="879"/>
      <c r="U366" s="879"/>
      <c r="V366" s="879"/>
      <c r="W366" s="879"/>
      <c r="X366" s="879"/>
      <c r="Y366" s="880">
        <v>3</v>
      </c>
      <c r="Z366" s="881"/>
      <c r="AA366" s="881"/>
      <c r="AB366" s="882"/>
      <c r="AC366" s="883" t="s">
        <v>336</v>
      </c>
      <c r="AD366" s="884"/>
      <c r="AE366" s="884"/>
      <c r="AF366" s="884"/>
      <c r="AG366" s="884"/>
      <c r="AH366" s="867">
        <v>8</v>
      </c>
      <c r="AI366" s="868"/>
      <c r="AJ366" s="868"/>
      <c r="AK366" s="868"/>
      <c r="AL366" s="869" t="s">
        <v>724</v>
      </c>
      <c r="AM366" s="870"/>
      <c r="AN366" s="870"/>
      <c r="AO366" s="871"/>
      <c r="AP366" s="872" t="s">
        <v>368</v>
      </c>
      <c r="AQ366" s="872"/>
      <c r="AR366" s="872"/>
      <c r="AS366" s="872"/>
      <c r="AT366" s="872"/>
      <c r="AU366" s="872"/>
      <c r="AV366" s="872"/>
      <c r="AW366" s="872"/>
      <c r="AX366" s="872"/>
    </row>
    <row r="367" spans="1:51" ht="30" hidden="1" customHeight="1" x14ac:dyDescent="0.2">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2">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2">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2">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2">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2">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2">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2">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2">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2">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2">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2">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2">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2">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2">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2">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2">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3:AX13 AR15:AX15 P15: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8B0809E2-4466-46E7-ADA1-73742FE21548}"/>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214" max="16383" man="1"/>
    <brk id="254" max="49" man="1"/>
    <brk id="362"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2022-09-01T04:37:56Z</dcterms:created>
  <dcterms:modified xsi:type="dcterms:W3CDTF">2022-10-11T08:22:05Z</dcterms:modified>
</cp:coreProperties>
</file>