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３年度レビュー\R30999_★最終公表\★最新版シート\"/>
    </mc:Choice>
  </mc:AlternateContent>
  <xr:revisionPtr revIDLastSave="0" documentId="13_ncr:1_{86D0FB23-19AC-499B-A79A-4357E7C131FD}" xr6:coauthVersionLast="36" xr6:coauthVersionMax="36" xr10:uidLastSave="{00000000-0000-0000-0000-000000000000}"/>
  <bookViews>
    <workbookView xWindow="0" yWindow="0" windowWidth="12828" windowHeight="822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AE108"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213" i="3"/>
  <c r="AY417" i="3"/>
  <c r="AY235" i="3"/>
  <c r="AY134" i="3"/>
  <c r="AY271" i="3"/>
  <c r="AY459" i="3"/>
  <c r="AY255" i="3"/>
  <c r="AY36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<sst xmlns="http://schemas.openxmlformats.org/spreadsheetml/2006/main" count="2329" uniqueCount="674">
  <si>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</si>
  <si>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</si>
  <si>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</si>
  <si>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</si>
  <si>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</si>
  <si>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</si>
  <si>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</si>
  <si>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</si>
  <si>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</si>
  <si>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</si>
  <si>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</si>
  <si>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</si>
  <si>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</si>
  <si>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</si>
  <si>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</si>
  <si>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</si>
  <si>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</si>
  <si>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</si>
  <si>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</si>
  <si>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</si>
  <si>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</si>
  <si>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</si>
  <si>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</si>
  <si>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</si>
  <si>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</si>
  <si>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</si>
  <si>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</si>
  <si>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</si>
  <si>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</si>
  <si>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</si>
  <si>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</si>
  <si>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</si>
  <si>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</si>
  <si>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</si>
  <si>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</si>
  <si>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</si>
  <si>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</si>
  <si>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</si>
  <si>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</si>
  <si>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</si>
  <si>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</si>
  <si>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</si>
  <si>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</si>
  <si>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</si>
  <si>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</si>
  <si>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</si>
  <si>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</si>
  <si>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</si>
  <si>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</si>
  <si>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</si>
  <si>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</si>
  <si>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</si>
  <si>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</si>
  <si>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</si>
  <si>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</si>
  <si>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</si>
  <si>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</si>
  <si>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</si>
  <si>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</si>
  <si>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</si>
  <si>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</si>
  <si>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</si>
  <si>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</si>
  <si>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</si>
  <si>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</si>
  <si>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</si>
  <si>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</si>
  <si>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</si>
  <si>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</si>
  <si>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</si>
  <si>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</si>
  <si>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</si>
  <si>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</si>
  <si>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</si>
  <si>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</si>
  <si>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</si>
  <si>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</si>
  <si>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</si>
  <si>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</si>
  <si>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</si>
  <si>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</si>
  <si>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</si>
  <si>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</si>
  <si>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</si>
  <si>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</si>
  <si>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</si>
  <si>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</si>
  <si>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</si>
  <si>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</si>
  <si>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</si>
  <si>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</si>
  <si>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</si>
  <si>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</si>
  <si>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</si>
  <si>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</si>
  <si>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</si>
  <si>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</si>
  <si>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</si>
  <si>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</si>
  <si>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</si>
  <si>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</si>
  <si>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</si>
  <si>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</si>
  <si>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</si>
  <si>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</si>
  <si>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</si>
  <si>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</si>
  <si>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</si>
  <si>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</si>
  <si>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</si>
  <si>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</si>
  <si>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</si>
  <si>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</si>
  <si>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</si>
  <si>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</si>
  <si>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</si>
  <si>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</si>
  <si>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</si>
  <si>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</si>
  <si>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</si>
  <si>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</si>
  <si>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</si>
  <si>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</si>
  <si>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</si>
  <si>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</si>
  <si>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</si>
  <si>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</si>
  <si>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</si>
  <si>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</si>
  <si>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</si>
  <si>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</si>
  <si>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</si>
  <si>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</si>
  <si>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</si>
  <si>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</si>
  <si>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</si>
  <si>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</si>
  <si>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</si>
  <si>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</si>
  <si>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</si>
  <si>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</si>
  <si>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</si>
  <si>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</si>
  <si>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</si>
  <si>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</si>
  <si>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</si>
  <si>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</si>
  <si>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</si>
  <si>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</si>
  <si>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</si>
  <si>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</si>
  <si>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</si>
  <si>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</si>
  <si>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</si>
  <si>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</si>
  <si>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</si>
  <si>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</si>
  <si>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</si>
  <si>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</si>
  <si>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</si>
  <si>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</si>
  <si>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</si>
  <si>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</si>
  <si>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</si>
  <si>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</si>
  <si>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</si>
  <si>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</si>
  <si>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</si>
  <si>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</si>
  <si>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</si>
  <si>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</si>
  <si>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</si>
  <si>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</si>
  <si>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</si>
  <si>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</si>
  <si>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</si>
  <si>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</si>
  <si>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</si>
  <si>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</si>
  <si>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</si>
  <si>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</si>
  <si>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</si>
  <si>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</si>
  <si>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</si>
  <si>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</si>
  <si>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</si>
  <si>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</si>
  <si>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</si>
  <si>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</si>
  <si>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</si>
  <si>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</si>
  <si>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</si>
  <si>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</si>
  <si>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</si>
  <si>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</si>
  <si>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</si>
  <si>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</si>
  <si>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</si>
  <si>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</si>
  <si>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</si>
  <si>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</si>
  <si>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</si>
  <si>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</si>
  <si>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</si>
  <si>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</si>
  <si>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</si>
  <si>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</si>
  <si>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</si>
  <si>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</si>
  <si>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</si>
  <si>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</si>
  <si>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</si>
  <si>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</si>
  <si>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</si>
  <si>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</si>
  <si>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</si>
  <si>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</si>
  <si>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</si>
  <si>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</si>
  <si>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</si>
  <si>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</si>
  <si>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</si>
  <si>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</si>
  <si>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</si>
  <si>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</si>
  <si>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</si>
  <si>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</si>
  <si>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</si>
  <si>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</si>
  <si>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</si>
  <si>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</si>
  <si>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</si>
  <si>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</si>
  <si>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</si>
  <si>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</si>
  <si>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</si>
  <si>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</si>
  <si>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</si>
  <si>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</si>
  <si>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</si>
  <si>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</si>
  <si>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</si>
  <si>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</si>
  <si>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</si>
  <si>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</si>
  <si>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</si>
  <si>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</si>
  <si>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</si>
  <si>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</si>
  <si>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</si>
  <si>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</si>
  <si>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</si>
  <si>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</si>
  <si>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</si>
  <si>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</si>
  <si>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</si>
  <si>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</si>
  <si>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</si>
  <si>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</si>
  <si>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</si>
  <si>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</si>
  <si>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</si>
  <si>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</si>
  <si>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</si>
  <si>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</si>
  <si>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</si>
  <si>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</si>
  <si>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</si>
  <si>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</si>
  <si>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</si>
  <si>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</si>
  <si>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</si>
  <si>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</si>
  <si>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</si>
  <si>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</si>
  <si>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</si>
  <si>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</si>
  <si>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</si>
  <si>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</si>
  <si>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</si>
  <si>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</si>
  <si>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</si>
  <si>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</si>
  <si>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</si>
  <si>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</si>
  <si>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</si>
  <si>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</si>
  <si>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</si>
  <si>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</si>
  <si>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</si>
  <si>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</si>
  <si>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</si>
  <si>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</si>
  <si>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</si>
  <si>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</si>
  <si>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</si>
  <si>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</si>
  <si>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</si>
  <si>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</si>
  <si>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</si>
  <si>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</si>
  <si>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</si>
  <si>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</si>
  <si>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</si>
  <si>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</si>
  <si>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</si>
  <si>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</si>
  <si>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</si>
  <si>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</si>
  <si>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</si>
  <si>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</si>
  <si>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</si>
  <si>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</si>
  <si>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</si>
  <si>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</si>
  <si>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</si>
  <si>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</si>
  <si>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</si>
  <si>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</si>
  <si>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</si>
  <si>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</si>
  <si>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</si>
  <si>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</si>
  <si>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</si>
  <si>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</si>
  <si>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</si>
  <si>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</si>
  <si>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</si>
  <si>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</si>
  <si>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</si>
  <si>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</si>
  <si>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</si>
  <si>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</si>
  <si>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</si>
  <si>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</si>
  <si>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</si>
  <si>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</si>
  <si>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</si>
  <si>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</si>
  <si>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</si>
  <si>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</si>
  <si>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</si>
  <si>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</si>
  <si>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</si>
  <si>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</si>
  <si>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</si>
  <si>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</si>
  <si>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</si>
  <si>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</si>
  <si>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</si>
  <si>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</si>
  <si>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</si>
  <si>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</si>
  <si>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</si>
  <si>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</si>
  <si>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</si>
  <si>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</si>
  <si>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</si>
  <si>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</si>
  <si>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</si>
  <si>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</si>
  <si>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</si>
  <si>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</si>
  <si>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</si>
  <si>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</si>
  <si>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</si>
  <si>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</si>
  <si>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</si>
  <si>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</si>
  <si>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</si>
  <si>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</si>
  <si>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</si>
  <si>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</si>
  <si>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</si>
  <si>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</si>
  <si>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</si>
  <si>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</si>
  <si>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</si>
  <si>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</si>
  <si>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</si>
  <si>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</si>
  <si>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</si>
  <si>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</si>
  <si>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</si>
  <si>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</si>
  <si>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</si>
  <si>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</si>
  <si>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</si>
  <si>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</si>
  <si>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</si>
  <si>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</si>
  <si>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</si>
  <si>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</si>
  <si>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</si>
  <si>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</si>
  <si>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</si>
  <si>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</si>
  <si>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</si>
  <si>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</si>
  <si>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</si>
  <si>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</si>
  <si>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</si>
  <si>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</si>
  <si>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</si>
  <si>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</si>
  <si>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</si>
  <si>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</si>
  <si>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</si>
  <si>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</si>
  <si>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</si>
  <si>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</si>
  <si>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</si>
  <si>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</si>
  <si>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</si>
  <si>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</si>
  <si>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</si>
  <si>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</si>
  <si>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</si>
  <si>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</si>
  <si>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</si>
  <si>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</si>
  <si>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</si>
  <si>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</si>
  <si>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</si>
  <si>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</si>
  <si>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</si>
  <si>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</si>
  <si>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</si>
  <si>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</si>
  <si>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</si>
  <si>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</si>
  <si>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</si>
  <si>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</si>
  <si>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</si>
  <si>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</si>
  <si>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</si>
  <si>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</si>
  <si>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</si>
  <si>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</si>
  <si>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</si>
  <si>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</si>
  <si>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</si>
  <si>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</si>
  <si>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</si>
  <si>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</si>
  <si>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</si>
  <si>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</si>
  <si>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</si>
  <si>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</si>
  <si>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</si>
  <si>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</si>
  <si>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</si>
  <si>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</si>
  <si>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</si>
  <si>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</si>
  <si>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</si>
  <si>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</si>
  <si>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</si>
  <si>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</si>
  <si>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</si>
  <si>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</si>
  <si>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</si>
  <si>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</si>
  <si>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</si>
  <si>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</si>
  <si>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</si>
  <si>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</si>
  <si>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</si>
  <si>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</si>
  <si>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</si>
  <si>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</si>
  <si>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</si>
  <si>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</si>
  <si>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</si>
  <si>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</si>
  <si>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</si>
  <si>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</si>
  <si>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</si>
  <si>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</si>
  <si>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</si>
  <si>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</si>
  <si>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</si>
  <si>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</si>
  <si>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</si>
  <si>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</si>
  <si>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</si>
  <si>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</si>
  <si>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</si>
  <si>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</si>
  <si>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</si>
  <si>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</si>
  <si>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</si>
  <si>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</si>
  <si>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</si>
  <si>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</si>
  <si>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</si>
  <si>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</si>
  <si>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</si>
  <si>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</si>
  <si>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</si>
  <si>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</si>
  <si>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</si>
  <si>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</si>
  <si>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</si>
  <si>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</si>
  <si>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</si>
  <si>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</si>
  <si>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</si>
  <si>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</si>
  <si>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</si>
  <si>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</si>
  <si>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</si>
  <si>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</si>
  <si>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</si>
  <si>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</si>
  <si>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</si>
  <si>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</si>
  <si>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</si>
  <si>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</si>
  <si>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</si>
  <si>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</si>
  <si>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</si>
  <si>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</si>
  <si>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</si>
  <si>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</si>
  <si>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</si>
  <si>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</si>
  <si>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</si>
  <si>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</si>
  <si>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</si>
  <si>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</si>
  <si>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</si>
  <si>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</si>
  <si>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</si>
  <si>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</si>
  <si>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</si>
  <si>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</si>
  <si>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</si>
  <si>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</si>
  <si>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</si>
  <si>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</si>
  <si>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</si>
  <si>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</si>
  <si>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</si>
  <si>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</si>
  <si>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</si>
  <si>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</si>
  <si>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</si>
  <si>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</si>
  <si>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</si>
  <si>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</si>
  <si>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</si>
  <si>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</si>
  <si>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</si>
  <si>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</si>
  <si>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</si>
  <si>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</si>
  <si>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</si>
  <si>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</si>
  <si>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</si>
  <si>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</si>
  <si>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</si>
  <si>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</si>
  <si>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</si>
  <si>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</si>
  <si>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</si>
  <si>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</si>
  <si>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</si>
  <si>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</si>
  <si>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</si>
  <si>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</si>
  <si>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</si>
  <si>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</si>
  <si>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</si>
  <si>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</si>
  <si>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</si>
  <si>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</si>
  <si>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</si>
  <si>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</si>
  <si>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</si>
  <si>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</si>
  <si>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</si>
  <si>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</si>
  <si>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</si>
  <si>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</si>
  <si>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</si>
  <si>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</si>
  <si>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</si>
  <si>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</si>
  <si>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</si>
  <si>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</si>
  <si>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</si>
  <si>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</si>
  <si>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</si>
  <si>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</si>
  <si>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</si>
  <si>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</si>
  <si>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</si>
  <si>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</si>
  <si>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</si>
  <si>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</si>
  <si>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</si>
  <si>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</si>
  <si>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</si>
  <si>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</si>
  <si>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</si>
  <si>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</si>
  <si>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</si>
  <si>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</si>
  <si>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</si>
  <si>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</si>
  <si>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</si>
  <si>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</si>
  <si>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</si>
  <si>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</si>
  <si>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</si>
  <si>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</si>
  <si>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</si>
  <si>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</si>
  <si>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</si>
  <si>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</si>
  <si>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</si>
  <si>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</si>
  <si>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</si>
  <si>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</si>
  <si>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</si>
  <si>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</si>
  <si>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</si>
  <si>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</si>
  <si>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</si>
  <si>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</si>
  <si>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</si>
  <si>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t>
  </si>
  <si>
    <t>運転技能検査対象者スクリーニング基準の分析</t>
    <rPh sb="0" eb="2">
      <t>ウンテン</t>
    </rPh>
    <rPh sb="2" eb="4">
      <t>ギノウ</t>
    </rPh>
    <rPh sb="4" eb="6">
      <t>ケンサ</t>
    </rPh>
    <rPh sb="6" eb="9">
      <t>タイショウシャ</t>
    </rPh>
    <rPh sb="16" eb="18">
      <t>キジュン</t>
    </rPh>
    <rPh sb="19" eb="21">
      <t>ブンセキ</t>
    </rPh>
    <phoneticPr fontId="5"/>
  </si>
  <si>
    <t>交通局</t>
    <rPh sb="0" eb="3">
      <t>コウツウキョク</t>
    </rPh>
    <phoneticPr fontId="5"/>
  </si>
  <si>
    <t>警察庁</t>
  </si>
  <si>
    <t>運転免許課</t>
    <rPh sb="0" eb="2">
      <t>ウンテン</t>
    </rPh>
    <rPh sb="2" eb="5">
      <t>メンキョカ</t>
    </rPh>
    <phoneticPr fontId="5"/>
  </si>
  <si>
    <t>運転免許課長
宮内　彰久</t>
    <rPh sb="0" eb="2">
      <t>ウンテン</t>
    </rPh>
    <rPh sb="2" eb="5">
      <t>メンキョカ</t>
    </rPh>
    <rPh sb="5" eb="6">
      <t>チョウ</t>
    </rPh>
    <rPh sb="7" eb="9">
      <t>ミヤウチ</t>
    </rPh>
    <rPh sb="10" eb="12">
      <t>アキヒサ</t>
    </rPh>
    <phoneticPr fontId="5"/>
  </si>
  <si>
    <t>○</t>
  </si>
  <si>
    <t>道路交通法の一部を改正する法律（令和２年法律第42号。以下「改正法」」という。）による改正法の道路交通法第97条の２第１項、第101条の４第３項</t>
    <phoneticPr fontId="5"/>
  </si>
  <si>
    <t>「高齢運転者による交通事故防止対策について」（平成29年７月７日交通対策本部決定）等</t>
    <phoneticPr fontId="5"/>
  </si>
  <si>
    <t>75歳以上で一定の違反歴がある高齢運転者に対する運転技能検査の導入等を内容とする改正法が、第201回通常国会において成立し、令和２年６月10日に公布された。改正法の円滑な施行及び施行後のこれらの制度の適切な運用を推進するため、運転技能検査の対象となる「一定の違反」に関する分析等の検討を行い、高齢運転者による交通事故の防止を図る。</t>
    <rPh sb="2" eb="3">
      <t>サイ</t>
    </rPh>
    <rPh sb="3" eb="5">
      <t>イジョウ</t>
    </rPh>
    <rPh sb="6" eb="8">
      <t>イッテイ</t>
    </rPh>
    <rPh sb="9" eb="12">
      <t>イハンレキ</t>
    </rPh>
    <rPh sb="15" eb="17">
      <t>コウレイ</t>
    </rPh>
    <rPh sb="17" eb="20">
      <t>ウンテンシャ</t>
    </rPh>
    <rPh sb="21" eb="22">
      <t>タイ</t>
    </rPh>
    <rPh sb="24" eb="26">
      <t>ウンテン</t>
    </rPh>
    <rPh sb="26" eb="28">
      <t>ギノウ</t>
    </rPh>
    <rPh sb="28" eb="30">
      <t>ケンサ</t>
    </rPh>
    <rPh sb="31" eb="33">
      <t>ドウニュウ</t>
    </rPh>
    <rPh sb="33" eb="34">
      <t>トウ</t>
    </rPh>
    <rPh sb="35" eb="37">
      <t>ナイヨウ</t>
    </rPh>
    <rPh sb="40" eb="43">
      <t>カイセイホウ</t>
    </rPh>
    <rPh sb="45" eb="46">
      <t>ダイ</t>
    </rPh>
    <rPh sb="49" eb="50">
      <t>カイ</t>
    </rPh>
    <rPh sb="50" eb="52">
      <t>ツウジョウ</t>
    </rPh>
    <rPh sb="52" eb="54">
      <t>コッカイ</t>
    </rPh>
    <rPh sb="58" eb="60">
      <t>セイリツ</t>
    </rPh>
    <rPh sb="62" eb="64">
      <t>レイワ</t>
    </rPh>
    <rPh sb="65" eb="66">
      <t>ネン</t>
    </rPh>
    <rPh sb="67" eb="68">
      <t>ガツ</t>
    </rPh>
    <rPh sb="70" eb="71">
      <t>ニチ</t>
    </rPh>
    <rPh sb="72" eb="74">
      <t>コウフ</t>
    </rPh>
    <rPh sb="78" eb="81">
      <t>カイセイホウ</t>
    </rPh>
    <rPh sb="82" eb="84">
      <t>エンカツ</t>
    </rPh>
    <rPh sb="85" eb="87">
      <t>セコウ</t>
    </rPh>
    <rPh sb="87" eb="88">
      <t>オヨ</t>
    </rPh>
    <rPh sb="89" eb="92">
      <t>セコウゴ</t>
    </rPh>
    <rPh sb="97" eb="99">
      <t>セイド</t>
    </rPh>
    <rPh sb="100" eb="102">
      <t>テキセツ</t>
    </rPh>
    <rPh sb="103" eb="105">
      <t>ウンヨウ</t>
    </rPh>
    <rPh sb="106" eb="108">
      <t>スイシン</t>
    </rPh>
    <rPh sb="113" eb="115">
      <t>ウンテン</t>
    </rPh>
    <rPh sb="115" eb="117">
      <t>ギノウ</t>
    </rPh>
    <rPh sb="117" eb="119">
      <t>ケンサ</t>
    </rPh>
    <rPh sb="120" eb="122">
      <t>タイショウ</t>
    </rPh>
    <rPh sb="126" eb="128">
      <t>イッテイ</t>
    </rPh>
    <rPh sb="129" eb="131">
      <t>イハン</t>
    </rPh>
    <rPh sb="133" eb="134">
      <t>カン</t>
    </rPh>
    <rPh sb="136" eb="138">
      <t>ブンセキ</t>
    </rPh>
    <rPh sb="138" eb="139">
      <t>トウ</t>
    </rPh>
    <rPh sb="140" eb="142">
      <t>ケントウ</t>
    </rPh>
    <rPh sb="143" eb="144">
      <t>オコナ</t>
    </rPh>
    <rPh sb="146" eb="148">
      <t>コウレイ</t>
    </rPh>
    <rPh sb="148" eb="151">
      <t>ウンテンシャ</t>
    </rPh>
    <rPh sb="154" eb="156">
      <t>コウツウ</t>
    </rPh>
    <rPh sb="156" eb="158">
      <t>ジコ</t>
    </rPh>
    <rPh sb="159" eb="161">
      <t>ボウシ</t>
    </rPh>
    <rPh sb="162" eb="163">
      <t>ハカ</t>
    </rPh>
    <phoneticPr fontId="5"/>
  </si>
  <si>
    <t>運転技能検査の対象者の条件となる「一定の違反歴」については、令和２年度中に違反歴とその後の交通事故発生状況の関係等を分析した上で重大事故につながりやすいと考えられる違反類型を特定し、令和３年中に政令を制定する予定であるが、交通事故情勢は毎年変化し続けるものであることから、制定・施行後も継続的に分析を実施し、運転技能検査対象者のスクリーニング基準である「一定の違反」を随時見直していくための検討を実施するもの。</t>
    <rPh sb="195" eb="197">
      <t>ケントウ</t>
    </rPh>
    <rPh sb="198" eb="200">
      <t>ジッシ</t>
    </rPh>
    <phoneticPr fontId="5"/>
  </si>
  <si>
    <t>警察装備費</t>
    <rPh sb="0" eb="2">
      <t>ケイサツ</t>
    </rPh>
    <rPh sb="2" eb="5">
      <t>ソウビヒ</t>
    </rPh>
    <phoneticPr fontId="5"/>
  </si>
  <si>
    <t>運転技能検査対象者スクリーニング基準の分析結果を取りまとめる。</t>
    <rPh sb="0" eb="2">
      <t>ウンテン</t>
    </rPh>
    <rPh sb="2" eb="4">
      <t>ギノウ</t>
    </rPh>
    <rPh sb="4" eb="6">
      <t>ケンサ</t>
    </rPh>
    <rPh sb="6" eb="9">
      <t>タイショウシャ</t>
    </rPh>
    <rPh sb="16" eb="18">
      <t>キジュン</t>
    </rPh>
    <rPh sb="19" eb="21">
      <t>ブンセキ</t>
    </rPh>
    <rPh sb="21" eb="23">
      <t>ケッカ</t>
    </rPh>
    <rPh sb="24" eb="25">
      <t>ト</t>
    </rPh>
    <phoneticPr fontId="5"/>
  </si>
  <si>
    <t>分析結果の取りまとめ</t>
    <rPh sb="0" eb="2">
      <t>ブンセキ</t>
    </rPh>
    <rPh sb="2" eb="4">
      <t>ケッカ</t>
    </rPh>
    <rPh sb="5" eb="6">
      <t>ト</t>
    </rPh>
    <phoneticPr fontId="5"/>
  </si>
  <si>
    <t>警察庁交通局調べ</t>
    <rPh sb="0" eb="3">
      <t>ケイサツチョウ</t>
    </rPh>
    <rPh sb="3" eb="6">
      <t>コウツウキョク</t>
    </rPh>
    <rPh sb="6" eb="7">
      <t>シラ</t>
    </rPh>
    <phoneticPr fontId="5"/>
  </si>
  <si>
    <t>運転技能検査対象者スクリーニング基準の分析を行い、結果を取りまとめる。</t>
    <rPh sb="0" eb="2">
      <t>ウンテン</t>
    </rPh>
    <rPh sb="2" eb="4">
      <t>ギノウ</t>
    </rPh>
    <rPh sb="4" eb="6">
      <t>ケンサ</t>
    </rPh>
    <rPh sb="6" eb="8">
      <t>タイショウ</t>
    </rPh>
    <rPh sb="8" eb="9">
      <t>シャ</t>
    </rPh>
    <rPh sb="16" eb="18">
      <t>キジュン</t>
    </rPh>
    <rPh sb="19" eb="21">
      <t>ブンセキ</t>
    </rPh>
    <rPh sb="22" eb="23">
      <t>オコナ</t>
    </rPh>
    <rPh sb="25" eb="27">
      <t>ケッカ</t>
    </rPh>
    <rPh sb="28" eb="29">
      <t>ト</t>
    </rPh>
    <phoneticPr fontId="5"/>
  </si>
  <si>
    <t>百万円</t>
    <rPh sb="0" eb="1">
      <t>ヒャク</t>
    </rPh>
    <rPh sb="1" eb="3">
      <t>マンエン</t>
    </rPh>
    <phoneticPr fontId="5"/>
  </si>
  <si>
    <t>　　事業費/事業数</t>
    <rPh sb="2" eb="5">
      <t>ジギョウヒ</t>
    </rPh>
    <rPh sb="6" eb="9">
      <t>ジギョウスウ</t>
    </rPh>
    <phoneticPr fontId="5"/>
  </si>
  <si>
    <t>４　安全かつ快適な交通の確保</t>
    <rPh sb="2" eb="4">
      <t>アンゼン</t>
    </rPh>
    <rPh sb="6" eb="8">
      <t>カイテキ</t>
    </rPh>
    <rPh sb="9" eb="11">
      <t>コウツウ</t>
    </rPh>
    <rPh sb="12" eb="14">
      <t>カクホ</t>
    </rPh>
    <phoneticPr fontId="5"/>
  </si>
  <si>
    <t>２　運転者対策の推進</t>
    <rPh sb="2" eb="5">
      <t>ウンテンシャ</t>
    </rPh>
    <rPh sb="5" eb="7">
      <t>タイサク</t>
    </rPh>
    <rPh sb="8" eb="10">
      <t>スイシン</t>
    </rPh>
    <phoneticPr fontId="5"/>
  </si>
  <si>
    <t>件</t>
    <rPh sb="0" eb="1">
      <t>ケン</t>
    </rPh>
    <phoneticPr fontId="5"/>
  </si>
  <si>
    <t>-</t>
  </si>
  <si>
    <t>運転技能検査対象者スクリーニング基準の分析に基づく取りまとめ結果を踏まえ、「一定の違反」を随時見直すことで、高齢運転者による交通事故の防止を図ることにより、上位施策である運転者対策を推進する。</t>
    <rPh sb="0" eb="2">
      <t>ウンテン</t>
    </rPh>
    <rPh sb="2" eb="4">
      <t>ギノウ</t>
    </rPh>
    <rPh sb="4" eb="6">
      <t>ケンサ</t>
    </rPh>
    <rPh sb="6" eb="8">
      <t>タイショウ</t>
    </rPh>
    <rPh sb="8" eb="9">
      <t>シャ</t>
    </rPh>
    <rPh sb="16" eb="18">
      <t>キジュン</t>
    </rPh>
    <rPh sb="19" eb="21">
      <t>ブンセキ</t>
    </rPh>
    <rPh sb="22" eb="23">
      <t>モト</t>
    </rPh>
    <rPh sb="25" eb="26">
      <t>ト</t>
    </rPh>
    <rPh sb="30" eb="32">
      <t>ケッカ</t>
    </rPh>
    <rPh sb="33" eb="34">
      <t>フ</t>
    </rPh>
    <rPh sb="38" eb="40">
      <t>イッテイ</t>
    </rPh>
    <rPh sb="54" eb="56">
      <t>コウレイ</t>
    </rPh>
    <rPh sb="56" eb="59">
      <t>ウンテンシャ</t>
    </rPh>
    <rPh sb="62" eb="64">
      <t>コウツウ</t>
    </rPh>
    <rPh sb="64" eb="66">
      <t>ジコ</t>
    </rPh>
    <rPh sb="67" eb="69">
      <t>ボウシ</t>
    </rPh>
    <rPh sb="70" eb="71">
      <t>ハカ</t>
    </rPh>
    <rPh sb="78" eb="80">
      <t>ジョウイ</t>
    </rPh>
    <rPh sb="80" eb="82">
      <t>セサク</t>
    </rPh>
    <rPh sb="85" eb="88">
      <t>ウンテンシャ</t>
    </rPh>
    <rPh sb="88" eb="90">
      <t>タイサク</t>
    </rPh>
    <rPh sb="91" eb="93">
      <t>スイシン</t>
    </rPh>
    <phoneticPr fontId="5"/>
  </si>
  <si>
    <t>‐</t>
  </si>
  <si>
    <t>-</t>
    <phoneticPr fontId="5"/>
  </si>
  <si>
    <t>（令和３年度）</t>
    <rPh sb="1" eb="3">
      <t>レイワ</t>
    </rPh>
    <rPh sb="4" eb="6">
      <t>ネンド</t>
    </rPh>
    <phoneticPr fontId="5"/>
  </si>
  <si>
    <t>-</t>
    <phoneticPr fontId="5"/>
  </si>
  <si>
    <t>改正法の適切な運用を推進するための分析のため、社会的ニーズが高い。</t>
    <rPh sb="0" eb="3">
      <t>カイセイホウ</t>
    </rPh>
    <rPh sb="4" eb="6">
      <t>テキセツ</t>
    </rPh>
    <rPh sb="7" eb="9">
      <t>ウンヨウ</t>
    </rPh>
    <rPh sb="10" eb="12">
      <t>スイシン</t>
    </rPh>
    <rPh sb="17" eb="19">
      <t>ブンセキ</t>
    </rPh>
    <rPh sb="23" eb="26">
      <t>シャカイテキ</t>
    </rPh>
    <rPh sb="30" eb="31">
      <t>タカ</t>
    </rPh>
    <phoneticPr fontId="5"/>
  </si>
  <si>
    <t>改正法の適切な運用を推進するための分析のため、国が予算措置を講じる必要がある。</t>
    <rPh sb="0" eb="3">
      <t>カイセイホウ</t>
    </rPh>
    <rPh sb="4" eb="6">
      <t>テキセツ</t>
    </rPh>
    <rPh sb="7" eb="9">
      <t>ウンヨウ</t>
    </rPh>
    <rPh sb="10" eb="12">
      <t>スイシン</t>
    </rPh>
    <rPh sb="17" eb="19">
      <t>ブンセキ</t>
    </rPh>
    <rPh sb="23" eb="24">
      <t>クニ</t>
    </rPh>
    <rPh sb="25" eb="29">
      <t>ヨサンソチ</t>
    </rPh>
    <rPh sb="30" eb="31">
      <t>コウ</t>
    </rPh>
    <rPh sb="33" eb="35">
      <t>ヒツヨウ</t>
    </rPh>
    <phoneticPr fontId="5"/>
  </si>
  <si>
    <t>改正法の適切な運用を推進するため分析を実施するものであり、優先度が高い。</t>
    <rPh sb="0" eb="3">
      <t>カイセイホウ</t>
    </rPh>
    <rPh sb="4" eb="6">
      <t>テキセツ</t>
    </rPh>
    <rPh sb="7" eb="9">
      <t>ウンヨウ</t>
    </rPh>
    <rPh sb="10" eb="12">
      <t>スイシン</t>
    </rPh>
    <rPh sb="16" eb="18">
      <t>ブンセキ</t>
    </rPh>
    <rPh sb="19" eb="21">
      <t>ジッシ</t>
    </rPh>
    <rPh sb="29" eb="31">
      <t>ユウセン</t>
    </rPh>
    <rPh sb="31" eb="32">
      <t>ド</t>
    </rPh>
    <rPh sb="33" eb="34">
      <t>タカ</t>
    </rPh>
    <phoneticPr fontId="5"/>
  </si>
  <si>
    <t>-</t>
    <phoneticPr fontId="5"/>
  </si>
  <si>
    <t>事業に要した経費／事業数　　　　　　　　　　　　　　</t>
    <rPh sb="0" eb="2">
      <t>ジギョウ</t>
    </rPh>
    <rPh sb="3" eb="4">
      <t>ヨウ</t>
    </rPh>
    <rPh sb="6" eb="8">
      <t>ケイヒ</t>
    </rPh>
    <rPh sb="9" eb="12">
      <t>ジギョウスウ</t>
    </rPh>
    <phoneticPr fontId="5"/>
  </si>
  <si>
    <t>70歳以上の高齢運転者による交通死亡事故件数</t>
    <rPh sb="2" eb="3">
      <t>サイ</t>
    </rPh>
    <rPh sb="3" eb="5">
      <t>イジョウ</t>
    </rPh>
    <rPh sb="6" eb="8">
      <t>コウレイ</t>
    </rPh>
    <rPh sb="8" eb="11">
      <t>ウンテンシャ</t>
    </rPh>
    <rPh sb="14" eb="16">
      <t>コウツウ</t>
    </rPh>
    <rPh sb="16" eb="18">
      <t>シボウ</t>
    </rPh>
    <rPh sb="18" eb="20">
      <t>ジコ</t>
    </rPh>
    <rPh sb="20" eb="22">
      <t>ケンスウ</t>
    </rPh>
    <phoneticPr fontId="5"/>
  </si>
  <si>
    <t>冊</t>
    <rPh sb="0" eb="1">
      <t>サツ</t>
    </rPh>
    <phoneticPr fontId="5"/>
  </si>
  <si>
    <t>-</t>
    <phoneticPr fontId="5"/>
  </si>
  <si>
    <t>１百万円／1</t>
    <rPh sb="1" eb="3">
      <t>ヒャクマン</t>
    </rPh>
    <rPh sb="3" eb="4">
      <t>エン</t>
    </rPh>
    <phoneticPr fontId="5"/>
  </si>
  <si>
    <t>-</t>
    <phoneticPr fontId="5"/>
  </si>
  <si>
    <t>点検対象外</t>
    <rPh sb="0" eb="2">
      <t>テンケン</t>
    </rPh>
    <rPh sb="2" eb="5">
      <t>タイショウガイ</t>
    </rPh>
    <phoneticPr fontId="5"/>
  </si>
  <si>
    <t>引き続き、適切かつ効率的な事業実施に努めること。</t>
    <rPh sb="0" eb="1">
      <t>ヒ</t>
    </rPh>
    <rPh sb="2" eb="3">
      <t>ツヅ</t>
    </rPh>
    <rPh sb="5" eb="7">
      <t>テキセツ</t>
    </rPh>
    <rPh sb="9" eb="12">
      <t>コウリツテキ</t>
    </rPh>
    <rPh sb="13" eb="15">
      <t>ジギョウ</t>
    </rPh>
    <rPh sb="15" eb="17">
      <t>ジッシ</t>
    </rPh>
    <rPh sb="18" eb="19">
      <t>ツト</t>
    </rPh>
    <phoneticPr fontId="5"/>
  </si>
  <si>
    <t>特に問題なし。引き続き、適切かつ効率的な執行に努める。</t>
    <rPh sb="0" eb="1">
      <t>トク</t>
    </rPh>
    <rPh sb="2" eb="4">
      <t>モンダイ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</si>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</sst>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50800</xdr:colOff>
      <xdr:row>749</xdr:row>
      <xdr:rowOff>152400</xdr:rowOff>
    </xdr:from>
    <xdr:to>
      <xdr:col>37</xdr:col>
      <xdr:colOff>156476</xdr:colOff>
      <xdr:row>751</xdr:row>
      <xdr:rowOff>164890</xdr:rowOff>
    </xdr:to>
    <xdr:sp macro="" textlink="">
      <xdr:nvSpPr>
        <xdr:cNvPr id="2" name="正方形/長方形 1">
          <a:extLst>
            <a:ext uri="{FF2B5EF4-FFF2-40B4-BE49-F238E27FC236}">
              <a16:creationId xmlns:a16="http://schemas.microsoft.com/office/drawing/2014/main" id="{40E8A35C-2B2E-4B15-B4DF-CDB81F2BAA6A}"/>
            </a:ext>
          </a:extLst>
        </xdr:cNvPr>
        <xdr:cNvSpPr/>
      </xdr:nvSpPr>
      <xdr:spPr>
        <a:xfrm>
          <a:off x="3342640" y="234167680"/>
          <a:ext cx="3580396" cy="72369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kumimoji="1" lang="ja-JP" altLang="en-US" sz="1600">
              <a:solidFill>
                <a:sysClr val="windowText" lastClr="000000"/>
              </a:solidFill>
            </a:rPr>
            <a:t>警察庁</a:t>
          </a:r>
          <a:endParaRPr kumimoji="1" lang="en-US" altLang="ja-JP" sz="1600">
            <a:solidFill>
              <a:sysClr val="windowText" lastClr="000000"/>
            </a:solidFill>
          </a:endParaRPr>
        </a:p>
        <a:p>
          <a:pPr algn="ctr"/>
          <a:r>
            <a:rPr kumimoji="1" lang="ja-JP" altLang="en-US" sz="1600">
              <a:solidFill>
                <a:sysClr val="windowText" lastClr="000000"/>
              </a:solidFill>
            </a:rPr>
            <a:t>１百万円</a:t>
          </a:r>
        </a:p>
      </xdr:txBody>
    </xdr:sp>
    <xdr:clientData/>
  </xdr:twoCellAnchor>
  <xdr:twoCellAnchor>
    <xdr:from>
      <xdr:col>28</xdr:col>
      <xdr:colOff>10160</xdr:colOff>
      <xdr:row>752</xdr:row>
      <xdr:rowOff>0</xdr:rowOff>
    </xdr:from>
    <xdr:to>
      <xdr:col>28</xdr:col>
      <xdr:colOff>10161</xdr:colOff>
      <xdr:row>756</xdr:row>
      <xdr:rowOff>96303</xdr:rowOff>
    </xdr:to>
    <xdr:cxnSp macro="">
      <xdr:nvCxnSpPr>
        <xdr:cNvPr id="3" name="直線矢印コネクタ 2">
          <a:extLst>
            <a:ext uri="{FF2B5EF4-FFF2-40B4-BE49-F238E27FC236}">
              <a16:creationId xmlns:a16="http://schemas.microsoft.com/office/drawing/2014/main" id="{6C5BA25C-5B4C-45E3-BD41-A78B2B635AE0}"/>
            </a:ext>
          </a:extLst>
        </xdr:cNvPr>
        <xdr:cNvCxnSpPr/>
      </xdr:nvCxnSpPr>
      <xdr:spPr>
        <a:xfrm>
          <a:off x="5130800" y="235082080"/>
          <a:ext cx="1" cy="1518703"/>
        </a:xfrm>
        <a:prstGeom prst="straightConnector1">
          <a:avLst/>
        </a:prstGeom>
        <a:ln w="1905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101600</xdr:colOff>
      <xdr:row>756</xdr:row>
      <xdr:rowOff>264160</xdr:rowOff>
    </xdr:from>
    <xdr:to>
      <xdr:col>37</xdr:col>
      <xdr:colOff>173535</xdr:colOff>
      <xdr:row>758</xdr:row>
      <xdr:rowOff>272552</xdr:rowOff>
    </xdr:to>
    <xdr:sp macro="" textlink="">
      <xdr:nvSpPr>
        <xdr:cNvPr id="8" name="正方形/長方形 7">
          <a:extLst>
            <a:ext uri="{FF2B5EF4-FFF2-40B4-BE49-F238E27FC236}">
              <a16:creationId xmlns:a16="http://schemas.microsoft.com/office/drawing/2014/main" id="{60559343-0899-4B7A-B336-AADA2F722CE7}"/>
            </a:ext>
          </a:extLst>
        </xdr:cNvPr>
        <xdr:cNvSpPr/>
      </xdr:nvSpPr>
      <xdr:spPr>
        <a:xfrm>
          <a:off x="3393440" y="44002960"/>
          <a:ext cx="3546655" cy="71959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kumimoji="1" lang="ja-JP" altLang="en-US" sz="1600">
              <a:solidFill>
                <a:sysClr val="windowText" lastClr="000000"/>
              </a:solidFill>
            </a:rPr>
            <a:t>民間会社等</a:t>
          </a:r>
          <a:endParaRPr kumimoji="1" lang="en-US" altLang="ja-JP" sz="1600">
            <a:solidFill>
              <a:sysClr val="windowText" lastClr="000000"/>
            </a:solidFill>
          </a:endParaRPr>
        </a:p>
        <a:p>
          <a:pPr algn="ctr"/>
          <a:r>
            <a:rPr kumimoji="1" lang="ja-JP" altLang="en-US" sz="1600">
              <a:solidFill>
                <a:sysClr val="windowText" lastClr="000000"/>
              </a:solidFill>
            </a:rPr>
            <a:t>１百万円</a:t>
          </a:r>
        </a:p>
      </xdr:txBody>
    </xdr:sp>
    <xdr:clientData/>
  </xdr:twoCellAnchor>
  <xdr:twoCellAnchor>
    <xdr:from>
      <xdr:col>17</xdr:col>
      <xdr:colOff>40640</xdr:colOff>
      <xdr:row>759</xdr:row>
      <xdr:rowOff>81280</xdr:rowOff>
    </xdr:from>
    <xdr:to>
      <xdr:col>38</xdr:col>
      <xdr:colOff>145416</xdr:colOff>
      <xdr:row>760</xdr:row>
      <xdr:rowOff>85212</xdr:rowOff>
    </xdr:to>
    <xdr:sp macro="" textlink="">
      <xdr:nvSpPr>
        <xdr:cNvPr id="9" name="正方形/長方形 8">
          <a:extLst>
            <a:ext uri="{FF2B5EF4-FFF2-40B4-BE49-F238E27FC236}">
              <a16:creationId xmlns:a16="http://schemas.microsoft.com/office/drawing/2014/main" id="{3BA3E2BD-FE01-4DD3-95FF-499C4FFDDC56}"/>
            </a:ext>
          </a:extLst>
        </xdr:cNvPr>
        <xdr:cNvSpPr/>
      </xdr:nvSpPr>
      <xdr:spPr>
        <a:xfrm>
          <a:off x="3149600" y="44886880"/>
          <a:ext cx="3945256" cy="359532"/>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a:solidFill>
                <a:sysClr val="windowText" lastClr="000000"/>
              </a:solidFill>
            </a:rPr>
            <a:t>委託</a:t>
          </a:r>
        </a:p>
      </xdr:txBody>
    </xdr:sp>
    <xdr:clientData/>
  </xdr:twoCellAnchor>
  <xdr:twoCellAnchor>
    <xdr:from>
      <xdr:col>29</xdr:col>
      <xdr:colOff>45270</xdr:colOff>
      <xdr:row>759</xdr:row>
      <xdr:rowOff>122470</xdr:rowOff>
    </xdr:from>
    <xdr:to>
      <xdr:col>29</xdr:col>
      <xdr:colOff>120105</xdr:colOff>
      <xdr:row>760</xdr:row>
      <xdr:rowOff>67009</xdr:rowOff>
    </xdr:to>
    <xdr:sp macro="" textlink="">
      <xdr:nvSpPr>
        <xdr:cNvPr id="10" name="右大かっこ 9">
          <a:extLst>
            <a:ext uri="{FF2B5EF4-FFF2-40B4-BE49-F238E27FC236}">
              <a16:creationId xmlns:a16="http://schemas.microsoft.com/office/drawing/2014/main" id="{E03577CB-53F3-4D46-B739-6D1FC3B3C713}"/>
            </a:ext>
          </a:extLst>
        </xdr:cNvPr>
        <xdr:cNvSpPr/>
      </xdr:nvSpPr>
      <xdr:spPr>
        <a:xfrm>
          <a:off x="5348790" y="44928070"/>
          <a:ext cx="74835" cy="30013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65664</xdr:colOff>
      <xdr:row>759</xdr:row>
      <xdr:rowOff>113810</xdr:rowOff>
    </xdr:from>
    <xdr:to>
      <xdr:col>26</xdr:col>
      <xdr:colOff>151725</xdr:colOff>
      <xdr:row>760</xdr:row>
      <xdr:rowOff>47144</xdr:rowOff>
    </xdr:to>
    <xdr:sp macro="" textlink="">
      <xdr:nvSpPr>
        <xdr:cNvPr id="11" name="左大かっこ 10">
          <a:extLst>
            <a:ext uri="{FF2B5EF4-FFF2-40B4-BE49-F238E27FC236}">
              <a16:creationId xmlns:a16="http://schemas.microsoft.com/office/drawing/2014/main" id="{995973BA-2DFE-4084-BB72-0B3E2F01D3D8}"/>
            </a:ext>
          </a:extLst>
        </xdr:cNvPr>
        <xdr:cNvSpPr/>
      </xdr:nvSpPr>
      <xdr:spPr>
        <a:xfrm>
          <a:off x="4820544" y="44919410"/>
          <a:ext cx="86061" cy="28893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N721" sqref="N721:AF72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632</v>
      </c>
      <c r="AK2" s="191"/>
      <c r="AL2" s="191"/>
      <c r="AM2" s="191"/>
      <c r="AN2" s="83" t="s">
        <v>326</v>
      </c>
      <c r="AO2" s="191" t="s">
        <v>595</v>
      </c>
      <c r="AP2" s="191"/>
      <c r="AQ2" s="191"/>
      <c r="AR2" s="84" t="s">
        <v>631</v>
      </c>
      <c r="AS2" s="192">
        <v>4</v>
      </c>
      <c r="AT2" s="192"/>
      <c r="AU2" s="192"/>
      <c r="AV2" s="83" t="str">
        <f>IF(AW2="","","-")</f>
        <v/>
      </c>
      <c r="AW2" s="379"/>
      <c r="AX2" s="379"/>
    </row>
    <row r="3" spans="1:50" ht="21" customHeight="1" thickBot="1" x14ac:dyDescent="0.25">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635</v>
      </c>
      <c r="AK3" s="506"/>
      <c r="AL3" s="506"/>
      <c r="AM3" s="506"/>
      <c r="AN3" s="506"/>
      <c r="AO3" s="506"/>
      <c r="AP3" s="506"/>
      <c r="AQ3" s="506"/>
      <c r="AR3" s="506"/>
      <c r="AS3" s="506"/>
      <c r="AT3" s="506"/>
      <c r="AU3" s="506"/>
      <c r="AV3" s="506"/>
      <c r="AW3" s="506"/>
      <c r="AX3" s="24" t="s">
        <v>64</v>
      </c>
    </row>
    <row r="4" spans="1:50" ht="24.75" customHeight="1" x14ac:dyDescent="0.2">
      <c r="A4" s="706" t="s">
        <v>25</v>
      </c>
      <c r="B4" s="707"/>
      <c r="C4" s="707"/>
      <c r="D4" s="707"/>
      <c r="E4" s="707"/>
      <c r="F4" s="707"/>
      <c r="G4" s="682" t="s">
        <v>633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66</v>
      </c>
      <c r="B5" s="693"/>
      <c r="C5" s="693"/>
      <c r="D5" s="693"/>
      <c r="E5" s="693"/>
      <c r="F5" s="694"/>
      <c r="G5" s="539" t="s">
        <v>430</v>
      </c>
      <c r="H5" s="540"/>
      <c r="I5" s="540"/>
      <c r="J5" s="540"/>
      <c r="K5" s="540"/>
      <c r="L5" s="540"/>
      <c r="M5" s="541" t="s">
        <v>65</v>
      </c>
      <c r="N5" s="542"/>
      <c r="O5" s="542"/>
      <c r="P5" s="542"/>
      <c r="Q5" s="542"/>
      <c r="R5" s="543"/>
      <c r="S5" s="544" t="s">
        <v>69</v>
      </c>
      <c r="T5" s="540"/>
      <c r="U5" s="540"/>
      <c r="V5" s="540"/>
      <c r="W5" s="540"/>
      <c r="X5" s="545"/>
      <c r="Y5" s="698" t="s">
        <v>3</v>
      </c>
      <c r="Z5" s="699"/>
      <c r="AA5" s="699"/>
      <c r="AB5" s="699"/>
      <c r="AC5" s="699"/>
      <c r="AD5" s="700"/>
      <c r="AE5" s="701" t="s">
        <v>636</v>
      </c>
      <c r="AF5" s="701"/>
      <c r="AG5" s="701"/>
      <c r="AH5" s="701"/>
      <c r="AI5" s="701"/>
      <c r="AJ5" s="701"/>
      <c r="AK5" s="701"/>
      <c r="AL5" s="701"/>
      <c r="AM5" s="701"/>
      <c r="AN5" s="701"/>
      <c r="AO5" s="701"/>
      <c r="AP5" s="702"/>
      <c r="AQ5" s="703" t="s">
        <v>637</v>
      </c>
      <c r="AR5" s="704"/>
      <c r="AS5" s="704"/>
      <c r="AT5" s="704"/>
      <c r="AU5" s="704"/>
      <c r="AV5" s="704"/>
      <c r="AW5" s="704"/>
      <c r="AX5" s="705"/>
    </row>
    <row r="6" spans="1:50" ht="39" customHeight="1" x14ac:dyDescent="0.2">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2">
      <c r="A7" s="805" t="s">
        <v>22</v>
      </c>
      <c r="B7" s="806"/>
      <c r="C7" s="806"/>
      <c r="D7" s="806"/>
      <c r="E7" s="806"/>
      <c r="F7" s="807"/>
      <c r="G7" s="808" t="s">
        <v>639</v>
      </c>
      <c r="H7" s="809"/>
      <c r="I7" s="809"/>
      <c r="J7" s="809"/>
      <c r="K7" s="809"/>
      <c r="L7" s="809"/>
      <c r="M7" s="809"/>
      <c r="N7" s="809"/>
      <c r="O7" s="809"/>
      <c r="P7" s="809"/>
      <c r="Q7" s="809"/>
      <c r="R7" s="809"/>
      <c r="S7" s="809"/>
      <c r="T7" s="809"/>
      <c r="U7" s="809"/>
      <c r="V7" s="809"/>
      <c r="W7" s="809"/>
      <c r="X7" s="810"/>
      <c r="Y7" s="377" t="s">
        <v>309</v>
      </c>
      <c r="Z7" s="281"/>
      <c r="AA7" s="281"/>
      <c r="AB7" s="281"/>
      <c r="AC7" s="281"/>
      <c r="AD7" s="378"/>
      <c r="AE7" s="364" t="s">
        <v>640</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05" t="s">
        <v>208</v>
      </c>
      <c r="B8" s="806"/>
      <c r="C8" s="806"/>
      <c r="D8" s="806"/>
      <c r="E8" s="806"/>
      <c r="F8" s="807"/>
      <c r="G8" s="203" t="str">
        <f>入力規則等!A27</f>
        <v>交通安全対策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2">
      <c r="A9" s="108" t="s">
        <v>23</v>
      </c>
      <c r="B9" s="109"/>
      <c r="C9" s="109"/>
      <c r="D9" s="109"/>
      <c r="E9" s="109"/>
      <c r="F9" s="109"/>
      <c r="G9" s="553" t="s">
        <v>641</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2">
      <c r="A10" s="723" t="s">
        <v>29</v>
      </c>
      <c r="B10" s="724"/>
      <c r="C10" s="724"/>
      <c r="D10" s="724"/>
      <c r="E10" s="724"/>
      <c r="F10" s="724"/>
      <c r="G10" s="656" t="s">
        <v>642</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2">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102" t="s">
        <v>24</v>
      </c>
      <c r="B12" s="103"/>
      <c r="C12" s="103"/>
      <c r="D12" s="103"/>
      <c r="E12" s="103"/>
      <c r="F12" s="104"/>
      <c r="G12" s="662"/>
      <c r="H12" s="663"/>
      <c r="I12" s="663"/>
      <c r="J12" s="663"/>
      <c r="K12" s="663"/>
      <c r="L12" s="663"/>
      <c r="M12" s="663"/>
      <c r="N12" s="663"/>
      <c r="O12" s="663"/>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5"/>
    </row>
    <row r="13" spans="1:50" ht="21" customHeight="1" x14ac:dyDescent="0.2">
      <c r="A13" s="105"/>
      <c r="B13" s="106"/>
      <c r="C13" s="106"/>
      <c r="D13" s="106"/>
      <c r="E13" s="106"/>
      <c r="F13" s="107"/>
      <c r="G13" s="726" t="s">
        <v>6</v>
      </c>
      <c r="H13" s="727"/>
      <c r="I13" s="619" t="s">
        <v>7</v>
      </c>
      <c r="J13" s="620"/>
      <c r="K13" s="620"/>
      <c r="L13" s="620"/>
      <c r="M13" s="620"/>
      <c r="N13" s="620"/>
      <c r="O13" s="621"/>
      <c r="P13" s="148" t="s">
        <v>666</v>
      </c>
      <c r="Q13" s="149"/>
      <c r="R13" s="149"/>
      <c r="S13" s="149"/>
      <c r="T13" s="149"/>
      <c r="U13" s="149"/>
      <c r="V13" s="150"/>
      <c r="W13" s="148" t="s">
        <v>666</v>
      </c>
      <c r="X13" s="149"/>
      <c r="Y13" s="149"/>
      <c r="Z13" s="149"/>
      <c r="AA13" s="149"/>
      <c r="AB13" s="149"/>
      <c r="AC13" s="150"/>
      <c r="AD13" s="148" t="s">
        <v>666</v>
      </c>
      <c r="AE13" s="149"/>
      <c r="AF13" s="149"/>
      <c r="AG13" s="149"/>
      <c r="AH13" s="149"/>
      <c r="AI13" s="149"/>
      <c r="AJ13" s="150"/>
      <c r="AK13" s="148">
        <v>1</v>
      </c>
      <c r="AL13" s="149"/>
      <c r="AM13" s="149"/>
      <c r="AN13" s="149"/>
      <c r="AO13" s="149"/>
      <c r="AP13" s="149"/>
      <c r="AQ13" s="150"/>
      <c r="AR13" s="145">
        <v>1</v>
      </c>
      <c r="AS13" s="146"/>
      <c r="AT13" s="146"/>
      <c r="AU13" s="146"/>
      <c r="AV13" s="146"/>
      <c r="AW13" s="146"/>
      <c r="AX13" s="376"/>
    </row>
    <row r="14" spans="1:50" ht="21" customHeight="1" x14ac:dyDescent="0.2">
      <c r="A14" s="105"/>
      <c r="B14" s="106"/>
      <c r="C14" s="106"/>
      <c r="D14" s="106"/>
      <c r="E14" s="106"/>
      <c r="F14" s="107"/>
      <c r="G14" s="728"/>
      <c r="H14" s="729"/>
      <c r="I14" s="556" t="s">
        <v>8</v>
      </c>
      <c r="J14" s="610"/>
      <c r="K14" s="610"/>
      <c r="L14" s="610"/>
      <c r="M14" s="610"/>
      <c r="N14" s="610"/>
      <c r="O14" s="611"/>
      <c r="P14" s="148" t="s">
        <v>666</v>
      </c>
      <c r="Q14" s="149"/>
      <c r="R14" s="149"/>
      <c r="S14" s="149"/>
      <c r="T14" s="149"/>
      <c r="U14" s="149"/>
      <c r="V14" s="150"/>
      <c r="W14" s="148" t="s">
        <v>666</v>
      </c>
      <c r="X14" s="149"/>
      <c r="Y14" s="149"/>
      <c r="Z14" s="149"/>
      <c r="AA14" s="149"/>
      <c r="AB14" s="149"/>
      <c r="AC14" s="150"/>
      <c r="AD14" s="148" t="s">
        <v>666</v>
      </c>
      <c r="AE14" s="149"/>
      <c r="AF14" s="149"/>
      <c r="AG14" s="149"/>
      <c r="AH14" s="149"/>
      <c r="AI14" s="149"/>
      <c r="AJ14" s="150"/>
      <c r="AK14" s="148" t="s">
        <v>672</v>
      </c>
      <c r="AL14" s="149"/>
      <c r="AM14" s="149"/>
      <c r="AN14" s="149"/>
      <c r="AO14" s="149"/>
      <c r="AP14" s="149"/>
      <c r="AQ14" s="150"/>
      <c r="AR14" s="646"/>
      <c r="AS14" s="646"/>
      <c r="AT14" s="646"/>
      <c r="AU14" s="646"/>
      <c r="AV14" s="646"/>
      <c r="AW14" s="646"/>
      <c r="AX14" s="647"/>
    </row>
    <row r="15" spans="1:50" ht="21" customHeight="1" x14ac:dyDescent="0.2">
      <c r="A15" s="105"/>
      <c r="B15" s="106"/>
      <c r="C15" s="106"/>
      <c r="D15" s="106"/>
      <c r="E15" s="106"/>
      <c r="F15" s="107"/>
      <c r="G15" s="728"/>
      <c r="H15" s="729"/>
      <c r="I15" s="556" t="s">
        <v>50</v>
      </c>
      <c r="J15" s="557"/>
      <c r="K15" s="557"/>
      <c r="L15" s="557"/>
      <c r="M15" s="557"/>
      <c r="N15" s="557"/>
      <c r="O15" s="558"/>
      <c r="P15" s="148" t="s">
        <v>666</v>
      </c>
      <c r="Q15" s="149"/>
      <c r="R15" s="149"/>
      <c r="S15" s="149"/>
      <c r="T15" s="149"/>
      <c r="U15" s="149"/>
      <c r="V15" s="150"/>
      <c r="W15" s="148" t="s">
        <v>666</v>
      </c>
      <c r="X15" s="149"/>
      <c r="Y15" s="149"/>
      <c r="Z15" s="149"/>
      <c r="AA15" s="149"/>
      <c r="AB15" s="149"/>
      <c r="AC15" s="150"/>
      <c r="AD15" s="148" t="s">
        <v>666</v>
      </c>
      <c r="AE15" s="149"/>
      <c r="AF15" s="149"/>
      <c r="AG15" s="149"/>
      <c r="AH15" s="149"/>
      <c r="AI15" s="149"/>
      <c r="AJ15" s="150"/>
      <c r="AK15" s="148" t="s">
        <v>666</v>
      </c>
      <c r="AL15" s="149"/>
      <c r="AM15" s="149"/>
      <c r="AN15" s="149"/>
      <c r="AO15" s="149"/>
      <c r="AP15" s="149"/>
      <c r="AQ15" s="150"/>
      <c r="AR15" s="148" t="s">
        <v>668</v>
      </c>
      <c r="AS15" s="149"/>
      <c r="AT15" s="149"/>
      <c r="AU15" s="149"/>
      <c r="AV15" s="149"/>
      <c r="AW15" s="149"/>
      <c r="AX15" s="609"/>
    </row>
    <row r="16" spans="1:50" ht="21" customHeight="1" x14ac:dyDescent="0.2">
      <c r="A16" s="105"/>
      <c r="B16" s="106"/>
      <c r="C16" s="106"/>
      <c r="D16" s="106"/>
      <c r="E16" s="106"/>
      <c r="F16" s="107"/>
      <c r="G16" s="728"/>
      <c r="H16" s="729"/>
      <c r="I16" s="556" t="s">
        <v>51</v>
      </c>
      <c r="J16" s="557"/>
      <c r="K16" s="557"/>
      <c r="L16" s="557"/>
      <c r="M16" s="557"/>
      <c r="N16" s="557"/>
      <c r="O16" s="558"/>
      <c r="P16" s="148" t="s">
        <v>666</v>
      </c>
      <c r="Q16" s="149"/>
      <c r="R16" s="149"/>
      <c r="S16" s="149"/>
      <c r="T16" s="149"/>
      <c r="U16" s="149"/>
      <c r="V16" s="150"/>
      <c r="W16" s="148" t="s">
        <v>666</v>
      </c>
      <c r="X16" s="149"/>
      <c r="Y16" s="149"/>
      <c r="Z16" s="149"/>
      <c r="AA16" s="149"/>
      <c r="AB16" s="149"/>
      <c r="AC16" s="150"/>
      <c r="AD16" s="148" t="s">
        <v>666</v>
      </c>
      <c r="AE16" s="149"/>
      <c r="AF16" s="149"/>
      <c r="AG16" s="149"/>
      <c r="AH16" s="149"/>
      <c r="AI16" s="149"/>
      <c r="AJ16" s="150"/>
      <c r="AK16" s="148" t="s">
        <v>672</v>
      </c>
      <c r="AL16" s="149"/>
      <c r="AM16" s="149"/>
      <c r="AN16" s="149"/>
      <c r="AO16" s="149"/>
      <c r="AP16" s="149"/>
      <c r="AQ16" s="150"/>
      <c r="AR16" s="659"/>
      <c r="AS16" s="660"/>
      <c r="AT16" s="660"/>
      <c r="AU16" s="660"/>
      <c r="AV16" s="660"/>
      <c r="AW16" s="660"/>
      <c r="AX16" s="661"/>
    </row>
    <row r="17" spans="1:50" ht="24.75" customHeight="1" x14ac:dyDescent="0.2">
      <c r="A17" s="105"/>
      <c r="B17" s="106"/>
      <c r="C17" s="106"/>
      <c r="D17" s="106"/>
      <c r="E17" s="106"/>
      <c r="F17" s="107"/>
      <c r="G17" s="728"/>
      <c r="H17" s="729"/>
      <c r="I17" s="556" t="s">
        <v>49</v>
      </c>
      <c r="J17" s="610"/>
      <c r="K17" s="610"/>
      <c r="L17" s="610"/>
      <c r="M17" s="610"/>
      <c r="N17" s="610"/>
      <c r="O17" s="611"/>
      <c r="P17" s="148" t="s">
        <v>666</v>
      </c>
      <c r="Q17" s="149"/>
      <c r="R17" s="149"/>
      <c r="S17" s="149"/>
      <c r="T17" s="149"/>
      <c r="U17" s="149"/>
      <c r="V17" s="150"/>
      <c r="W17" s="148" t="s">
        <v>666</v>
      </c>
      <c r="X17" s="149"/>
      <c r="Y17" s="149"/>
      <c r="Z17" s="149"/>
      <c r="AA17" s="149"/>
      <c r="AB17" s="149"/>
      <c r="AC17" s="150"/>
      <c r="AD17" s="148" t="s">
        <v>666</v>
      </c>
      <c r="AE17" s="149"/>
      <c r="AF17" s="149"/>
      <c r="AG17" s="149"/>
      <c r="AH17" s="149"/>
      <c r="AI17" s="149"/>
      <c r="AJ17" s="150"/>
      <c r="AK17" s="148" t="s">
        <v>672</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1</v>
      </c>
      <c r="AL18" s="155"/>
      <c r="AM18" s="155"/>
      <c r="AN18" s="155"/>
      <c r="AO18" s="155"/>
      <c r="AP18" s="155"/>
      <c r="AQ18" s="156"/>
      <c r="AR18" s="154">
        <f>SUM(AR13:AX17)</f>
        <v>1</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c r="Q19" s="149"/>
      <c r="R19" s="149"/>
      <c r="S19" s="149"/>
      <c r="T19" s="149"/>
      <c r="U19" s="149"/>
      <c r="V19" s="150"/>
      <c r="W19" s="148"/>
      <c r="X19" s="149"/>
      <c r="Y19" s="149"/>
      <c r="Z19" s="149"/>
      <c r="AA19" s="149"/>
      <c r="AB19" s="149"/>
      <c r="AC19" s="150"/>
      <c r="AD19" s="148"/>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903" t="s">
        <v>274</v>
      </c>
      <c r="H21" s="904"/>
      <c r="I21" s="904"/>
      <c r="J21" s="904"/>
      <c r="K21" s="904"/>
      <c r="L21" s="904"/>
      <c r="M21" s="904"/>
      <c r="N21" s="904"/>
      <c r="O21" s="904"/>
      <c r="P21" s="520" t="str">
        <f>IF(P19=0, "-", SUM(P19)/SUM(P13,P14))</f>
        <v>-</v>
      </c>
      <c r="Q21" s="520"/>
      <c r="R21" s="520"/>
      <c r="S21" s="520"/>
      <c r="T21" s="520"/>
      <c r="U21" s="520"/>
      <c r="V21" s="520"/>
      <c r="W21" s="520" t="str">
        <f t="shared" ref="W21" si="2">IF(W19=0, "-", SUM(W19)/SUM(W13,W14))</f>
        <v>-</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643</v>
      </c>
      <c r="H23" s="118"/>
      <c r="I23" s="118"/>
      <c r="J23" s="118"/>
      <c r="K23" s="118"/>
      <c r="L23" s="118"/>
      <c r="M23" s="118"/>
      <c r="N23" s="118"/>
      <c r="O23" s="119"/>
      <c r="P23" s="145">
        <v>1</v>
      </c>
      <c r="Q23" s="146"/>
      <c r="R23" s="146"/>
      <c r="S23" s="146"/>
      <c r="T23" s="146"/>
      <c r="U23" s="146"/>
      <c r="V23" s="147"/>
      <c r="W23" s="145">
        <v>1</v>
      </c>
      <c r="X23" s="146"/>
      <c r="Y23" s="146"/>
      <c r="Z23" s="146"/>
      <c r="AA23" s="146"/>
      <c r="AB23" s="146"/>
      <c r="AC23" s="147"/>
      <c r="AD23" s="134" t="s">
        <v>673</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2">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48">
        <f>AK13</f>
        <v>1</v>
      </c>
      <c r="Q29" s="149"/>
      <c r="R29" s="149"/>
      <c r="S29" s="149"/>
      <c r="T29" s="149"/>
      <c r="U29" s="149"/>
      <c r="V29" s="150"/>
      <c r="W29" s="196">
        <f>AR13</f>
        <v>1</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2" t="s">
        <v>184</v>
      </c>
      <c r="AR30" s="623"/>
      <c r="AS30" s="623"/>
      <c r="AT30" s="624"/>
      <c r="AU30" s="372" t="s">
        <v>133</v>
      </c>
      <c r="AV30" s="372"/>
      <c r="AW30" s="372"/>
      <c r="AX30" s="373"/>
    </row>
    <row r="31" spans="1:50" ht="18.75" customHeight="1" x14ac:dyDescent="0.2">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673</v>
      </c>
      <c r="AR31" s="163"/>
      <c r="AS31" s="164" t="s">
        <v>185</v>
      </c>
      <c r="AT31" s="187"/>
      <c r="AU31" s="256">
        <v>3</v>
      </c>
      <c r="AV31" s="256"/>
      <c r="AW31" s="360" t="s">
        <v>175</v>
      </c>
      <c r="AX31" s="361"/>
    </row>
    <row r="32" spans="1:50" ht="23.25" customHeight="1" x14ac:dyDescent="0.2">
      <c r="A32" s="496"/>
      <c r="B32" s="494"/>
      <c r="C32" s="494"/>
      <c r="D32" s="494"/>
      <c r="E32" s="494"/>
      <c r="F32" s="495"/>
      <c r="G32" s="521" t="s">
        <v>644</v>
      </c>
      <c r="H32" s="522"/>
      <c r="I32" s="522"/>
      <c r="J32" s="522"/>
      <c r="K32" s="522"/>
      <c r="L32" s="522"/>
      <c r="M32" s="522"/>
      <c r="N32" s="522"/>
      <c r="O32" s="523"/>
      <c r="P32" s="176" t="s">
        <v>645</v>
      </c>
      <c r="Q32" s="176"/>
      <c r="R32" s="176"/>
      <c r="S32" s="176"/>
      <c r="T32" s="176"/>
      <c r="U32" s="176"/>
      <c r="V32" s="176"/>
      <c r="W32" s="176"/>
      <c r="X32" s="218"/>
      <c r="Y32" s="324" t="s">
        <v>12</v>
      </c>
      <c r="Z32" s="530"/>
      <c r="AA32" s="531"/>
      <c r="AB32" s="532" t="s">
        <v>665</v>
      </c>
      <c r="AC32" s="532"/>
      <c r="AD32" s="532"/>
      <c r="AE32" s="348" t="s">
        <v>662</v>
      </c>
      <c r="AF32" s="349"/>
      <c r="AG32" s="349"/>
      <c r="AH32" s="349"/>
      <c r="AI32" s="348" t="s">
        <v>662</v>
      </c>
      <c r="AJ32" s="349"/>
      <c r="AK32" s="349"/>
      <c r="AL32" s="349"/>
      <c r="AM32" s="348" t="s">
        <v>662</v>
      </c>
      <c r="AN32" s="349"/>
      <c r="AO32" s="349"/>
      <c r="AP32" s="349"/>
      <c r="AQ32" s="151" t="s">
        <v>662</v>
      </c>
      <c r="AR32" s="152"/>
      <c r="AS32" s="152"/>
      <c r="AT32" s="153"/>
      <c r="AU32" s="349" t="s">
        <v>662</v>
      </c>
      <c r="AV32" s="349"/>
      <c r="AW32" s="349"/>
      <c r="AX32" s="350"/>
    </row>
    <row r="33" spans="1:51" ht="23.25"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665</v>
      </c>
      <c r="AC33" s="503"/>
      <c r="AD33" s="503"/>
      <c r="AE33" s="348" t="s">
        <v>662</v>
      </c>
      <c r="AF33" s="349"/>
      <c r="AG33" s="349"/>
      <c r="AH33" s="349"/>
      <c r="AI33" s="348" t="s">
        <v>662</v>
      </c>
      <c r="AJ33" s="349"/>
      <c r="AK33" s="349"/>
      <c r="AL33" s="349"/>
      <c r="AM33" s="348" t="s">
        <v>662</v>
      </c>
      <c r="AN33" s="349"/>
      <c r="AO33" s="349"/>
      <c r="AP33" s="349"/>
      <c r="AQ33" s="151" t="s">
        <v>662</v>
      </c>
      <c r="AR33" s="152"/>
      <c r="AS33" s="152"/>
      <c r="AT33" s="153"/>
      <c r="AU33" s="349">
        <v>1</v>
      </c>
      <c r="AV33" s="349"/>
      <c r="AW33" s="349"/>
      <c r="AX33" s="350"/>
    </row>
    <row r="34" spans="1:51" ht="23.25"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662</v>
      </c>
      <c r="AF34" s="349"/>
      <c r="AG34" s="349"/>
      <c r="AH34" s="349"/>
      <c r="AI34" s="348" t="s">
        <v>662</v>
      </c>
      <c r="AJ34" s="349"/>
      <c r="AK34" s="349"/>
      <c r="AL34" s="349"/>
      <c r="AM34" s="348" t="s">
        <v>662</v>
      </c>
      <c r="AN34" s="349"/>
      <c r="AO34" s="349"/>
      <c r="AP34" s="349"/>
      <c r="AQ34" s="151" t="s">
        <v>662</v>
      </c>
      <c r="AR34" s="152"/>
      <c r="AS34" s="152"/>
      <c r="AT34" s="153"/>
      <c r="AU34" s="349" t="s">
        <v>662</v>
      </c>
      <c r="AV34" s="349"/>
      <c r="AW34" s="349"/>
      <c r="AX34" s="350"/>
    </row>
    <row r="35" spans="1:51" ht="23.25" customHeight="1" x14ac:dyDescent="0.2">
      <c r="A35" s="876" t="s">
        <v>300</v>
      </c>
      <c r="B35" s="877"/>
      <c r="C35" s="877"/>
      <c r="D35" s="877"/>
      <c r="E35" s="877"/>
      <c r="F35" s="878"/>
      <c r="G35" s="882" t="s">
        <v>646</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2">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76" t="s">
        <v>300</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2">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76" t="s">
        <v>300</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2">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76" t="s">
        <v>300</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2">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76" t="s">
        <v>300</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2">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310</v>
      </c>
      <c r="AF65" s="320"/>
      <c r="AG65" s="320"/>
      <c r="AH65" s="320"/>
      <c r="AI65" s="320" t="s">
        <v>332</v>
      </c>
      <c r="AJ65" s="320"/>
      <c r="AK65" s="320"/>
      <c r="AL65" s="320"/>
      <c r="AM65" s="320" t="s">
        <v>429</v>
      </c>
      <c r="AN65" s="320"/>
      <c r="AO65" s="320"/>
      <c r="AP65" s="320"/>
      <c r="AQ65" s="200" t="s">
        <v>184</v>
      </c>
      <c r="AR65" s="184"/>
      <c r="AS65" s="184"/>
      <c r="AT65" s="185"/>
      <c r="AU65" s="955" t="s">
        <v>133</v>
      </c>
      <c r="AV65" s="955"/>
      <c r="AW65" s="955"/>
      <c r="AX65" s="956"/>
      <c r="AY65">
        <f>COUNTA($H$67)</f>
        <v>0</v>
      </c>
    </row>
    <row r="66" spans="1:51" ht="18.75" hidden="1" customHeight="1" x14ac:dyDescent="0.2">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2">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290</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2">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290</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2">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291</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2">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289</v>
      </c>
      <c r="X70" s="923"/>
      <c r="Y70" s="928" t="s">
        <v>12</v>
      </c>
      <c r="Z70" s="928"/>
      <c r="AA70" s="929"/>
      <c r="AB70" s="930" t="s">
        <v>290</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2">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290</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2">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291</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2">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2">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1" t="s">
        <v>303</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2">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622</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2">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2">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2">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2">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2">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310</v>
      </c>
      <c r="AF100" s="803"/>
      <c r="AG100" s="803"/>
      <c r="AH100" s="804"/>
      <c r="AI100" s="802" t="s">
        <v>332</v>
      </c>
      <c r="AJ100" s="803"/>
      <c r="AK100" s="803"/>
      <c r="AL100" s="804"/>
      <c r="AM100" s="802" t="s">
        <v>429</v>
      </c>
      <c r="AN100" s="803"/>
      <c r="AO100" s="803"/>
      <c r="AP100" s="804"/>
      <c r="AQ100" s="905" t="s">
        <v>337</v>
      </c>
      <c r="AR100" s="906"/>
      <c r="AS100" s="906"/>
      <c r="AT100" s="907"/>
      <c r="AU100" s="905" t="s">
        <v>463</v>
      </c>
      <c r="AV100" s="906"/>
      <c r="AW100" s="906"/>
      <c r="AX100" s="908"/>
    </row>
    <row r="101" spans="1:60" ht="23.25" customHeight="1" x14ac:dyDescent="0.2">
      <c r="A101" s="472"/>
      <c r="B101" s="473"/>
      <c r="C101" s="473"/>
      <c r="D101" s="473"/>
      <c r="E101" s="473"/>
      <c r="F101" s="474"/>
      <c r="G101" s="176" t="s">
        <v>647</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665</v>
      </c>
      <c r="AC101" s="532"/>
      <c r="AD101" s="532"/>
      <c r="AE101" s="343" t="s">
        <v>662</v>
      </c>
      <c r="AF101" s="343"/>
      <c r="AG101" s="343"/>
      <c r="AH101" s="343"/>
      <c r="AI101" s="343" t="s">
        <v>662</v>
      </c>
      <c r="AJ101" s="343"/>
      <c r="AK101" s="343"/>
      <c r="AL101" s="343"/>
      <c r="AM101" s="343" t="s">
        <v>662</v>
      </c>
      <c r="AN101" s="343"/>
      <c r="AO101" s="343"/>
      <c r="AP101" s="343"/>
      <c r="AQ101" s="343" t="s">
        <v>673</v>
      </c>
      <c r="AR101" s="343"/>
      <c r="AS101" s="343"/>
      <c r="AT101" s="343"/>
      <c r="AU101" s="348" t="s">
        <v>673</v>
      </c>
      <c r="AV101" s="349"/>
      <c r="AW101" s="349"/>
      <c r="AX101" s="350"/>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665</v>
      </c>
      <c r="AC102" s="532"/>
      <c r="AD102" s="532"/>
      <c r="AE102" s="343" t="s">
        <v>662</v>
      </c>
      <c r="AF102" s="343"/>
      <c r="AG102" s="343"/>
      <c r="AH102" s="343"/>
      <c r="AI102" s="343" t="s">
        <v>662</v>
      </c>
      <c r="AJ102" s="343"/>
      <c r="AK102" s="343"/>
      <c r="AL102" s="343"/>
      <c r="AM102" s="343" t="s">
        <v>662</v>
      </c>
      <c r="AN102" s="343"/>
      <c r="AO102" s="343"/>
      <c r="AP102" s="343"/>
      <c r="AQ102" s="343">
        <v>1</v>
      </c>
      <c r="AR102" s="343"/>
      <c r="AS102" s="343"/>
      <c r="AT102" s="343"/>
      <c r="AU102" s="356">
        <v>1</v>
      </c>
      <c r="AV102" s="357"/>
      <c r="AW102" s="357"/>
      <c r="AX102" s="909"/>
    </row>
    <row r="103" spans="1:60" ht="31.5" hidden="1" customHeight="1" x14ac:dyDescent="0.2">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2">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t="e">
        <f>-AE102</f>
        <v>#VALUE!</v>
      </c>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2">
      <c r="A116" s="277"/>
      <c r="B116" s="278"/>
      <c r="C116" s="278"/>
      <c r="D116" s="278"/>
      <c r="E116" s="278"/>
      <c r="F116" s="279"/>
      <c r="G116" s="336" t="s">
        <v>663</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t="s">
        <v>662</v>
      </c>
      <c r="AF116" s="343"/>
      <c r="AG116" s="343"/>
      <c r="AH116" s="343"/>
      <c r="AI116" s="343" t="s">
        <v>662</v>
      </c>
      <c r="AJ116" s="343"/>
      <c r="AK116" s="343"/>
      <c r="AL116" s="343"/>
      <c r="AM116" s="343" t="s">
        <v>662</v>
      </c>
      <c r="AN116" s="343"/>
      <c r="AO116" s="343"/>
      <c r="AP116" s="343"/>
      <c r="AQ116" s="348">
        <v>1</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649</v>
      </c>
      <c r="AC117" s="328"/>
      <c r="AD117" s="329"/>
      <c r="AE117" s="291" t="s">
        <v>662</v>
      </c>
      <c r="AF117" s="291"/>
      <c r="AG117" s="291"/>
      <c r="AH117" s="291"/>
      <c r="AI117" s="291" t="s">
        <v>662</v>
      </c>
      <c r="AJ117" s="291"/>
      <c r="AK117" s="291"/>
      <c r="AL117" s="291"/>
      <c r="AM117" s="291" t="s">
        <v>662</v>
      </c>
      <c r="AN117" s="291"/>
      <c r="AO117" s="291"/>
      <c r="AP117" s="291"/>
      <c r="AQ117" s="291" t="s">
        <v>667</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2" t="s">
        <v>325</v>
      </c>
      <c r="B130" s="970"/>
      <c r="C130" s="969" t="s">
        <v>188</v>
      </c>
      <c r="D130" s="970"/>
      <c r="E130" s="293" t="s">
        <v>217</v>
      </c>
      <c r="F130" s="294"/>
      <c r="G130" s="295" t="s">
        <v>650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73"/>
      <c r="B131" s="238"/>
      <c r="C131" s="237"/>
      <c r="D131" s="238"/>
      <c r="E131" s="224" t="s">
        <v>216</v>
      </c>
      <c r="F131" s="225"/>
      <c r="G131" s="222" t="s">
        <v>651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2">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673</v>
      </c>
      <c r="AR133" s="256"/>
      <c r="AS133" s="164" t="s">
        <v>185</v>
      </c>
      <c r="AT133" s="187"/>
      <c r="AU133" s="163">
        <v>7</v>
      </c>
      <c r="AV133" s="163"/>
      <c r="AW133" s="164" t="s">
        <v>175</v>
      </c>
      <c r="AX133" s="165"/>
      <c r="AY133">
        <f>$AY$132</f>
        <v>1</v>
      </c>
    </row>
    <row r="134" spans="1:51" ht="39.75" customHeight="1" x14ac:dyDescent="0.2">
      <c r="A134" s="973"/>
      <c r="B134" s="238"/>
      <c r="C134" s="237"/>
      <c r="D134" s="238"/>
      <c r="E134" s="237"/>
      <c r="F134" s="299"/>
      <c r="G134" s="217" t="s">
        <v>664</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652</v>
      </c>
      <c r="AC134" s="209"/>
      <c r="AD134" s="209"/>
      <c r="AE134" s="251">
        <v>709</v>
      </c>
      <c r="AF134" s="152"/>
      <c r="AG134" s="152"/>
      <c r="AH134" s="152"/>
      <c r="AI134" s="251">
        <v>602</v>
      </c>
      <c r="AJ134" s="152"/>
      <c r="AK134" s="152"/>
      <c r="AL134" s="152"/>
      <c r="AM134" s="251">
        <v>525</v>
      </c>
      <c r="AN134" s="152"/>
      <c r="AO134" s="152"/>
      <c r="AP134" s="152"/>
      <c r="AQ134" s="251" t="s">
        <v>653</v>
      </c>
      <c r="AR134" s="152"/>
      <c r="AS134" s="152"/>
      <c r="AT134" s="152"/>
      <c r="AU134" s="251" t="s">
        <v>673</v>
      </c>
      <c r="AV134" s="152"/>
      <c r="AW134" s="152"/>
      <c r="AX134" s="193"/>
      <c r="AY134">
        <f t="shared" ref="AY134:AY135" si="13">$AY$132</f>
        <v>1</v>
      </c>
    </row>
    <row r="135" spans="1:51" ht="39.75" customHeight="1" x14ac:dyDescent="0.2">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652</v>
      </c>
      <c r="AC135" s="160"/>
      <c r="AD135" s="160"/>
      <c r="AE135" s="251">
        <v>686</v>
      </c>
      <c r="AF135" s="152"/>
      <c r="AG135" s="152"/>
      <c r="AH135" s="152"/>
      <c r="AI135" s="251">
        <v>686</v>
      </c>
      <c r="AJ135" s="152"/>
      <c r="AK135" s="152"/>
      <c r="AL135" s="152"/>
      <c r="AM135" s="251">
        <v>686</v>
      </c>
      <c r="AN135" s="152"/>
      <c r="AO135" s="152"/>
      <c r="AP135" s="152"/>
      <c r="AQ135" s="251" t="s">
        <v>653</v>
      </c>
      <c r="AR135" s="152"/>
      <c r="AS135" s="152"/>
      <c r="AT135" s="152"/>
      <c r="AU135" s="251">
        <v>370</v>
      </c>
      <c r="AV135" s="152"/>
      <c r="AW135" s="152"/>
      <c r="AX135" s="193"/>
      <c r="AY135">
        <f t="shared" si="13"/>
        <v>1</v>
      </c>
    </row>
    <row r="136" spans="1:51" ht="18.75" hidden="1" customHeight="1" x14ac:dyDescent="0.2">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2">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2">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2">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2">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2">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2">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2">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2">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2">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73"/>
      <c r="B188" s="238"/>
      <c r="C188" s="237"/>
      <c r="D188" s="238"/>
      <c r="E188" s="175" t="s">
        <v>654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2">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2">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2">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2">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2">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2">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2">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2">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2">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2">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2">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2">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2">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2">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2">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2">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2">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2">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2">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2">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2">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2">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2">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2">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2">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2">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2">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2">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2">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2">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2">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2">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2">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2">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2">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2">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2">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2">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2">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2">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2">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2">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2">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2">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2">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2">
      <c r="A430" s="973"/>
      <c r="B430" s="238"/>
      <c r="C430" s="235" t="s">
        <v>593</v>
      </c>
      <c r="D430" s="236"/>
      <c r="E430" s="224" t="s">
        <v>319</v>
      </c>
      <c r="F430" s="429"/>
      <c r="G430" s="226" t="s">
        <v>204</v>
      </c>
      <c r="H430" s="173"/>
      <c r="I430" s="173"/>
      <c r="J430" s="227" t="s">
        <v>653</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2">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673</v>
      </c>
      <c r="AF432" s="163"/>
      <c r="AG432" s="164" t="s">
        <v>185</v>
      </c>
      <c r="AH432" s="187"/>
      <c r="AI432" s="201"/>
      <c r="AJ432" s="201"/>
      <c r="AK432" s="201"/>
      <c r="AL432" s="202"/>
      <c r="AM432" s="201"/>
      <c r="AN432" s="201"/>
      <c r="AO432" s="201"/>
      <c r="AP432" s="202"/>
      <c r="AQ432" s="216" t="s">
        <v>673</v>
      </c>
      <c r="AR432" s="163"/>
      <c r="AS432" s="164" t="s">
        <v>185</v>
      </c>
      <c r="AT432" s="187"/>
      <c r="AU432" s="163" t="s">
        <v>673</v>
      </c>
      <c r="AV432" s="163"/>
      <c r="AW432" s="164" t="s">
        <v>175</v>
      </c>
      <c r="AX432" s="165"/>
      <c r="AY432">
        <f>$AY$431</f>
        <v>1</v>
      </c>
    </row>
    <row r="433" spans="1:51" ht="23.25" customHeight="1" x14ac:dyDescent="0.2">
      <c r="A433" s="973"/>
      <c r="B433" s="238"/>
      <c r="C433" s="237"/>
      <c r="D433" s="238"/>
      <c r="E433" s="181"/>
      <c r="F433" s="182"/>
      <c r="G433" s="217" t="s">
        <v>658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662</v>
      </c>
      <c r="AC433" s="160"/>
      <c r="AD433" s="160"/>
      <c r="AE433" s="151" t="s">
        <v>662</v>
      </c>
      <c r="AF433" s="152"/>
      <c r="AG433" s="152"/>
      <c r="AH433" s="152"/>
      <c r="AI433" s="151" t="s">
        <v>662</v>
      </c>
      <c r="AJ433" s="152"/>
      <c r="AK433" s="152"/>
      <c r="AL433" s="152"/>
      <c r="AM433" s="151" t="s">
        <v>662</v>
      </c>
      <c r="AN433" s="152"/>
      <c r="AO433" s="152"/>
      <c r="AP433" s="153"/>
      <c r="AQ433" s="151" t="s">
        <v>662</v>
      </c>
      <c r="AR433" s="152"/>
      <c r="AS433" s="152"/>
      <c r="AT433" s="153"/>
      <c r="AU433" s="152" t="s">
        <v>662</v>
      </c>
      <c r="AV433" s="152"/>
      <c r="AW433" s="152"/>
      <c r="AX433" s="193"/>
      <c r="AY433">
        <f t="shared" ref="AY433:AY435" si="63">$AY$431</f>
        <v>1</v>
      </c>
    </row>
    <row r="434" spans="1:51" ht="23.25" customHeight="1" x14ac:dyDescent="0.2">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662</v>
      </c>
      <c r="AC434" s="209"/>
      <c r="AD434" s="209"/>
      <c r="AE434" s="151" t="s">
        <v>662</v>
      </c>
      <c r="AF434" s="152"/>
      <c r="AG434" s="152"/>
      <c r="AH434" s="153"/>
      <c r="AI434" s="151" t="s">
        <v>662</v>
      </c>
      <c r="AJ434" s="152"/>
      <c r="AK434" s="152"/>
      <c r="AL434" s="152"/>
      <c r="AM434" s="151" t="s">
        <v>662</v>
      </c>
      <c r="AN434" s="152"/>
      <c r="AO434" s="152"/>
      <c r="AP434" s="153"/>
      <c r="AQ434" s="151" t="s">
        <v>662</v>
      </c>
      <c r="AR434" s="152"/>
      <c r="AS434" s="152"/>
      <c r="AT434" s="153"/>
      <c r="AU434" s="152" t="s">
        <v>662</v>
      </c>
      <c r="AV434" s="152"/>
      <c r="AW434" s="152"/>
      <c r="AX434" s="193"/>
      <c r="AY434">
        <f t="shared" si="63"/>
        <v>1</v>
      </c>
    </row>
    <row r="435" spans="1:51" ht="23.25" customHeight="1" x14ac:dyDescent="0.2">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662</v>
      </c>
      <c r="AF435" s="152"/>
      <c r="AG435" s="152"/>
      <c r="AH435" s="153"/>
      <c r="AI435" s="151" t="s">
        <v>662</v>
      </c>
      <c r="AJ435" s="152"/>
      <c r="AK435" s="152"/>
      <c r="AL435" s="152"/>
      <c r="AM435" s="151" t="s">
        <v>662</v>
      </c>
      <c r="AN435" s="152"/>
      <c r="AO435" s="152"/>
      <c r="AP435" s="153"/>
      <c r="AQ435" s="151" t="s">
        <v>662</v>
      </c>
      <c r="AR435" s="152"/>
      <c r="AS435" s="152"/>
      <c r="AT435" s="153"/>
      <c r="AU435" s="152" t="s">
        <v>662</v>
      </c>
      <c r="AV435" s="152"/>
      <c r="AW435" s="152"/>
      <c r="AX435" s="193"/>
      <c r="AY435">
        <f t="shared" si="63"/>
        <v>1</v>
      </c>
    </row>
    <row r="436" spans="1:51" ht="18.75" hidden="1" customHeight="1" x14ac:dyDescent="0.2">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2">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2">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2">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2">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2">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2">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2">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2">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2">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2">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2">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2">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2">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673</v>
      </c>
      <c r="AF457" s="163"/>
      <c r="AG457" s="164" t="s">
        <v>185</v>
      </c>
      <c r="AH457" s="187"/>
      <c r="AI457" s="201"/>
      <c r="AJ457" s="201"/>
      <c r="AK457" s="201"/>
      <c r="AL457" s="202"/>
      <c r="AM457" s="201"/>
      <c r="AN457" s="201"/>
      <c r="AO457" s="201"/>
      <c r="AP457" s="202"/>
      <c r="AQ457" s="216" t="s">
        <v>673</v>
      </c>
      <c r="AR457" s="163"/>
      <c r="AS457" s="164" t="s">
        <v>185</v>
      </c>
      <c r="AT457" s="187"/>
      <c r="AU457" s="163" t="s">
        <v>673</v>
      </c>
      <c r="AV457" s="163"/>
      <c r="AW457" s="164" t="s">
        <v>175</v>
      </c>
      <c r="AX457" s="165"/>
      <c r="AY457">
        <f>$AY$456</f>
        <v>1</v>
      </c>
    </row>
    <row r="458" spans="1:51" ht="23.25" customHeight="1" x14ac:dyDescent="0.2">
      <c r="A458" s="973"/>
      <c r="B458" s="238"/>
      <c r="C458" s="237"/>
      <c r="D458" s="238"/>
      <c r="E458" s="181"/>
      <c r="F458" s="182"/>
      <c r="G458" s="217" t="s">
        <v>658</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662</v>
      </c>
      <c r="AC458" s="160"/>
      <c r="AD458" s="160"/>
      <c r="AE458" s="151" t="s">
        <v>662</v>
      </c>
      <c r="AF458" s="152"/>
      <c r="AG458" s="152"/>
      <c r="AH458" s="152"/>
      <c r="AI458" s="151" t="s">
        <v>662</v>
      </c>
      <c r="AJ458" s="152"/>
      <c r="AK458" s="152"/>
      <c r="AL458" s="152"/>
      <c r="AM458" s="151" t="s">
        <v>662</v>
      </c>
      <c r="AN458" s="152"/>
      <c r="AO458" s="152"/>
      <c r="AP458" s="153"/>
      <c r="AQ458" s="151" t="s">
        <v>662</v>
      </c>
      <c r="AR458" s="152"/>
      <c r="AS458" s="152"/>
      <c r="AT458" s="153"/>
      <c r="AU458" s="152" t="s">
        <v>662</v>
      </c>
      <c r="AV458" s="152"/>
      <c r="AW458" s="152"/>
      <c r="AX458" s="193"/>
      <c r="AY458">
        <f t="shared" ref="AY458:AY460" si="68">$AY$456</f>
        <v>1</v>
      </c>
    </row>
    <row r="459" spans="1:51" ht="23.25" customHeight="1" x14ac:dyDescent="0.2">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662</v>
      </c>
      <c r="AC459" s="209"/>
      <c r="AD459" s="209"/>
      <c r="AE459" s="151" t="s">
        <v>662</v>
      </c>
      <c r="AF459" s="152"/>
      <c r="AG459" s="152"/>
      <c r="AH459" s="153"/>
      <c r="AI459" s="151" t="s">
        <v>662</v>
      </c>
      <c r="AJ459" s="152"/>
      <c r="AK459" s="152"/>
      <c r="AL459" s="152"/>
      <c r="AM459" s="151" t="s">
        <v>662</v>
      </c>
      <c r="AN459" s="152"/>
      <c r="AO459" s="152"/>
      <c r="AP459" s="153"/>
      <c r="AQ459" s="151" t="s">
        <v>662</v>
      </c>
      <c r="AR459" s="152"/>
      <c r="AS459" s="152"/>
      <c r="AT459" s="153"/>
      <c r="AU459" s="152" t="s">
        <v>662</v>
      </c>
      <c r="AV459" s="152"/>
      <c r="AW459" s="152"/>
      <c r="AX459" s="193"/>
      <c r="AY459">
        <f t="shared" si="68"/>
        <v>1</v>
      </c>
    </row>
    <row r="460" spans="1:51" ht="23.25" customHeight="1" x14ac:dyDescent="0.2">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662</v>
      </c>
      <c r="AF460" s="152"/>
      <c r="AG460" s="152"/>
      <c r="AH460" s="153"/>
      <c r="AI460" s="151" t="s">
        <v>662</v>
      </c>
      <c r="AJ460" s="152"/>
      <c r="AK460" s="152"/>
      <c r="AL460" s="152"/>
      <c r="AM460" s="151" t="s">
        <v>662</v>
      </c>
      <c r="AN460" s="152"/>
      <c r="AO460" s="152"/>
      <c r="AP460" s="153"/>
      <c r="AQ460" s="151" t="s">
        <v>662</v>
      </c>
      <c r="AR460" s="152"/>
      <c r="AS460" s="152"/>
      <c r="AT460" s="153"/>
      <c r="AU460" s="152" t="s">
        <v>662</v>
      </c>
      <c r="AV460" s="152"/>
      <c r="AW460" s="152"/>
      <c r="AX460" s="193"/>
      <c r="AY460">
        <f t="shared" si="68"/>
        <v>1</v>
      </c>
    </row>
    <row r="461" spans="1:51" ht="18.75" hidden="1" customHeight="1" x14ac:dyDescent="0.2">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2">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2">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2">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2">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2">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2">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2">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2">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2">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2">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2">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2">
      <c r="A481" s="973"/>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2">
      <c r="A482" s="973"/>
      <c r="B482" s="238"/>
      <c r="C482" s="237"/>
      <c r="D482" s="238"/>
      <c r="E482" s="175" t="s">
        <v>658</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2">
      <c r="A484" s="973"/>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2">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2">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2">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2">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2">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2">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2">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2">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2">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2">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2">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2">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2">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2">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2">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2">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2">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2">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2">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2">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2">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2">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2">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2">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2">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2">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2">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2">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2">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2">
      <c r="A535" s="973"/>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3"/>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2">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2">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2">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2">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2">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2">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2">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2">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2">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2">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2">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2">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2">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2">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2">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2">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2">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2">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2">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2">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2">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2">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2">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2">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2">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2">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2">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2">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2">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2">
      <c r="A589" s="973"/>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3"/>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2">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2">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2">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2">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2">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2">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2">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2">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2">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2">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2">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2">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2">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2">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2">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2">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2">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2">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2">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2">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2">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2">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2">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2">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2">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2">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2">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2">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2">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2">
      <c r="A643" s="973"/>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3"/>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2">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2">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2">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2">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2">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2">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2">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2">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2">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2">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2">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2">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2">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2">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2">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2">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2">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2">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2">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2">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2">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2">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2">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2">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2">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2">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2">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2">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2">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2">
      <c r="A697" s="973"/>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x14ac:dyDescent="0.2">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638</v>
      </c>
      <c r="AE702" s="875"/>
      <c r="AF702" s="875"/>
      <c r="AG702" s="864" t="s">
        <v>659</v>
      </c>
      <c r="AH702" s="865"/>
      <c r="AI702" s="865"/>
      <c r="AJ702" s="865"/>
      <c r="AK702" s="865"/>
      <c r="AL702" s="865"/>
      <c r="AM702" s="865"/>
      <c r="AN702" s="865"/>
      <c r="AO702" s="865"/>
      <c r="AP702" s="865"/>
      <c r="AQ702" s="865"/>
      <c r="AR702" s="865"/>
      <c r="AS702" s="865"/>
      <c r="AT702" s="865"/>
      <c r="AU702" s="865"/>
      <c r="AV702" s="865"/>
      <c r="AW702" s="865"/>
      <c r="AX702" s="866"/>
    </row>
    <row r="703" spans="1:51" ht="27" customHeight="1" x14ac:dyDescent="0.2">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638</v>
      </c>
      <c r="AE703" s="170"/>
      <c r="AF703" s="170"/>
      <c r="AG703" s="648" t="s">
        <v>660</v>
      </c>
      <c r="AH703" s="649"/>
      <c r="AI703" s="649"/>
      <c r="AJ703" s="649"/>
      <c r="AK703" s="649"/>
      <c r="AL703" s="649"/>
      <c r="AM703" s="649"/>
      <c r="AN703" s="649"/>
      <c r="AO703" s="649"/>
      <c r="AP703" s="649"/>
      <c r="AQ703" s="649"/>
      <c r="AR703" s="649"/>
      <c r="AS703" s="649"/>
      <c r="AT703" s="649"/>
      <c r="AU703" s="649"/>
      <c r="AV703" s="649"/>
      <c r="AW703" s="649"/>
      <c r="AX703" s="650"/>
    </row>
    <row r="704" spans="1:51" ht="27" customHeight="1" x14ac:dyDescent="0.2">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638</v>
      </c>
      <c r="AE704" s="567"/>
      <c r="AF704" s="567"/>
      <c r="AG704" s="409" t="s">
        <v>661</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2">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655</v>
      </c>
      <c r="AE705" s="717"/>
      <c r="AF705" s="717"/>
      <c r="AG705" s="175" t="s">
        <v>656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39"/>
      <c r="B706" s="751"/>
      <c r="C706" s="595"/>
      <c r="D706" s="596"/>
      <c r="E706" s="667" t="s">
        <v>301</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2">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2">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655</v>
      </c>
      <c r="AE708" s="652"/>
      <c r="AF708" s="652"/>
      <c r="AG708" s="507" t="s">
        <v>656</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2">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655</v>
      </c>
      <c r="AE709" s="170"/>
      <c r="AF709" s="170"/>
      <c r="AG709" s="648" t="s">
        <v>656</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2">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655</v>
      </c>
      <c r="AE710" s="170"/>
      <c r="AF710" s="170"/>
      <c r="AG710" s="648" t="s">
        <v>656</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2">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655</v>
      </c>
      <c r="AE711" s="170"/>
      <c r="AF711" s="170"/>
      <c r="AG711" s="648" t="s">
        <v>656</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2">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655</v>
      </c>
      <c r="AE712" s="567"/>
      <c r="AF712" s="567"/>
      <c r="AG712" s="575" t="s">
        <v>656</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2">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655</v>
      </c>
      <c r="AE713" s="170"/>
      <c r="AF713" s="171"/>
      <c r="AG713" s="648" t="s">
        <v>656</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2">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655</v>
      </c>
      <c r="AE714" s="573"/>
      <c r="AF714" s="574"/>
      <c r="AG714" s="673" t="s">
        <v>656</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2">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655</v>
      </c>
      <c r="AE715" s="652"/>
      <c r="AF715" s="758"/>
      <c r="AG715" s="507" t="s">
        <v>656</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655</v>
      </c>
      <c r="AE716" s="740"/>
      <c r="AF716" s="740"/>
      <c r="AG716" s="648" t="s">
        <v>656</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2">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655</v>
      </c>
      <c r="AE717" s="170"/>
      <c r="AF717" s="170"/>
      <c r="AG717" s="648" t="s">
        <v>656</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2">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655</v>
      </c>
      <c r="AE718" s="170"/>
      <c r="AF718" s="170"/>
      <c r="AG718" s="178" t="s">
        <v>656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655</v>
      </c>
      <c r="AE719" s="652"/>
      <c r="AF719" s="652"/>
      <c r="AG719" s="175" t="s">
        <v>673</v>
      </c>
      <c r="AH719" s="176"/>
      <c r="AI719" s="176"/>
      <c r="AJ719" s="176"/>
      <c r="AK719" s="176"/>
      <c r="AL719" s="176"/>
      <c r="AM719" s="176"/>
      <c r="AN719" s="176"/>
      <c r="AO719" s="176"/>
      <c r="AP719" s="176"/>
      <c r="AQ719" s="176"/>
      <c r="AR719" s="176"/>
      <c r="AS719" s="176"/>
      <c r="AT719" s="176"/>
      <c r="AU719" s="176"/>
      <c r="AV719" s="176"/>
      <c r="AW719" s="176"/>
      <c r="AX719" s="177"/>
    </row>
    <row r="720" spans="1:50" ht="19.649999999999999" customHeight="1" x14ac:dyDescent="0.2">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2">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2">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2">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2">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602" t="s">
        <v>47</v>
      </c>
      <c r="B726" s="603"/>
      <c r="C726" s="424" t="s">
        <v>52</v>
      </c>
      <c r="D726" s="562"/>
      <c r="E726" s="562"/>
      <c r="F726" s="563"/>
      <c r="G726" s="778" t="s">
        <v>673</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5">
      <c r="A727" s="604"/>
      <c r="B727" s="605"/>
      <c r="C727" s="679" t="s">
        <v>56</v>
      </c>
      <c r="D727" s="680"/>
      <c r="E727" s="680"/>
      <c r="F727" s="681"/>
      <c r="G727" s="776" t="s">
        <v>673</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2">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5">
      <c r="A729" s="746" t="s">
        <v>669</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2">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5">
      <c r="A731" s="599" t="s">
        <v>137</v>
      </c>
      <c r="B731" s="600"/>
      <c r="C731" s="600"/>
      <c r="D731" s="600"/>
      <c r="E731" s="601"/>
      <c r="F731" s="664" t="s">
        <v>670</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2">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5">
      <c r="A733" s="599" t="s">
        <v>137</v>
      </c>
      <c r="B733" s="600"/>
      <c r="C733" s="600"/>
      <c r="D733" s="600"/>
      <c r="E733" s="601"/>
      <c r="F733" s="747" t="s">
        <v>671</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2">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5">
      <c r="A735" s="592" t="s">
        <v>658</v>
      </c>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2">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2">
      <c r="A737" s="142" t="s">
        <v>594</v>
      </c>
      <c r="B737" s="143"/>
      <c r="C737" s="143"/>
      <c r="D737" s="144"/>
      <c r="E737" s="90" t="s">
        <v>658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317</v>
      </c>
      <c r="B738" s="94"/>
      <c r="C738" s="94"/>
      <c r="D738" s="94"/>
      <c r="E738" s="90" t="s">
        <v>658</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316</v>
      </c>
      <c r="B739" s="94"/>
      <c r="C739" s="94"/>
      <c r="D739" s="94"/>
      <c r="E739" s="90" t="s">
        <v>658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315</v>
      </c>
      <c r="B740" s="94"/>
      <c r="C740" s="94"/>
      <c r="D740" s="94"/>
      <c r="E740" s="90" t="s">
        <v>658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314</v>
      </c>
      <c r="B741" s="94"/>
      <c r="C741" s="94"/>
      <c r="D741" s="94"/>
      <c r="E741" s="90" t="s">
        <v>658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313</v>
      </c>
      <c r="B742" s="94"/>
      <c r="C742" s="94"/>
      <c r="D742" s="94"/>
      <c r="E742" s="90" t="s">
        <v>658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312</v>
      </c>
      <c r="B743" s="94"/>
      <c r="C743" s="94"/>
      <c r="D743" s="94"/>
      <c r="E743" s="90" t="s">
        <v>658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311</v>
      </c>
      <c r="B744" s="94"/>
      <c r="C744" s="94"/>
      <c r="D744" s="94"/>
      <c r="E744" s="90" t="s">
        <v>658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310</v>
      </c>
      <c r="B745" s="94"/>
      <c r="C745" s="94"/>
      <c r="D745" s="94"/>
      <c r="E745" s="99" t="s">
        <v>658</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467</v>
      </c>
      <c r="B746" s="94"/>
      <c r="C746" s="94"/>
      <c r="D746" s="94"/>
      <c r="E746" s="97" t="s">
        <v>635</v>
      </c>
      <c r="F746" s="98"/>
      <c r="G746" s="98"/>
      <c r="H746" s="85" t="str">
        <f>IF(E746="","","-")</f>
        <v>-</v>
      </c>
      <c r="I746" s="98" t="s">
        <v>308</v>
      </c>
      <c r="J746" s="98"/>
      <c r="K746" s="85" t="str">
        <f>IF(I746="","","-")</f>
        <v>-</v>
      </c>
      <c r="L746" s="89">
        <v>45</v>
      </c>
      <c r="M746" s="89"/>
      <c r="N746" s="85" t="str">
        <f>IF(O746="","","-")</f>
        <v/>
      </c>
      <c r="O746" s="95"/>
      <c r="P746" s="96"/>
      <c r="Q746" s="97" t="s">
        <v>635</v>
      </c>
      <c r="R746" s="98"/>
      <c r="S746" s="98"/>
      <c r="T746" s="85" t="str">
        <f>IF(Q746="","","-")</f>
        <v>-</v>
      </c>
      <c r="U746" s="98" t="s">
        <v>318</v>
      </c>
      <c r="V746" s="98"/>
      <c r="W746" s="85" t="str">
        <f>IF(U746="","","-")</f>
        <v>-</v>
      </c>
      <c r="X746" s="89">
        <v>2</v>
      </c>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429</v>
      </c>
      <c r="B747" s="94"/>
      <c r="C747" s="94"/>
      <c r="D747" s="94"/>
      <c r="E747" s="97" t="s">
        <v>635</v>
      </c>
      <c r="F747" s="98"/>
      <c r="G747" s="98"/>
      <c r="H747" s="85" t="str">
        <f>IF(E747="","","-")</f>
        <v>-</v>
      </c>
      <c r="I747" s="98" t="s">
        <v>334</v>
      </c>
      <c r="J747" s="98"/>
      <c r="K747" s="85" t="str">
        <f>IF(I747="","","-")</f>
        <v>-</v>
      </c>
      <c r="L747" s="89">
        <v>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2">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105"/>
      <c r="B749" s="106"/>
      <c r="C749" s="106"/>
      <c r="D749" s="106"/>
      <c r="E749" s="106"/>
      <c r="F749" s="107"/>
      <c r="G749" s="35"/>
      <c r="H749" s="36"/>
      <c r="I749" s="36"/>
      <c r="J749" s="36"/>
      <c r="K749" s="36"/>
      <c r="L749" s="36"/>
      <c r="M749" s="36"/>
      <c r="N749" s="36"/>
      <c r="O749" s="36"/>
      <c r="P749" s="36"/>
      <c r="Q749" s="36"/>
      <c r="R749" s="36"/>
      <c r="S749" s="36" t="s">
        <v>657</v>
      </c>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thickBot="1" x14ac:dyDescent="0.2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hidden="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1" t="s">
        <v>306</v>
      </c>
      <c r="B787" s="742"/>
      <c r="C787" s="742"/>
      <c r="D787" s="742"/>
      <c r="E787" s="742"/>
      <c r="F787" s="743"/>
      <c r="G787" s="420" t="s">
        <v>282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2">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2">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2">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2">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2">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2">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2">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2">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2">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2">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2">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2">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2">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2">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2">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2">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2">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2">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2">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2">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2">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2">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2">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2">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2">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2">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2">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2">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2">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2">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2">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2">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2">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2">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129" max="49" man="1"/>
    <brk id="48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topLeftCell="E1" zoomScaleNormal="100"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638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638</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2">
      <c r="A8" s="14" t="s">
        <v>90</v>
      </c>
      <c r="B8" s="15" t="s">
        <v>638</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2">
      <c r="A9" s="14" t="s">
        <v>91</v>
      </c>
      <c r="B9" s="15"/>
      <c r="C9" s="13" t="str">
        <f t="shared" si="0"/>
        <v/>
      </c>
      <c r="D9" s="13" t="str">
        <f t="shared" si="8"/>
        <v>交通安全対策</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2">
      <c r="A10" s="14" t="s">
        <v>248</v>
      </c>
      <c r="B10" s="15"/>
      <c r="C10" s="13" t="str">
        <f t="shared" si="0"/>
        <v/>
      </c>
      <c r="D10" s="13" t="str">
        <f t="shared" si="8"/>
        <v>交通安全対策</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2">
      <c r="A11" s="14" t="s">
        <v>92</v>
      </c>
      <c r="B11" s="15"/>
      <c r="C11" s="13" t="str">
        <f t="shared" si="0"/>
        <v/>
      </c>
      <c r="D11" s="13" t="str">
        <f t="shared" si="8"/>
        <v>交通安全対策</v>
      </c>
      <c r="F11" s="18" t="s">
        <v>117</v>
      </c>
      <c r="G11" s="17"/>
      <c r="H11" s="13" t="str">
        <f t="shared" si="1"/>
        <v/>
      </c>
      <c r="I11" s="13" t="str">
        <f t="shared" si="5"/>
        <v>一般会計</v>
      </c>
      <c r="K11" s="14" t="s">
        <v>110</v>
      </c>
      <c r="L11" s="15" t="s">
        <v>638</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2">
      <c r="A12" s="14" t="s">
        <v>93</v>
      </c>
      <c r="B12" s="15"/>
      <c r="C12" s="13" t="str">
        <f t="shared" ref="C12:C24" si="9">IF(B12="","",A12)</f>
        <v/>
      </c>
      <c r="D12" s="13" t="str">
        <f t="shared" si="8"/>
        <v>交通安全対策</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2">
      <c r="A13" s="14" t="s">
        <v>94</v>
      </c>
      <c r="B13" s="15"/>
      <c r="C13" s="13" t="str">
        <f t="shared" si="9"/>
        <v/>
      </c>
      <c r="D13" s="13" t="str">
        <f t="shared" si="8"/>
        <v>交通安全対策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2">
      <c r="A14" s="14" t="s">
        <v>95</v>
      </c>
      <c r="B14" s="15"/>
      <c r="C14" s="13" t="str">
        <f t="shared" si="9"/>
        <v/>
      </c>
      <c r="D14" s="13" t="str">
        <f t="shared" si="8"/>
        <v>交通安全対策</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2">
      <c r="A15" s="14" t="s">
        <v>96</v>
      </c>
      <c r="B15" s="15"/>
      <c r="C15" s="13" t="str">
        <f t="shared" si="9"/>
        <v/>
      </c>
      <c r="D15" s="13" t="str">
        <f t="shared" si="8"/>
        <v>交通安全対策</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2">
      <c r="A16" s="14" t="s">
        <v>97</v>
      </c>
      <c r="B16" s="15"/>
      <c r="C16" s="13" t="str">
        <f t="shared" si="9"/>
        <v/>
      </c>
      <c r="D16" s="13" t="str">
        <f t="shared" si="8"/>
        <v>交通安全対策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2">
      <c r="A17" s="14" t="s">
        <v>98</v>
      </c>
      <c r="B17" s="15"/>
      <c r="C17" s="13" t="str">
        <f t="shared" si="9"/>
        <v/>
      </c>
      <c r="D17" s="13" t="str">
        <f t="shared" si="8"/>
        <v>交通安全対策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2">
      <c r="A18" s="14" t="s">
        <v>99</v>
      </c>
      <c r="B18" s="15"/>
      <c r="C18" s="13" t="str">
        <f t="shared" si="9"/>
        <v/>
      </c>
      <c r="D18" s="13" t="str">
        <f t="shared" si="8"/>
        <v>交通安全対策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2">
      <c r="A19" s="14" t="s">
        <v>100</v>
      </c>
      <c r="B19" s="15"/>
      <c r="C19" s="13" t="str">
        <f t="shared" si="9"/>
        <v/>
      </c>
      <c r="D19" s="13" t="str">
        <f t="shared" si="8"/>
        <v>交通安全対策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2">
      <c r="A20" s="14" t="s">
        <v>235</v>
      </c>
      <c r="B20" s="15"/>
      <c r="C20" s="13" t="str">
        <f t="shared" si="9"/>
        <v/>
      </c>
      <c r="D20" s="13" t="str">
        <f t="shared" si="8"/>
        <v>交通安全対策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2">
      <c r="A21" s="14" t="s">
        <v>236</v>
      </c>
      <c r="B21" s="15"/>
      <c r="C21" s="13" t="str">
        <f t="shared" si="9"/>
        <v/>
      </c>
      <c r="D21" s="13" t="str">
        <f t="shared" si="8"/>
        <v>交通安全対策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2">
      <c r="A22" s="14" t="s">
        <v>237</v>
      </c>
      <c r="B22" s="15"/>
      <c r="C22" s="13" t="str">
        <f t="shared" si="9"/>
        <v/>
      </c>
      <c r="D22" s="13" t="str">
        <f>IF(C22="",D21,IF(D21&lt;&gt;"",CONCATENATE(D21,"、",C22),C22))</f>
        <v>交通安全対策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2">
      <c r="A23" s="14" t="s">
        <v>238</v>
      </c>
      <c r="B23" s="15"/>
      <c r="C23" s="13" t="str">
        <f t="shared" si="9"/>
        <v/>
      </c>
      <c r="D23" s="13" t="str">
        <f>IF(C23="",D22,IF(D22&lt;&gt;"",CONCATENATE(D22,"、",C23),C23))</f>
        <v>交通安全対策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2">
      <c r="A24" s="74" t="s">
        <v>324</v>
      </c>
      <c r="B24" s="15"/>
      <c r="C24" s="13" t="str">
        <f t="shared" si="9"/>
        <v/>
      </c>
      <c r="D24" s="13" t="str">
        <f>IF(C24="",D23,IF(D23&lt;&gt;"",CONCATENATE(D23,"、",C24),C24))</f>
        <v>交通安全対策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2">
      <c r="A27" s="13" t="str">
        <f>IF(D24="", "-", D24)</f>
        <v>交通安全対策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2">
      <c r="A38" s="13"/>
      <c r="B38" s="13"/>
      <c r="F38" s="13"/>
      <c r="G38" s="19"/>
      <c r="K38" s="13"/>
      <c r="L38" s="13"/>
      <c r="O38" s="13"/>
      <c r="P38" s="13"/>
      <c r="Q38" s="19"/>
      <c r="T38" s="13"/>
      <c r="U38" s="32" t="s">
        <v>308</v>
      </c>
      <c r="Y38" s="32" t="s">
        <v>372</v>
      </c>
      <c r="Z38" s="32" t="s">
        <v>505</v>
      </c>
      <c r="AF38" s="30"/>
      <c r="AK38" s="42" t="str">
        <f t="shared" si="7"/>
        <v>k</v>
      </c>
    </row>
    <row r="39" spans="1:37" x14ac:dyDescent="0.2">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2">
      <c r="A40" s="13"/>
      <c r="B40" s="13"/>
      <c r="F40" s="13"/>
      <c r="G40" s="19"/>
      <c r="K40" s="13"/>
      <c r="L40" s="13"/>
      <c r="O40" s="13"/>
      <c r="P40" s="13"/>
      <c r="Q40" s="19"/>
      <c r="T40" s="13"/>
      <c r="Y40" s="32" t="s">
        <v>374</v>
      </c>
      <c r="Z40" s="32" t="s">
        <v>507</v>
      </c>
      <c r="AF40" s="30"/>
      <c r="AK40" s="42" t="str">
        <f t="shared" si="7"/>
        <v>m</v>
      </c>
    </row>
    <row r="41" spans="1:37" x14ac:dyDescent="0.2">
      <c r="A41" s="13"/>
      <c r="B41" s="13"/>
      <c r="F41" s="13"/>
      <c r="G41" s="19"/>
      <c r="K41" s="13"/>
      <c r="L41" s="13"/>
      <c r="O41" s="13"/>
      <c r="P41" s="13"/>
      <c r="Q41" s="19"/>
      <c r="T41" s="13"/>
      <c r="Y41" s="32" t="s">
        <v>375</v>
      </c>
      <c r="Z41" s="32" t="s">
        <v>508</v>
      </c>
      <c r="AF41" s="30"/>
      <c r="AK41" s="42" t="str">
        <f t="shared" si="7"/>
        <v>n</v>
      </c>
    </row>
    <row r="42" spans="1:37" x14ac:dyDescent="0.2">
      <c r="A42" s="13"/>
      <c r="B42" s="13"/>
      <c r="F42" s="13"/>
      <c r="G42" s="19"/>
      <c r="K42" s="13"/>
      <c r="L42" s="13"/>
      <c r="O42" s="13"/>
      <c r="P42" s="13"/>
      <c r="Q42" s="19"/>
      <c r="T42" s="13"/>
      <c r="Y42" s="32" t="s">
        <v>376</v>
      </c>
      <c r="Z42" s="32" t="s">
        <v>509</v>
      </c>
      <c r="AF42" s="30"/>
      <c r="AK42" s="42" t="str">
        <f t="shared" si="7"/>
        <v>o</v>
      </c>
    </row>
    <row r="43" spans="1:37" x14ac:dyDescent="0.2">
      <c r="A43" s="13"/>
      <c r="B43" s="13"/>
      <c r="F43" s="13"/>
      <c r="G43" s="19"/>
      <c r="K43" s="13"/>
      <c r="L43" s="13"/>
      <c r="O43" s="13"/>
      <c r="P43" s="13"/>
      <c r="Q43" s="19"/>
      <c r="T43" s="13"/>
      <c r="Y43" s="32" t="s">
        <v>377</v>
      </c>
      <c r="Z43" s="32" t="s">
        <v>510</v>
      </c>
      <c r="AF43" s="30"/>
      <c r="AK43" s="42" t="str">
        <f t="shared" si="7"/>
        <v>p</v>
      </c>
    </row>
    <row r="44" spans="1:37" x14ac:dyDescent="0.2">
      <c r="A44" s="13"/>
      <c r="B44" s="13"/>
      <c r="F44" s="13"/>
      <c r="G44" s="19"/>
      <c r="K44" s="13"/>
      <c r="L44" s="13"/>
      <c r="O44" s="13"/>
      <c r="P44" s="13"/>
      <c r="Q44" s="19"/>
      <c r="T44" s="13"/>
      <c r="Y44" s="32" t="s">
        <v>378</v>
      </c>
      <c r="Z44" s="32" t="s">
        <v>511</v>
      </c>
      <c r="AF44" s="30"/>
      <c r="AK44" s="42" t="str">
        <f t="shared" si="7"/>
        <v>q</v>
      </c>
    </row>
    <row r="45" spans="1:37" x14ac:dyDescent="0.2">
      <c r="A45" s="13"/>
      <c r="B45" s="13"/>
      <c r="F45" s="13"/>
      <c r="G45" s="19"/>
      <c r="K45" s="13"/>
      <c r="L45" s="13"/>
      <c r="O45" s="13"/>
      <c r="P45" s="13"/>
      <c r="Q45" s="19"/>
      <c r="T45" s="13"/>
      <c r="Y45" s="32" t="s">
        <v>379</v>
      </c>
      <c r="Z45" s="32" t="s">
        <v>512</v>
      </c>
      <c r="AF45" s="30"/>
      <c r="AK45" s="42" t="str">
        <f t="shared" si="7"/>
        <v>r</v>
      </c>
    </row>
    <row r="46" spans="1:37" x14ac:dyDescent="0.2">
      <c r="A46" s="13"/>
      <c r="B46" s="13"/>
      <c r="F46" s="13"/>
      <c r="G46" s="19"/>
      <c r="K46" s="13"/>
      <c r="L46" s="13"/>
      <c r="O46" s="13"/>
      <c r="P46" s="13"/>
      <c r="Q46" s="19"/>
      <c r="T46" s="13"/>
      <c r="Y46" s="32" t="s">
        <v>380</v>
      </c>
      <c r="Z46" s="32" t="s">
        <v>513</v>
      </c>
      <c r="AF46" s="30"/>
      <c r="AK46" s="42" t="str">
        <f t="shared" si="7"/>
        <v>s</v>
      </c>
    </row>
    <row r="47" spans="1:37" x14ac:dyDescent="0.2">
      <c r="A47" s="13"/>
      <c r="B47" s="13"/>
      <c r="F47" s="13"/>
      <c r="G47" s="19"/>
      <c r="K47" s="13"/>
      <c r="L47" s="13"/>
      <c r="O47" s="13"/>
      <c r="P47" s="13"/>
      <c r="Q47" s="19"/>
      <c r="T47" s="13"/>
      <c r="Y47" s="32" t="s">
        <v>381</v>
      </c>
      <c r="Z47" s="32" t="s">
        <v>514</v>
      </c>
      <c r="AF47" s="30"/>
      <c r="AK47" s="42" t="str">
        <f t="shared" si="7"/>
        <v>t</v>
      </c>
    </row>
    <row r="48" spans="1:37" x14ac:dyDescent="0.2">
      <c r="A48" s="13"/>
      <c r="B48" s="13"/>
      <c r="F48" s="13"/>
      <c r="G48" s="19"/>
      <c r="K48" s="13"/>
      <c r="L48" s="13"/>
      <c r="O48" s="13"/>
      <c r="P48" s="13"/>
      <c r="Q48" s="19"/>
      <c r="T48" s="13"/>
      <c r="Y48" s="32" t="s">
        <v>382</v>
      </c>
      <c r="Z48" s="32" t="s">
        <v>515</v>
      </c>
      <c r="AF48" s="30"/>
      <c r="AK48" s="42" t="str">
        <f t="shared" si="7"/>
        <v>u</v>
      </c>
    </row>
    <row r="49" spans="1:37" x14ac:dyDescent="0.2">
      <c r="A49" s="13"/>
      <c r="B49" s="13"/>
      <c r="F49" s="13"/>
      <c r="G49" s="19"/>
      <c r="K49" s="13"/>
      <c r="L49" s="13"/>
      <c r="O49" s="13"/>
      <c r="P49" s="13"/>
      <c r="Q49" s="19"/>
      <c r="T49" s="13"/>
      <c r="Y49" s="32" t="s">
        <v>383</v>
      </c>
      <c r="Z49" s="32" t="s">
        <v>516</v>
      </c>
      <c r="AF49" s="30"/>
      <c r="AK49" s="42" t="str">
        <f t="shared" si="7"/>
        <v>v</v>
      </c>
    </row>
    <row r="50" spans="1:37" x14ac:dyDescent="0.2">
      <c r="A50" s="13"/>
      <c r="B50" s="13"/>
      <c r="F50" s="13"/>
      <c r="G50" s="19"/>
      <c r="K50" s="13"/>
      <c r="L50" s="13"/>
      <c r="O50" s="13"/>
      <c r="P50" s="13"/>
      <c r="Q50" s="19"/>
      <c r="T50" s="13"/>
      <c r="Y50" s="32" t="s">
        <v>384</v>
      </c>
      <c r="Z50" s="32" t="s">
        <v>517</v>
      </c>
      <c r="AF50" s="30"/>
    </row>
    <row r="51" spans="1:37" x14ac:dyDescent="0.2">
      <c r="A51" s="13"/>
      <c r="B51" s="13"/>
      <c r="F51" s="13"/>
      <c r="G51" s="19"/>
      <c r="K51" s="13"/>
      <c r="L51" s="13"/>
      <c r="O51" s="13"/>
      <c r="P51" s="13"/>
      <c r="Q51" s="19"/>
      <c r="T51" s="13"/>
      <c r="Y51" s="32" t="s">
        <v>385</v>
      </c>
      <c r="Z51" s="32" t="s">
        <v>518</v>
      </c>
      <c r="AF51" s="30"/>
    </row>
    <row r="52" spans="1:37" x14ac:dyDescent="0.2">
      <c r="A52" s="13"/>
      <c r="B52" s="13"/>
      <c r="F52" s="13"/>
      <c r="G52" s="19"/>
      <c r="K52" s="13"/>
      <c r="L52" s="13"/>
      <c r="O52" s="13"/>
      <c r="P52" s="13"/>
      <c r="Q52" s="19"/>
      <c r="T52" s="13"/>
      <c r="Y52" s="32" t="s">
        <v>386</v>
      </c>
      <c r="Z52" s="32" t="s">
        <v>519</v>
      </c>
      <c r="AF52" s="30"/>
    </row>
    <row r="53" spans="1:37" x14ac:dyDescent="0.2">
      <c r="A53" s="13"/>
      <c r="B53" s="13"/>
      <c r="F53" s="13"/>
      <c r="G53" s="19"/>
      <c r="K53" s="13"/>
      <c r="L53" s="13"/>
      <c r="O53" s="13"/>
      <c r="P53" s="13"/>
      <c r="Q53" s="19"/>
      <c r="T53" s="13"/>
      <c r="Y53" s="32" t="s">
        <v>387</v>
      </c>
      <c r="Z53" s="32" t="s">
        <v>520</v>
      </c>
      <c r="AF53" s="30"/>
    </row>
    <row r="54" spans="1:37" x14ac:dyDescent="0.2">
      <c r="A54" s="13"/>
      <c r="B54" s="13"/>
      <c r="F54" s="13"/>
      <c r="G54" s="19"/>
      <c r="K54" s="13"/>
      <c r="L54" s="13"/>
      <c r="O54" s="13"/>
      <c r="P54" s="20"/>
      <c r="Q54" s="19"/>
      <c r="T54" s="13"/>
      <c r="Y54" s="32" t="s">
        <v>388</v>
      </c>
      <c r="Z54" s="32" t="s">
        <v>521</v>
      </c>
      <c r="AF54" s="30"/>
    </row>
    <row r="55" spans="1:37" x14ac:dyDescent="0.2">
      <c r="A55" s="13"/>
      <c r="B55" s="13"/>
      <c r="F55" s="13"/>
      <c r="G55" s="19"/>
      <c r="K55" s="13"/>
      <c r="L55" s="13"/>
      <c r="O55" s="13"/>
      <c r="P55" s="13"/>
      <c r="Q55" s="19"/>
      <c r="T55" s="13"/>
      <c r="Y55" s="32" t="s">
        <v>389</v>
      </c>
      <c r="Z55" s="32" t="s">
        <v>522</v>
      </c>
      <c r="AF55" s="30"/>
    </row>
    <row r="56" spans="1:37" x14ac:dyDescent="0.2">
      <c r="A56" s="13"/>
      <c r="B56" s="13"/>
      <c r="F56" s="13"/>
      <c r="G56" s="19"/>
      <c r="K56" s="13"/>
      <c r="L56" s="13"/>
      <c r="O56" s="13"/>
      <c r="P56" s="13"/>
      <c r="Q56" s="19"/>
      <c r="T56" s="13"/>
      <c r="Y56" s="32" t="s">
        <v>390</v>
      </c>
      <c r="Z56" s="32" t="s">
        <v>523</v>
      </c>
      <c r="AF56" s="30"/>
    </row>
    <row r="57" spans="1:37" x14ac:dyDescent="0.2">
      <c r="A57" s="13"/>
      <c r="B57" s="13"/>
      <c r="F57" s="13"/>
      <c r="G57" s="19"/>
      <c r="K57" s="13"/>
      <c r="L57" s="13"/>
      <c r="O57" s="13"/>
      <c r="P57" s="13"/>
      <c r="Q57" s="19"/>
      <c r="T57" s="13"/>
      <c r="Y57" s="32" t="s">
        <v>391</v>
      </c>
      <c r="Z57" s="32" t="s">
        <v>524</v>
      </c>
      <c r="AF57" s="30"/>
    </row>
    <row r="58" spans="1:37" x14ac:dyDescent="0.2">
      <c r="A58" s="13"/>
      <c r="B58" s="13"/>
      <c r="F58" s="13"/>
      <c r="G58" s="19"/>
      <c r="K58" s="13"/>
      <c r="L58" s="13"/>
      <c r="O58" s="13"/>
      <c r="P58" s="13"/>
      <c r="Q58" s="19"/>
      <c r="T58" s="13"/>
      <c r="Y58" s="32" t="s">
        <v>392</v>
      </c>
      <c r="Z58" s="32" t="s">
        <v>525</v>
      </c>
      <c r="AF58" s="30"/>
    </row>
    <row r="59" spans="1:37" x14ac:dyDescent="0.2">
      <c r="A59" s="13"/>
      <c r="B59" s="13"/>
      <c r="F59" s="13"/>
      <c r="G59" s="19"/>
      <c r="K59" s="13"/>
      <c r="L59" s="13"/>
      <c r="O59" s="13"/>
      <c r="P59" s="13"/>
      <c r="Q59" s="19"/>
      <c r="T59" s="13"/>
      <c r="Y59" s="32" t="s">
        <v>393</v>
      </c>
      <c r="Z59" s="32" t="s">
        <v>526</v>
      </c>
      <c r="AF59" s="30"/>
    </row>
    <row r="60" spans="1:37" x14ac:dyDescent="0.2">
      <c r="A60" s="13"/>
      <c r="B60" s="13"/>
      <c r="F60" s="13"/>
      <c r="G60" s="19"/>
      <c r="K60" s="13"/>
      <c r="L60" s="13"/>
      <c r="O60" s="13"/>
      <c r="P60" s="13"/>
      <c r="Q60" s="19"/>
      <c r="T60" s="13"/>
      <c r="Y60" s="32" t="s">
        <v>394</v>
      </c>
      <c r="Z60" s="32" t="s">
        <v>527</v>
      </c>
      <c r="AF60" s="30"/>
    </row>
    <row r="61" spans="1:37" x14ac:dyDescent="0.2">
      <c r="A61" s="13"/>
      <c r="B61" s="13"/>
      <c r="F61" s="13"/>
      <c r="G61" s="19"/>
      <c r="K61" s="13"/>
      <c r="L61" s="13"/>
      <c r="O61" s="13"/>
      <c r="P61" s="13"/>
      <c r="Q61" s="19"/>
      <c r="T61" s="13"/>
      <c r="Y61" s="32" t="s">
        <v>395</v>
      </c>
      <c r="Z61" s="32" t="s">
        <v>528</v>
      </c>
      <c r="AF61" s="30"/>
    </row>
    <row r="62" spans="1:37" x14ac:dyDescent="0.2">
      <c r="A62" s="13"/>
      <c r="B62" s="13"/>
      <c r="F62" s="13"/>
      <c r="G62" s="19"/>
      <c r="K62" s="13"/>
      <c r="L62" s="13"/>
      <c r="O62" s="13"/>
      <c r="P62" s="13"/>
      <c r="Q62" s="19"/>
      <c r="T62" s="13"/>
      <c r="Y62" s="32" t="s">
        <v>396</v>
      </c>
      <c r="Z62" s="32" t="s">
        <v>529</v>
      </c>
      <c r="AF62" s="30"/>
    </row>
    <row r="63" spans="1:37" x14ac:dyDescent="0.2">
      <c r="A63" s="13"/>
      <c r="B63" s="13"/>
      <c r="F63" s="13"/>
      <c r="G63" s="19"/>
      <c r="K63" s="13"/>
      <c r="L63" s="13"/>
      <c r="O63" s="13"/>
      <c r="P63" s="13"/>
      <c r="Q63" s="19"/>
      <c r="T63" s="13"/>
      <c r="Y63" s="32" t="s">
        <v>397</v>
      </c>
      <c r="Z63" s="32" t="s">
        <v>530</v>
      </c>
      <c r="AF63" s="30"/>
    </row>
    <row r="64" spans="1:37" x14ac:dyDescent="0.2">
      <c r="A64" s="13"/>
      <c r="B64" s="13"/>
      <c r="F64" s="13"/>
      <c r="G64" s="19"/>
      <c r="K64" s="13"/>
      <c r="L64" s="13"/>
      <c r="O64" s="13"/>
      <c r="P64" s="13"/>
      <c r="Q64" s="19"/>
      <c r="T64" s="13"/>
      <c r="Y64" s="32" t="s">
        <v>398</v>
      </c>
      <c r="Z64" s="32" t="s">
        <v>531</v>
      </c>
      <c r="AF64" s="30"/>
    </row>
    <row r="65" spans="1:32" x14ac:dyDescent="0.2">
      <c r="A65" s="13"/>
      <c r="B65" s="13"/>
      <c r="F65" s="13"/>
      <c r="G65" s="19"/>
      <c r="K65" s="13"/>
      <c r="L65" s="13"/>
      <c r="O65" s="13"/>
      <c r="P65" s="13"/>
      <c r="Q65" s="19"/>
      <c r="T65" s="13"/>
      <c r="Y65" s="32" t="s">
        <v>399</v>
      </c>
      <c r="Z65" s="32" t="s">
        <v>532</v>
      </c>
      <c r="AF65" s="30"/>
    </row>
    <row r="66" spans="1:32" x14ac:dyDescent="0.2">
      <c r="A66" s="13"/>
      <c r="B66" s="13"/>
      <c r="F66" s="13"/>
      <c r="G66" s="19"/>
      <c r="K66" s="13"/>
      <c r="L66" s="13"/>
      <c r="O66" s="13"/>
      <c r="P66" s="13"/>
      <c r="Q66" s="19"/>
      <c r="T66" s="13"/>
      <c r="Y66" s="32" t="s">
        <v>70</v>
      </c>
      <c r="Z66" s="32" t="s">
        <v>533</v>
      </c>
      <c r="AF66" s="30"/>
    </row>
    <row r="67" spans="1:32" x14ac:dyDescent="0.2">
      <c r="A67" s="13"/>
      <c r="B67" s="13"/>
      <c r="F67" s="13"/>
      <c r="G67" s="19"/>
      <c r="K67" s="13"/>
      <c r="L67" s="13"/>
      <c r="O67" s="13"/>
      <c r="P67" s="13"/>
      <c r="Q67" s="19"/>
      <c r="T67" s="13"/>
      <c r="Y67" s="32" t="s">
        <v>400</v>
      </c>
      <c r="Z67" s="32" t="s">
        <v>534</v>
      </c>
      <c r="AF67" s="30"/>
    </row>
    <row r="68" spans="1:32" x14ac:dyDescent="0.2">
      <c r="A68" s="13"/>
      <c r="B68" s="13"/>
      <c r="F68" s="13"/>
      <c r="G68" s="19"/>
      <c r="K68" s="13"/>
      <c r="L68" s="13"/>
      <c r="O68" s="13"/>
      <c r="P68" s="13"/>
      <c r="Q68" s="19"/>
      <c r="T68" s="13"/>
      <c r="Y68" s="32" t="s">
        <v>401</v>
      </c>
      <c r="Z68" s="32" t="s">
        <v>535</v>
      </c>
      <c r="AF68" s="30"/>
    </row>
    <row r="69" spans="1:32" x14ac:dyDescent="0.2">
      <c r="A69" s="13"/>
      <c r="B69" s="13"/>
      <c r="F69" s="13"/>
      <c r="G69" s="19"/>
      <c r="K69" s="13"/>
      <c r="L69" s="13"/>
      <c r="O69" s="13"/>
      <c r="P69" s="13"/>
      <c r="Q69" s="19"/>
      <c r="T69" s="13"/>
      <c r="Y69" s="32" t="s">
        <v>402</v>
      </c>
      <c r="Z69" s="32" t="s">
        <v>536</v>
      </c>
      <c r="AF69" s="30"/>
    </row>
    <row r="70" spans="1:32" x14ac:dyDescent="0.2">
      <c r="A70" s="13"/>
      <c r="B70" s="13"/>
      <c r="Y70" s="32" t="s">
        <v>403</v>
      </c>
      <c r="Z70" s="32" t="s">
        <v>537</v>
      </c>
    </row>
    <row r="71" spans="1:32" x14ac:dyDescent="0.2">
      <c r="Y71" s="32" t="s">
        <v>404</v>
      </c>
      <c r="Z71" s="32" t="s">
        <v>538</v>
      </c>
    </row>
    <row r="72" spans="1:32" x14ac:dyDescent="0.2">
      <c r="Y72" s="32" t="s">
        <v>405</v>
      </c>
      <c r="Z72" s="32" t="s">
        <v>539</v>
      </c>
    </row>
    <row r="73" spans="1:32" x14ac:dyDescent="0.2">
      <c r="Y73" s="32" t="s">
        <v>406</v>
      </c>
      <c r="Z73" s="32" t="s">
        <v>540</v>
      </c>
    </row>
    <row r="74" spans="1:32" x14ac:dyDescent="0.2">
      <c r="Y74" s="32" t="s">
        <v>407</v>
      </c>
      <c r="Z74" s="32" t="s">
        <v>541</v>
      </c>
    </row>
    <row r="75" spans="1:32" x14ac:dyDescent="0.2">
      <c r="Y75" s="32" t="s">
        <v>408</v>
      </c>
      <c r="Z75" s="32" t="s">
        <v>542</v>
      </c>
    </row>
    <row r="76" spans="1:32" x14ac:dyDescent="0.2">
      <c r="Y76" s="32" t="s">
        <v>409</v>
      </c>
      <c r="Z76" s="32" t="s">
        <v>543</v>
      </c>
    </row>
    <row r="77" spans="1:32" x14ac:dyDescent="0.2">
      <c r="Y77" s="32" t="s">
        <v>410</v>
      </c>
      <c r="Z77" s="32" t="s">
        <v>544</v>
      </c>
    </row>
    <row r="78" spans="1:32" x14ac:dyDescent="0.2">
      <c r="Y78" s="32" t="s">
        <v>411</v>
      </c>
      <c r="Z78" s="32" t="s">
        <v>545</v>
      </c>
    </row>
    <row r="79" spans="1:32" x14ac:dyDescent="0.2">
      <c r="Y79" s="32" t="s">
        <v>412</v>
      </c>
      <c r="Z79" s="32" t="s">
        <v>546</v>
      </c>
    </row>
    <row r="80" spans="1:32" x14ac:dyDescent="0.2">
      <c r="Y80" s="32" t="s">
        <v>413</v>
      </c>
      <c r="Z80" s="32" t="s">
        <v>547</v>
      </c>
    </row>
    <row r="81" spans="25:26" x14ac:dyDescent="0.2">
      <c r="Y81" s="32" t="s">
        <v>414</v>
      </c>
      <c r="Z81" s="32" t="s">
        <v>548</v>
      </c>
    </row>
    <row r="82" spans="25:26" x14ac:dyDescent="0.2">
      <c r="Y82" s="32" t="s">
        <v>415</v>
      </c>
      <c r="Z82" s="32" t="s">
        <v>549</v>
      </c>
    </row>
    <row r="83" spans="25:26" x14ac:dyDescent="0.2">
      <c r="Y83" s="32" t="s">
        <v>416</v>
      </c>
      <c r="Z83" s="32" t="s">
        <v>550</v>
      </c>
    </row>
    <row r="84" spans="25:26" x14ac:dyDescent="0.2">
      <c r="Y84" s="32" t="s">
        <v>417</v>
      </c>
      <c r="Z84" s="32" t="s">
        <v>551</v>
      </c>
    </row>
    <row r="85" spans="25:26" x14ac:dyDescent="0.2">
      <c r="Y85" s="32" t="s">
        <v>418</v>
      </c>
      <c r="Z85" s="32" t="s">
        <v>552</v>
      </c>
    </row>
    <row r="86" spans="25:26" x14ac:dyDescent="0.2">
      <c r="Y86" s="32" t="s">
        <v>419</v>
      </c>
      <c r="Z86" s="32" t="s">
        <v>553</v>
      </c>
    </row>
    <row r="87" spans="25:26" x14ac:dyDescent="0.2">
      <c r="Y87" s="32" t="s">
        <v>420</v>
      </c>
      <c r="Z87" s="32" t="s">
        <v>554</v>
      </c>
    </row>
    <row r="88" spans="25:26" x14ac:dyDescent="0.2">
      <c r="Y88" s="32" t="s">
        <v>421</v>
      </c>
      <c r="Z88" s="32" t="s">
        <v>555</v>
      </c>
    </row>
    <row r="89" spans="25:26" x14ac:dyDescent="0.2">
      <c r="Y89" s="32" t="s">
        <v>422</v>
      </c>
      <c r="Z89" s="32" t="s">
        <v>556</v>
      </c>
    </row>
    <row r="90" spans="25:26" x14ac:dyDescent="0.2">
      <c r="Y90" s="32" t="s">
        <v>423</v>
      </c>
      <c r="Z90" s="32" t="s">
        <v>557</v>
      </c>
    </row>
    <row r="91" spans="25:26" x14ac:dyDescent="0.2">
      <c r="Y91" s="32" t="s">
        <v>424</v>
      </c>
      <c r="Z91" s="32" t="s">
        <v>558</v>
      </c>
    </row>
    <row r="92" spans="25:26" x14ac:dyDescent="0.2">
      <c r="Y92" s="32" t="s">
        <v>425</v>
      </c>
      <c r="Z92" s="32" t="s">
        <v>559</v>
      </c>
    </row>
    <row r="93" spans="25:26" x14ac:dyDescent="0.2">
      <c r="Y93" s="32" t="s">
        <v>426</v>
      </c>
      <c r="Z93" s="32" t="s">
        <v>560</v>
      </c>
    </row>
    <row r="94" spans="25:26" x14ac:dyDescent="0.2">
      <c r="Y94" s="32" t="s">
        <v>427</v>
      </c>
      <c r="Z94" s="32" t="s">
        <v>561</v>
      </c>
    </row>
    <row r="95" spans="25:26" x14ac:dyDescent="0.2">
      <c r="Y95" s="32" t="s">
        <v>428</v>
      </c>
      <c r="Z95" s="32" t="s">
        <v>562</v>
      </c>
    </row>
    <row r="96" spans="25:26" x14ac:dyDescent="0.2">
      <c r="Y96" s="32" t="s">
        <v>330</v>
      </c>
      <c r="Z96" s="32" t="s">
        <v>563</v>
      </c>
    </row>
    <row r="97" spans="25:26" x14ac:dyDescent="0.2">
      <c r="Y97" s="32" t="s">
        <v>429</v>
      </c>
      <c r="Z97" s="32" t="s">
        <v>564</v>
      </c>
    </row>
    <row r="98" spans="25:26" x14ac:dyDescent="0.2">
      <c r="Y98" s="32" t="s">
        <v>430</v>
      </c>
      <c r="Z98" s="32" t="s">
        <v>565</v>
      </c>
    </row>
    <row r="99" spans="25:26" x14ac:dyDescent="0.2">
      <c r="Y99" s="32" t="s">
        <v>462</v>
      </c>
      <c r="Z99" s="32" t="s">
        <v>566</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2021-08-31T11:49:56Z</dcterms:modified>
</cp:coreProperties>
</file>