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2B2DC57C-0568-49DB-BE34-FD045600921D}"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616" i="3"/>
  <c r="AY459" i="3"/>
  <c r="AY213" i="3"/>
  <c r="AY134" i="3"/>
  <c r="AY271"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<sst xmlns="http://schemas.openxmlformats.org/spreadsheetml/2006/main" count="3090" uniqueCount="767">
  <si>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</si>
  <si>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</si>
  <si>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</si>
  <si>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</si>
  <si>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</si>
  <si>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</si>
  <si>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</si>
  <si>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</si>
  <si>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</si>
  <si>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</si>
  <si>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</si>
  <si>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</si>
  <si>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</si>
  <si>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</si>
  <si>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</si>
  <si>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</si>
  <si>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</si>
  <si>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</si>
  <si>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</si>
  <si>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</si>
  <si>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</si>
  <si>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</si>
  <si>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</si>
  <si>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</si>
  <si>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</si>
  <si>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</si>
  <si>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</si>
  <si>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</si>
  <si>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</si>
  <si>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</si>
  <si>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</si>
  <si>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</si>
  <si>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</si>
  <si>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</si>
  <si>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</si>
  <si>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</si>
  <si>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</si>
  <si>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</si>
  <si>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</si>
  <si>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</si>
  <si>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</si>
  <si>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</si>
  <si>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</si>
  <si>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</si>
  <si>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</si>
  <si>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</si>
  <si>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</si>
  <si>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</si>
  <si>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</si>
  <si>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</si>
  <si>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</si>
  <si>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</si>
  <si>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</si>
  <si>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</si>
  <si>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</si>
  <si>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</si>
  <si>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</si>
  <si>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</si>
  <si>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</si>
  <si>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</si>
  <si>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</si>
  <si>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</si>
  <si>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</si>
  <si>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</si>
  <si>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</si>
  <si>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</si>
  <si>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</si>
  <si>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</si>
  <si>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</si>
  <si>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</si>
  <si>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</si>
  <si>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</si>
  <si>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</si>
  <si>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</si>
  <si>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</si>
  <si>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</si>
  <si>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</si>
  <si>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</si>
  <si>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</si>
  <si>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</si>
  <si>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</si>
  <si>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</si>
  <si>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</si>
  <si>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</si>
  <si>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</si>
  <si>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</si>
  <si>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</si>
  <si>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</si>
  <si>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</si>
  <si>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</si>
  <si>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</si>
  <si>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</si>
  <si>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</si>
  <si>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</si>
  <si>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</si>
  <si>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</si>
  <si>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</si>
  <si>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</si>
  <si>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</si>
  <si>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</si>
  <si>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</si>
  <si>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</si>
  <si>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</si>
  <si>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</si>
  <si>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</si>
  <si>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</si>
  <si>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</si>
  <si>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</si>
  <si>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</si>
  <si>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</si>
  <si>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</si>
  <si>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</si>
  <si>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</si>
  <si>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</si>
  <si>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</si>
  <si>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</si>
  <si>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</si>
  <si>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</si>
  <si>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</si>
  <si>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</si>
  <si>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</si>
  <si>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</si>
  <si>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</si>
  <si>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</si>
  <si>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</si>
  <si>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</si>
  <si>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</si>
  <si>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</si>
  <si>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</si>
  <si>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</si>
  <si>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</si>
  <si>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</si>
  <si>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</si>
  <si>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</si>
  <si>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</si>
  <si>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</si>
  <si>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</si>
  <si>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</si>
  <si>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</si>
  <si>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</si>
  <si>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</si>
  <si>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</si>
  <si>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</si>
  <si>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</si>
  <si>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</si>
  <si>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</si>
  <si>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</si>
  <si>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</si>
  <si>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</si>
  <si>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</si>
  <si>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</si>
  <si>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</si>
  <si>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</si>
  <si>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</si>
  <si>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</si>
  <si>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</si>
  <si>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</si>
  <si>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</si>
  <si>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</si>
  <si>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</si>
  <si>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</si>
  <si>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</si>
  <si>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</si>
  <si>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</si>
  <si>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</si>
  <si>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</si>
  <si>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</si>
  <si>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</si>
  <si>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</si>
  <si>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</si>
  <si>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</si>
  <si>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</si>
  <si>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</si>
  <si>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</si>
  <si>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</si>
  <si>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</si>
  <si>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</si>
  <si>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</si>
  <si>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</si>
  <si>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</si>
  <si>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</si>
  <si>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</si>
  <si>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</si>
  <si>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</si>
  <si>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</si>
  <si>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</si>
  <si>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</si>
  <si>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</si>
  <si>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</si>
  <si>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</si>
  <si>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</si>
  <si>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</si>
  <si>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</si>
  <si>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</si>
  <si>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</si>
  <si>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</si>
  <si>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</si>
  <si>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</si>
  <si>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</si>
  <si>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</si>
  <si>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</si>
  <si>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</si>
  <si>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</si>
  <si>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</si>
  <si>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</si>
  <si>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</si>
  <si>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</si>
  <si>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</si>
  <si>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</si>
  <si>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</si>
  <si>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</si>
  <si>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</si>
  <si>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</si>
  <si>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</si>
  <si>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</si>
  <si>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</si>
  <si>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</si>
  <si>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</si>
  <si>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</si>
  <si>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</si>
  <si>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</si>
  <si>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</si>
  <si>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</si>
  <si>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</si>
  <si>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</si>
  <si>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</si>
  <si>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</si>
  <si>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</si>
  <si>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</si>
  <si>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</si>
  <si>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</si>
  <si>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</si>
  <si>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</si>
  <si>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</si>
  <si>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</si>
  <si>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</si>
  <si>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</si>
  <si>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</si>
  <si>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</si>
  <si>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</si>
  <si>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</si>
  <si>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</si>
  <si>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</si>
  <si>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</si>
  <si>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</si>
  <si>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</si>
  <si>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</si>
  <si>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</si>
  <si>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</si>
  <si>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</si>
  <si>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</si>
  <si>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</si>
  <si>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</si>
  <si>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</si>
  <si>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</si>
  <si>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</si>
  <si>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</si>
  <si>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</si>
  <si>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</si>
  <si>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</si>
  <si>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</si>
  <si>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</si>
  <si>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</si>
  <si>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</si>
  <si>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</si>
  <si>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</si>
  <si>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</si>
  <si>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</si>
  <si>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</si>
  <si>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</si>
  <si>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</si>
  <si>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</si>
  <si>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</si>
  <si>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</si>
  <si>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</si>
  <si>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</si>
  <si>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</si>
  <si>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</si>
  <si>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</si>
  <si>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</si>
  <si>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</si>
  <si>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</si>
  <si>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</si>
  <si>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</si>
  <si>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</si>
  <si>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</si>
  <si>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</si>
  <si>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</si>
  <si>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</si>
  <si>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</si>
  <si>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</si>
  <si>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</si>
  <si>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</si>
  <si>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</si>
  <si>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</si>
  <si>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</si>
  <si>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</si>
  <si>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</si>
  <si>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</si>
  <si>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</si>
  <si>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</si>
  <si>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</si>
  <si>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</si>
  <si>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</si>
  <si>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</si>
  <si>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</si>
  <si>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</si>
  <si>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</si>
  <si>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</si>
  <si>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</si>
  <si>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</si>
  <si>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</si>
  <si>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</si>
  <si>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</si>
  <si>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</si>
  <si>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</si>
  <si>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</si>
  <si>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</si>
  <si>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</si>
  <si>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</si>
  <si>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</si>
  <si>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</si>
  <si>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</si>
  <si>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</si>
  <si>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</si>
  <si>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</si>
  <si>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</si>
  <si>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</si>
  <si>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</si>
  <si>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</si>
  <si>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</si>
  <si>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</si>
  <si>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</si>
  <si>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</si>
  <si>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</si>
  <si>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</si>
  <si>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</si>
  <si>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</si>
  <si>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</si>
  <si>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</si>
  <si>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</si>
  <si>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</si>
  <si>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</si>
  <si>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</si>
  <si>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</si>
  <si>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</si>
  <si>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</si>
  <si>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</si>
  <si>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</si>
  <si>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</si>
  <si>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</si>
  <si>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</si>
  <si>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</si>
  <si>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</si>
  <si>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</si>
  <si>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</si>
  <si>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</si>
  <si>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</si>
  <si>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</si>
  <si>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</si>
  <si>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</si>
  <si>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</si>
  <si>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</si>
  <si>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</si>
  <si>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</si>
  <si>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</si>
  <si>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</si>
  <si>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</si>
  <si>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</si>
  <si>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</si>
  <si>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</si>
  <si>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</si>
  <si>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</si>
  <si>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</si>
  <si>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</si>
  <si>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</si>
  <si>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</si>
  <si>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</si>
  <si>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</si>
  <si>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</si>
  <si>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</si>
  <si>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</si>
  <si>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</si>
  <si>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</si>
  <si>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</si>
  <si>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</si>
  <si>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</si>
  <si>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</si>
  <si>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</si>
  <si>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</si>
  <si>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</si>
  <si>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</si>
  <si>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</si>
  <si>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</si>
  <si>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</si>
  <si>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</si>
  <si>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</si>
  <si>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</si>
  <si>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</si>
  <si>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</si>
  <si>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</si>
  <si>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</si>
  <si>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</si>
  <si>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</si>
  <si>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</si>
  <si>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</si>
  <si>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</si>
  <si>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</si>
  <si>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</si>
  <si>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</si>
  <si>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</si>
  <si>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</si>
  <si>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</si>
  <si>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</si>
  <si>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</si>
  <si>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</si>
  <si>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</si>
  <si>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</si>
  <si>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</si>
  <si>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</si>
  <si>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</si>
  <si>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</si>
  <si>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</si>
  <si>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</si>
  <si>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</si>
  <si>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</si>
  <si>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</si>
  <si>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</si>
  <si>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</si>
  <si>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</si>
  <si>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</si>
  <si>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</si>
  <si>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</si>
  <si>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</si>
  <si>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</si>
  <si>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</si>
  <si>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</si>
  <si>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</si>
  <si>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</si>
  <si>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</si>
  <si>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</si>
  <si>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</si>
  <si>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</si>
  <si>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</si>
  <si>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</si>
  <si>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</si>
  <si>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</si>
  <si>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</si>
  <si>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</si>
  <si>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</si>
  <si>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</si>
  <si>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</si>
  <si>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</si>
  <si>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</si>
  <si>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</si>
  <si>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</si>
  <si>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</si>
  <si>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</si>
  <si>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</si>
  <si>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</si>
  <si>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</si>
  <si>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</si>
  <si>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</si>
  <si>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</si>
  <si>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</si>
  <si>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</si>
  <si>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</si>
  <si>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</si>
  <si>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</si>
  <si>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</si>
  <si>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</si>
  <si>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</si>
  <si>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</si>
  <si>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</si>
  <si>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</si>
  <si>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</si>
  <si>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</si>
  <si>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</si>
  <si>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</si>
  <si>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</si>
  <si>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</si>
  <si>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</si>
  <si>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</si>
  <si>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</si>
  <si>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</si>
  <si>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</si>
  <si>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</si>
  <si>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</si>
  <si>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</si>
  <si>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</si>
  <si>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</si>
  <si>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</si>
  <si>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</si>
  <si>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</si>
  <si>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</si>
  <si>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</si>
  <si>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</si>
  <si>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</si>
  <si>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</si>
  <si>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</si>
  <si>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</si>
  <si>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</si>
  <si>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</si>
  <si>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</si>
  <si>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</si>
  <si>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</si>
  <si>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</si>
  <si>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</si>
  <si>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</si>
  <si>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</si>
  <si>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</si>
  <si>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</si>
  <si>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</si>
  <si>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</si>
  <si>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</si>
  <si>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</si>
  <si>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</si>
  <si>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</si>
  <si>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</si>
  <si>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</si>
  <si>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</si>
  <si>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</si>
  <si>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</si>
  <si>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</si>
  <si>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</si>
  <si>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</si>
  <si>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</si>
  <si>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</si>
  <si>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</si>
  <si>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</si>
  <si>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</si>
  <si>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</si>
  <si>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</si>
  <si>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</si>
  <si>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</si>
  <si>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</si>
  <si>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</si>
  <si>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</si>
  <si>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</si>
  <si>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</si>
  <si>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</si>
  <si>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</si>
  <si>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</si>
  <si>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</si>
  <si>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</si>
  <si>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</si>
  <si>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</si>
  <si>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</si>
  <si>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</si>
  <si>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</si>
  <si>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</si>
  <si>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</si>
  <si>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</si>
  <si>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</si>
  <si>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</si>
  <si>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</si>
  <si>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</si>
  <si>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</si>
  <si>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</si>
  <si>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</si>
  <si>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</si>
  <si>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</si>
  <si>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</si>
  <si>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</si>
  <si>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</si>
  <si>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</si>
  <si>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</si>
  <si>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</si>
  <si>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</si>
  <si>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</si>
  <si>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</si>
  <si>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</si>
  <si>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</si>
  <si>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</si>
  <si>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</si>
  <si>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</si>
  <si>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</si>
  <si>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</si>
  <si>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</si>
  <si>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</si>
  <si>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</si>
  <si>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</si>
  <si>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</si>
  <si>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</si>
  <si>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</si>
  <si>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</si>
  <si>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</si>
  <si>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</si>
  <si>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</si>
  <si>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</si>
  <si>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</si>
  <si>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</si>
  <si>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</si>
  <si>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</si>
  <si>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</si>
  <si>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</si>
  <si>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</si>
  <si>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</si>
  <si>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</si>
  <si>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</si>
  <si>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</si>
  <si>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</si>
  <si>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</si>
  <si>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</si>
  <si>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</si>
  <si>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</si>
  <si>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</si>
  <si>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</si>
  <si>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</si>
  <si>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</si>
  <si>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</si>
  <si>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</si>
  <si>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</si>
  <si>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</si>
  <si>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</si>
  <si>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</si>
  <si>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</si>
  <si>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</si>
  <si>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</si>
  <si>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</si>
  <si>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</si>
  <si>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</si>
  <si>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</si>
  <si>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</si>
  <si>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</si>
  <si>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</si>
  <si>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</si>
  <si>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</si>
  <si>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</si>
  <si>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</si>
  <si>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</si>
  <si>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</si>
  <si>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</si>
  <si>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</si>
  <si>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</si>
  <si>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</si>
  <si>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</si>
  <si>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</si>
  <si>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</si>
  <si>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</si>
  <si>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</si>
  <si>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</si>
  <si>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</si>
  <si>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</si>
  <si>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</si>
  <si>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</si>
  <si>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</si>
  <si>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</si>
  <si>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</si>
  <si>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</si>
  <si>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</si>
  <si>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</si>
  <si>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</si>
  <si>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</si>
  <si>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</si>
  <si>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</si>
  <si>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</si>
  <si>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</si>
  <si>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</si>
  <si>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</si>
  <si>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</si>
  <si>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</si>
  <si>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</si>
  <si>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</si>
  <si>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</si>
  <si>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</si>
  <si>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</si>
  <si>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</si>
  <si>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</si>
  <si>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</si>
  <si>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</si>
  <si>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</si>
  <si>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</si>
  <si>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</si>
  <si>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</si>
  <si>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</si>
  <si>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</si>
  <si>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</si>
  <si>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</si>
  <si>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</si>
  <si>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</si>
  <si>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</si>
  <si>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</si>
  <si>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</si>
  <si>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</si>
  <si>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</si>
  <si>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</si>
  <si>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</si>
  <si>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</si>
  <si>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</si>
  <si>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</si>
  <si>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</si>
  <si>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</si>
  <si>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</si>
  <si>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</si>
  <si>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</si>
  <si>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</si>
  <si>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</si>
  <si>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</si>
  <si>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</si>
  <si>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</si>
  <si>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</si>
  <si>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</si>
  <si>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</si>
  <si>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</si>
  <si>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</si>
  <si>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</si>
  <si>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</si>
  <si>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</si>
  <si>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</si>
  <si>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</si>
  <si>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</si>
  <si>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社会情勢の変化と治安上の課題に関する調査研究</t>
  </si>
  <si>
    <t>長官官房</t>
  </si>
  <si>
    <t>令和元年度</t>
  </si>
  <si>
    <t>令和2年度</t>
  </si>
  <si>
    <t xml:space="preserve">企画課 </t>
  </si>
  <si>
    <t>-</t>
  </si>
  <si>
    <t>統計改革推進会議最終取りまとめ（平成29年5月19日統計改革推進会議決定）</t>
  </si>
  <si>
    <t>　警察が保有する各種統計の改善と分析手法の高度化を図り、証拠に基づく政策立案（ＥＢＰＭ）を推進するとともに、警察のリソース配分を最適化し、治安の確保に向けた関係行政機関等との協同を図るほか、一層的確な情報発信を実現する。</t>
  </si>
  <si>
    <t>　これまでの社会情勢の変化が治安に与えてきた影響について多角的に分析し、それにより得られた知見を踏まえつつ、治安の実相を的確に捉える方法と一層的確な情報発信の在り方等を検討するとともに、今後の社会情勢の変化及びその治安への影響を予測し、警察が直面する様々な課題と取り組むべき事項を洗い出すため、統計分析等の専門家からのヒアリング、犯罪被害に関する調査及び各種文献調査並びに諸外国における犯罪統計、治安変化要因分析、治安対策等に関する調査等を実施する。</t>
  </si>
  <si>
    <t>本事業は、治安の実相を的確に捉える方法と国民への正確な情報発信の在り方等を検討するための調査研究であり、その性質から、定量的な成果目標を設定することは困難である。</t>
  </si>
  <si>
    <t>警察が保有する各種統計の改善と分析手法の高度化</t>
  </si>
  <si>
    <t>統計及び分析手法の改善策</t>
  </si>
  <si>
    <t>件</t>
  </si>
  <si>
    <t>国民へのアンケート調査</t>
  </si>
  <si>
    <t>回</t>
  </si>
  <si>
    <t>海外視察・ヒアリング（国数）</t>
  </si>
  <si>
    <t>式</t>
  </si>
  <si>
    <t>年間執行額／事業数　　　　　　</t>
    <phoneticPr fontId="5"/>
  </si>
  <si>
    <t>百万円</t>
  </si>
  <si>
    <t>百万円/事業数</t>
    <phoneticPr fontId="5"/>
  </si>
  <si>
    <t>20/1</t>
  </si>
  <si>
    <t>新31-1</t>
  </si>
  <si>
    <t>新31</t>
  </si>
  <si>
    <t>○</t>
  </si>
  <si>
    <t>警察</t>
  </si>
  <si>
    <t>-</t>
    <phoneticPr fontId="5"/>
  </si>
  <si>
    <t>警察が保有する各種統計の改善と分析手法の高度化を図り、証拠に基づく政策立案（EBPM）を推進する。</t>
    <phoneticPr fontId="5"/>
  </si>
  <si>
    <t>21/1</t>
    <phoneticPr fontId="5"/>
  </si>
  <si>
    <t>警察のリソース配分を最適化し、治安の確保に向けた関係行政機関との協同を実現するための調査研究であり、社会的ニーズは高い。</t>
    <phoneticPr fontId="5"/>
  </si>
  <si>
    <t>全国的な見地から社会情勢の変化と治安上の課題について検討を行うため、国が実施すべきものである。</t>
    <phoneticPr fontId="5"/>
  </si>
  <si>
    <t>急速な社会情勢の変化に対応し、警察のリソース配分の最適化をはじめ、証拠に基づく政策立案（ＥＢＰＭ）を推進するために不可欠な調査研究であり、優先度が高い。</t>
    <phoneticPr fontId="5"/>
  </si>
  <si>
    <t>随意契約（企画競争）であるが、４社応募しており、競争性は保たれている。</t>
    <phoneticPr fontId="5"/>
  </si>
  <si>
    <t>受益者は国民全体であるため妥当である。</t>
    <phoneticPr fontId="5"/>
  </si>
  <si>
    <t>複数の事業者から見積もりを聴取し、予算要求に反映させている。</t>
    <phoneticPr fontId="5"/>
  </si>
  <si>
    <t>事業内容を十分に精査し、真に必要な調査研究を行った。</t>
    <phoneticPr fontId="5"/>
  </si>
  <si>
    <t>無</t>
  </si>
  <si>
    <t>‐</t>
  </si>
  <si>
    <t>アンケート調査及び海外視察を見込みどおり実施した。</t>
    <phoneticPr fontId="5"/>
  </si>
  <si>
    <t>警察が保有する各種統計の改善と分析手法の高度化に係る今後の検討に活用していく。</t>
    <phoneticPr fontId="5"/>
  </si>
  <si>
    <t>・競争性、透明性の確保
　複数の事業者から応募がなされる企画競争入札により、契約手続における競争性、透明性を確保した。</t>
    <phoneticPr fontId="5"/>
  </si>
  <si>
    <t>警察庁において、委託業者に対する適時の指導監督を行い、事業遂行の有効性・効率性を確保した。</t>
    <phoneticPr fontId="5"/>
  </si>
  <si>
    <t>A.エム・アール・アイ リサーチアソシエイツ株式会社</t>
    <phoneticPr fontId="5"/>
  </si>
  <si>
    <t>庁費</t>
    <rPh sb="0" eb="2">
      <t>チョウヒ</t>
    </rPh>
    <phoneticPr fontId="5"/>
  </si>
  <si>
    <t>社会情勢の変化と治安上の課題に関する調査研究（国民へのアンケート調査、海外視察等）</t>
    <rPh sb="0" eb="2">
      <t>シャカイ</t>
    </rPh>
    <rPh sb="2" eb="4">
      <t>ジョウセイ</t>
    </rPh>
    <rPh sb="5" eb="7">
      <t>ヘンカ</t>
    </rPh>
    <rPh sb="8" eb="10">
      <t>チアン</t>
    </rPh>
    <rPh sb="10" eb="11">
      <t>ジョウ</t>
    </rPh>
    <rPh sb="12" eb="14">
      <t>カダイ</t>
    </rPh>
    <rPh sb="15" eb="16">
      <t>カン</t>
    </rPh>
    <rPh sb="18" eb="20">
      <t>チョウサ</t>
    </rPh>
    <rPh sb="20" eb="22">
      <t>ケンキュウ</t>
    </rPh>
    <rPh sb="23" eb="25">
      <t>コクミン</t>
    </rPh>
    <rPh sb="32" eb="34">
      <t>チョウサ</t>
    </rPh>
    <rPh sb="35" eb="37">
      <t>カイガイ</t>
    </rPh>
    <rPh sb="37" eb="39">
      <t>シサツ</t>
    </rPh>
    <rPh sb="39" eb="40">
      <t>ナド</t>
    </rPh>
    <phoneticPr fontId="5"/>
  </si>
  <si>
    <t>エム・アール・アイ リサーチアソシエイツ株式会社</t>
    <phoneticPr fontId="5"/>
  </si>
  <si>
    <t>調査研究業務</t>
    <rPh sb="4" eb="6">
      <t>ギョウム</t>
    </rPh>
    <phoneticPr fontId="5"/>
  </si>
  <si>
    <t>-</t>
    <phoneticPr fontId="5"/>
  </si>
  <si>
    <t>予定通り終了</t>
    <phoneticPr fontId="5"/>
  </si>
  <si>
    <t>点検対象外</t>
    <rPh sb="0" eb="2">
      <t>テンケン</t>
    </rPh>
    <rPh sb="2" eb="4">
      <t>タイショウ</t>
    </rPh>
    <rPh sb="4" eb="5">
      <t>ガイ</t>
    </rPh>
    <phoneticPr fontId="5"/>
  </si>
  <si>
    <t>終了予定</t>
  </si>
  <si>
    <t>今後、同種の事業を実施するに当たっても、引き続き、適切かつ効率的な事業実施に努めること。</t>
    <phoneticPr fontId="5"/>
  </si>
  <si>
    <t>-</t>
    <phoneticPr fontId="5"/>
  </si>
  <si>
    <t>長官官房参事官
羽石　千代</t>
    <rPh sb="8" eb="10">
      <t>ハネイシ</t>
    </rPh>
    <rPh sb="11" eb="13">
      <t>チヨ</t>
    </rPh>
    <phoneticPr fontId="5"/>
  </si>
  <si>
    <t>特になし。</t>
    <rPh sb="0" eb="1">
      <t>トク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</si>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</sst>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10886</xdr:colOff>
      <xdr:row>748</xdr:row>
      <xdr:rowOff>185057</xdr:rowOff>
    </xdr:from>
    <xdr:to>
      <xdr:col>40</xdr:col>
      <xdr:colOff>54429</xdr:colOff>
      <xdr:row>763</xdr:row>
      <xdr:rowOff>87086</xdr:rowOff>
    </xdr:to>
    <xdr:grpSp>
      <xdr:nvGrpSpPr>
        <xdr:cNvPr id="2" name="グループ化 1">
          <a:extLst>
            <a:ext uri="{FF2B5EF4-FFF2-40B4-BE49-F238E27FC236}">
              <a16:creationId xmlns:a16="http://schemas.microsoft.com/office/drawing/2014/main" id="{6AED7612-350A-40E2-B983-3D99B4C8F422}"/>
            </a:ext>
          </a:extLst>
        </xdr:cNvPr>
        <xdr:cNvGrpSpPr/>
      </xdr:nvGrpSpPr>
      <xdr:grpSpPr>
        <a:xfrm>
          <a:off x="2388326" y="42968817"/>
          <a:ext cx="4981303" cy="5236029"/>
          <a:chOff x="3720177" y="42032189"/>
          <a:chExt cx="3590749" cy="4119245"/>
        </a:xfrm>
      </xdr:grpSpPr>
      <xdr:sp macro="" textlink="">
        <xdr:nvSpPr>
          <xdr:cNvPr id="3" name="正方形/長方形 2">
            <a:extLst>
              <a:ext uri="{FF2B5EF4-FFF2-40B4-BE49-F238E27FC236}">
                <a16:creationId xmlns:a16="http://schemas.microsoft.com/office/drawing/2014/main" id="{A19BE053-5D79-4F1C-ADFD-300948FC091C}"/>
              </a:ext>
            </a:extLst>
          </xdr:cNvPr>
          <xdr:cNvSpPr/>
        </xdr:nvSpPr>
        <xdr:spPr>
          <a:xfrm>
            <a:off x="4615547" y="42032189"/>
            <a:ext cx="1800000" cy="8280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400">
                <a:latin typeface="+mn-ea"/>
                <a:ea typeface="+mn-ea"/>
              </a:rPr>
              <a:t>警察庁</a:t>
            </a:r>
            <a:endParaRPr kumimoji="1" lang="en-US" altLang="ja-JP" sz="1400">
              <a:latin typeface="+mn-ea"/>
              <a:ea typeface="+mn-ea"/>
            </a:endParaRPr>
          </a:p>
          <a:p>
            <a:pPr algn="ctr"/>
            <a:r>
              <a:rPr kumimoji="1" lang="en-US" altLang="ja-JP" sz="1400">
                <a:latin typeface="+mn-ea"/>
                <a:ea typeface="+mn-ea"/>
              </a:rPr>
              <a:t>21</a:t>
            </a:r>
            <a:r>
              <a:rPr kumimoji="1" lang="ja-JP" altLang="en-US" sz="1400">
                <a:latin typeface="+mn-ea"/>
                <a:ea typeface="+mn-ea"/>
              </a:rPr>
              <a:t>百万円</a:t>
            </a:r>
          </a:p>
        </xdr:txBody>
      </xdr:sp>
      <xdr:sp macro="" textlink="">
        <xdr:nvSpPr>
          <xdr:cNvPr id="4" name="大かっこ 3">
            <a:extLst>
              <a:ext uri="{FF2B5EF4-FFF2-40B4-BE49-F238E27FC236}">
                <a16:creationId xmlns:a16="http://schemas.microsoft.com/office/drawing/2014/main" id="{EB3F6A7F-BC3A-4D2E-BFBE-947DC4E6B9D0}"/>
              </a:ext>
            </a:extLst>
          </xdr:cNvPr>
          <xdr:cNvSpPr/>
        </xdr:nvSpPr>
        <xdr:spPr>
          <a:xfrm>
            <a:off x="4489547" y="43008503"/>
            <a:ext cx="2052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200"/>
              <a:t>調査研究事業を委託</a:t>
            </a:r>
            <a:endParaRPr kumimoji="1" lang="en-US" altLang="ja-JP" sz="1200"/>
          </a:p>
        </xdr:txBody>
      </xdr:sp>
      <xdr:sp macro="" textlink="">
        <xdr:nvSpPr>
          <xdr:cNvPr id="5" name="正方形/長方形 4">
            <a:extLst>
              <a:ext uri="{FF2B5EF4-FFF2-40B4-BE49-F238E27FC236}">
                <a16:creationId xmlns:a16="http://schemas.microsoft.com/office/drawing/2014/main" id="{F68736D9-E9E4-4182-B717-2AEEACFEC797}"/>
              </a:ext>
            </a:extLst>
          </xdr:cNvPr>
          <xdr:cNvSpPr/>
        </xdr:nvSpPr>
        <xdr:spPr>
          <a:xfrm>
            <a:off x="4102405" y="44755434"/>
            <a:ext cx="3004128" cy="8280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400">
                <a:latin typeface="+mn-ea"/>
                <a:ea typeface="+mn-ea"/>
              </a:rPr>
              <a:t>Ａ．エム・アール・アイ リサーチアソシエイツ株式会社</a:t>
            </a:r>
            <a:endParaRPr kumimoji="1" lang="en-US" altLang="ja-JP" sz="1400">
              <a:latin typeface="+mn-ea"/>
              <a:ea typeface="+mn-ea"/>
            </a:endParaRPr>
          </a:p>
          <a:p>
            <a:pPr algn="ctr"/>
            <a:r>
              <a:rPr kumimoji="1" lang="en-US" altLang="ja-JP" sz="1400">
                <a:latin typeface="+mn-ea"/>
                <a:ea typeface="+mn-ea"/>
              </a:rPr>
              <a:t>21</a:t>
            </a:r>
            <a:r>
              <a:rPr kumimoji="1" lang="ja-JP" altLang="en-US" sz="1400">
                <a:latin typeface="+mn-ea"/>
                <a:ea typeface="+mn-ea"/>
              </a:rPr>
              <a:t>百万円</a:t>
            </a:r>
            <a:endParaRPr kumimoji="1" lang="en-US" altLang="ja-JP" sz="1400">
              <a:latin typeface="+mn-ea"/>
              <a:ea typeface="+mn-ea"/>
            </a:endParaRPr>
          </a:p>
        </xdr:txBody>
      </xdr:sp>
      <xdr:sp macro="" textlink="">
        <xdr:nvSpPr>
          <xdr:cNvPr id="6" name="大かっこ 5">
            <a:extLst>
              <a:ext uri="{FF2B5EF4-FFF2-40B4-BE49-F238E27FC236}">
                <a16:creationId xmlns:a16="http://schemas.microsoft.com/office/drawing/2014/main" id="{CDC04BE7-5133-40FB-8FF0-4B8C07C40304}"/>
              </a:ext>
            </a:extLst>
          </xdr:cNvPr>
          <xdr:cNvSpPr/>
        </xdr:nvSpPr>
        <xdr:spPr>
          <a:xfrm>
            <a:off x="4309547" y="45683434"/>
            <a:ext cx="2412000" cy="468000"/>
          </a:xfrm>
          <a:prstGeom prst="bracketPair">
            <a:avLst>
              <a:gd name="adj" fmla="val 1878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400"/>
              </a:lnSpc>
            </a:pPr>
            <a:r>
              <a:rPr kumimoji="1" lang="ja-JP" altLang="en-US" sz="1200"/>
              <a:t>受託した調査研究事業を実施</a:t>
            </a:r>
            <a:endParaRPr kumimoji="1" lang="en-US" altLang="ja-JP" sz="1200"/>
          </a:p>
        </xdr:txBody>
      </xdr:sp>
      <xdr:cxnSp macro="">
        <xdr:nvCxnSpPr>
          <xdr:cNvPr id="7" name="直線矢印コネクタ 6">
            <a:extLst>
              <a:ext uri="{FF2B5EF4-FFF2-40B4-BE49-F238E27FC236}">
                <a16:creationId xmlns:a16="http://schemas.microsoft.com/office/drawing/2014/main" id="{9EE33DFF-FC80-400C-93EE-03419132BDED}"/>
              </a:ext>
            </a:extLst>
          </xdr:cNvPr>
          <xdr:cNvCxnSpPr/>
        </xdr:nvCxnSpPr>
        <xdr:spPr>
          <a:xfrm flipH="1">
            <a:off x="5515547" y="43582278"/>
            <a:ext cx="1" cy="54000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014229C4-8ACB-41B5-BD83-B83880685E67}"/>
              </a:ext>
            </a:extLst>
          </xdr:cNvPr>
          <xdr:cNvSpPr txBox="1"/>
        </xdr:nvSpPr>
        <xdr:spPr>
          <a:xfrm>
            <a:off x="3720177" y="44203196"/>
            <a:ext cx="3590749" cy="494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a:t>
            </a:r>
            <a:r>
              <a:rPr kumimoji="1" lang="ja-JP" altLang="ja-JP" sz="1100">
                <a:solidFill>
                  <a:schemeClr val="tx1"/>
                </a:solidFill>
                <a:effectLst/>
                <a:latin typeface="+mn-lt"/>
                <a:ea typeface="+mn-ea"/>
                <a:cs typeface="+mn-cs"/>
              </a:rPr>
              <a:t>委託</a:t>
            </a:r>
            <a:r>
              <a:rPr kumimoji="1" lang="ja-JP" altLang="en-US" sz="1200"/>
              <a:t>＞</a:t>
            </a:r>
            <a:endParaRPr kumimoji="1" lang="en-US" altLang="ja-JP" sz="1200"/>
          </a:p>
          <a:p>
            <a:pPr algn="ctr"/>
            <a:r>
              <a:rPr kumimoji="1" lang="en-US" altLang="ja-JP" sz="1200"/>
              <a:t>【</a:t>
            </a:r>
            <a:r>
              <a:rPr kumimoji="1" lang="ja-JP" altLang="en-US" sz="1200"/>
              <a:t>随意契約（企画競争（公募型プロポーザル方式））</a:t>
            </a:r>
            <a:r>
              <a:rPr kumimoji="1" lang="en-US" altLang="ja-JP" sz="1200"/>
              <a:t>】</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U134" sqref="AU134:AX13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736</v>
      </c>
      <c r="AK2" s="206"/>
      <c r="AL2" s="206"/>
      <c r="AM2" s="206"/>
      <c r="AN2" s="98" t="s">
        <v>407</v>
      </c>
      <c r="AO2" s="206">
        <v>20</v>
      </c>
      <c r="AP2" s="206"/>
      <c r="AQ2" s="206"/>
      <c r="AR2" s="99" t="s">
        <v>710</v>
      </c>
      <c r="AS2" s="207">
        <v>76</v>
      </c>
      <c r="AT2" s="207"/>
      <c r="AU2" s="207"/>
      <c r="AV2" s="98" t="str">
        <f>IF(AW2="","","-")</f>
        <v/>
      </c>
      <c r="AW2" s="394"/>
      <c r="AX2" s="394"/>
    </row>
    <row r="3" spans="1:50" ht="21" customHeight="1" thickBot="1" x14ac:dyDescent="0.25">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714</v>
      </c>
      <c r="H5" s="559"/>
      <c r="I5" s="559"/>
      <c r="J5" s="559"/>
      <c r="K5" s="559"/>
      <c r="L5" s="559"/>
      <c r="M5" s="560" t="s">
        <v>66</v>
      </c>
      <c r="N5" s="561"/>
      <c r="O5" s="561"/>
      <c r="P5" s="561"/>
      <c r="Q5" s="561"/>
      <c r="R5" s="562"/>
      <c r="S5" s="563" t="s">
        <v>715</v>
      </c>
      <c r="T5" s="559"/>
      <c r="U5" s="559"/>
      <c r="V5" s="559"/>
      <c r="W5" s="559"/>
      <c r="X5" s="564"/>
      <c r="Y5" s="714" t="s">
        <v>3</v>
      </c>
      <c r="Z5" s="715"/>
      <c r="AA5" s="715"/>
      <c r="AB5" s="715"/>
      <c r="AC5" s="715"/>
      <c r="AD5" s="716"/>
      <c r="AE5" s="717" t="s">
        <v>716</v>
      </c>
      <c r="AF5" s="717"/>
      <c r="AG5" s="717"/>
      <c r="AH5" s="717"/>
      <c r="AI5" s="717"/>
      <c r="AJ5" s="717"/>
      <c r="AK5" s="717"/>
      <c r="AL5" s="717"/>
      <c r="AM5" s="717"/>
      <c r="AN5" s="717"/>
      <c r="AO5" s="717"/>
      <c r="AP5" s="718"/>
      <c r="AQ5" s="719" t="s">
        <v>764</v>
      </c>
      <c r="AR5" s="720"/>
      <c r="AS5" s="720"/>
      <c r="AT5" s="720"/>
      <c r="AU5" s="720"/>
      <c r="AV5" s="720"/>
      <c r="AW5" s="720"/>
      <c r="AX5" s="721"/>
    </row>
    <row r="6" spans="1:50" ht="39" customHeight="1" x14ac:dyDescent="0.2">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2">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2">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2">
      <c r="A13" s="120"/>
      <c r="B13" s="121"/>
      <c r="C13" s="121"/>
      <c r="D13" s="121"/>
      <c r="E13" s="121"/>
      <c r="F13" s="122"/>
      <c r="G13" s="742" t="s">
        <v>6</v>
      </c>
      <c r="H13" s="743"/>
      <c r="I13" s="638" t="s">
        <v>7</v>
      </c>
      <c r="J13" s="639"/>
      <c r="K13" s="639"/>
      <c r="L13" s="639"/>
      <c r="M13" s="639"/>
      <c r="N13" s="639"/>
      <c r="O13" s="640"/>
      <c r="P13" s="163" t="s">
        <v>717</v>
      </c>
      <c r="Q13" s="164"/>
      <c r="R13" s="164"/>
      <c r="S13" s="164"/>
      <c r="T13" s="164"/>
      <c r="U13" s="164"/>
      <c r="V13" s="165"/>
      <c r="W13" s="163">
        <v>21</v>
      </c>
      <c r="X13" s="164"/>
      <c r="Y13" s="164"/>
      <c r="Z13" s="164"/>
      <c r="AA13" s="164"/>
      <c r="AB13" s="164"/>
      <c r="AC13" s="165"/>
      <c r="AD13" s="163">
        <v>23</v>
      </c>
      <c r="AE13" s="164"/>
      <c r="AF13" s="164"/>
      <c r="AG13" s="164"/>
      <c r="AH13" s="164"/>
      <c r="AI13" s="164"/>
      <c r="AJ13" s="165"/>
      <c r="AK13" s="163">
        <v>0</v>
      </c>
      <c r="AL13" s="164"/>
      <c r="AM13" s="164"/>
      <c r="AN13" s="164"/>
      <c r="AO13" s="164"/>
      <c r="AP13" s="164"/>
      <c r="AQ13" s="165"/>
      <c r="AR13" s="160">
        <v>0</v>
      </c>
      <c r="AS13" s="161"/>
      <c r="AT13" s="161"/>
      <c r="AU13" s="161"/>
      <c r="AV13" s="161"/>
      <c r="AW13" s="161"/>
      <c r="AX13" s="391"/>
    </row>
    <row r="14" spans="1:50" ht="21" customHeight="1" x14ac:dyDescent="0.2">
      <c r="A14" s="120"/>
      <c r="B14" s="121"/>
      <c r="C14" s="121"/>
      <c r="D14" s="121"/>
      <c r="E14" s="121"/>
      <c r="F14" s="122"/>
      <c r="G14" s="744"/>
      <c r="H14" s="745"/>
      <c r="I14" s="575" t="s">
        <v>8</v>
      </c>
      <c r="J14" s="629"/>
      <c r="K14" s="629"/>
      <c r="L14" s="629"/>
      <c r="M14" s="629"/>
      <c r="N14" s="629"/>
      <c r="O14" s="630"/>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737</v>
      </c>
      <c r="AL14" s="164"/>
      <c r="AM14" s="164"/>
      <c r="AN14" s="164"/>
      <c r="AO14" s="164"/>
      <c r="AP14" s="164"/>
      <c r="AQ14" s="165"/>
      <c r="AR14" s="665"/>
      <c r="AS14" s="665"/>
      <c r="AT14" s="665"/>
      <c r="AU14" s="665"/>
      <c r="AV14" s="665"/>
      <c r="AW14" s="665"/>
      <c r="AX14" s="666"/>
    </row>
    <row r="15" spans="1:50" ht="21" customHeight="1" x14ac:dyDescent="0.2">
      <c r="A15" s="120"/>
      <c r="B15" s="121"/>
      <c r="C15" s="121"/>
      <c r="D15" s="121"/>
      <c r="E15" s="121"/>
      <c r="F15" s="122"/>
      <c r="G15" s="744"/>
      <c r="H15" s="745"/>
      <c r="I15" s="575" t="s">
        <v>51</v>
      </c>
      <c r="J15" s="576"/>
      <c r="K15" s="576"/>
      <c r="L15" s="576"/>
      <c r="M15" s="576"/>
      <c r="N15" s="576"/>
      <c r="O15" s="577"/>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737</v>
      </c>
      <c r="AL15" s="164"/>
      <c r="AM15" s="164"/>
      <c r="AN15" s="164"/>
      <c r="AO15" s="164"/>
      <c r="AP15" s="164"/>
      <c r="AQ15" s="165"/>
      <c r="AR15" s="163" t="s">
        <v>737</v>
      </c>
      <c r="AS15" s="164"/>
      <c r="AT15" s="164"/>
      <c r="AU15" s="164"/>
      <c r="AV15" s="164"/>
      <c r="AW15" s="164"/>
      <c r="AX15" s="628"/>
    </row>
    <row r="16" spans="1:50" ht="21" customHeight="1" x14ac:dyDescent="0.2">
      <c r="A16" s="120"/>
      <c r="B16" s="121"/>
      <c r="C16" s="121"/>
      <c r="D16" s="121"/>
      <c r="E16" s="121"/>
      <c r="F16" s="122"/>
      <c r="G16" s="744"/>
      <c r="H16" s="745"/>
      <c r="I16" s="575" t="s">
        <v>52</v>
      </c>
      <c r="J16" s="576"/>
      <c r="K16" s="576"/>
      <c r="L16" s="576"/>
      <c r="M16" s="576"/>
      <c r="N16" s="576"/>
      <c r="O16" s="577"/>
      <c r="P16" s="163" t="s">
        <v>717</v>
      </c>
      <c r="Q16" s="164"/>
      <c r="R16" s="164"/>
      <c r="S16" s="164"/>
      <c r="T16" s="164"/>
      <c r="U16" s="164"/>
      <c r="V16" s="165"/>
      <c r="W16" s="163" t="s">
        <v>758</v>
      </c>
      <c r="X16" s="164"/>
      <c r="Y16" s="164"/>
      <c r="Z16" s="164"/>
      <c r="AA16" s="164"/>
      <c r="AB16" s="164"/>
      <c r="AC16" s="165"/>
      <c r="AD16" s="163" t="s">
        <v>717</v>
      </c>
      <c r="AE16" s="164"/>
      <c r="AF16" s="164"/>
      <c r="AG16" s="164"/>
      <c r="AH16" s="164"/>
      <c r="AI16" s="164"/>
      <c r="AJ16" s="165"/>
      <c r="AK16" s="163" t="s">
        <v>737</v>
      </c>
      <c r="AL16" s="164"/>
      <c r="AM16" s="164"/>
      <c r="AN16" s="164"/>
      <c r="AO16" s="164"/>
      <c r="AP16" s="164"/>
      <c r="AQ16" s="165"/>
      <c r="AR16" s="678"/>
      <c r="AS16" s="679"/>
      <c r="AT16" s="679"/>
      <c r="AU16" s="679"/>
      <c r="AV16" s="679"/>
      <c r="AW16" s="679"/>
      <c r="AX16" s="680"/>
    </row>
    <row r="17" spans="1:50" ht="24.75" customHeight="1" x14ac:dyDescent="0.2">
      <c r="A17" s="120"/>
      <c r="B17" s="121"/>
      <c r="C17" s="121"/>
      <c r="D17" s="121"/>
      <c r="E17" s="121"/>
      <c r="F17" s="122"/>
      <c r="G17" s="744"/>
      <c r="H17" s="745"/>
      <c r="I17" s="575" t="s">
        <v>50</v>
      </c>
      <c r="J17" s="629"/>
      <c r="K17" s="629"/>
      <c r="L17" s="629"/>
      <c r="M17" s="629"/>
      <c r="N17" s="629"/>
      <c r="O17" s="630"/>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737</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21</v>
      </c>
      <c r="X18" s="170"/>
      <c r="Y18" s="170"/>
      <c r="Z18" s="170"/>
      <c r="AA18" s="170"/>
      <c r="AB18" s="170"/>
      <c r="AC18" s="171"/>
      <c r="AD18" s="169">
        <f>SUM(AD13:AJ17)</f>
        <v>23</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7"/>
    </row>
    <row r="19" spans="1:50" ht="24.75" customHeight="1" x14ac:dyDescent="0.2">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20</v>
      </c>
      <c r="X19" s="164"/>
      <c r="Y19" s="164"/>
      <c r="Z19" s="164"/>
      <c r="AA19" s="164"/>
      <c r="AB19" s="164"/>
      <c r="AC19" s="165"/>
      <c r="AD19" s="163">
        <v>21</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2">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0.95238095238095233</v>
      </c>
      <c r="X20" s="539"/>
      <c r="Y20" s="539"/>
      <c r="Z20" s="539"/>
      <c r="AA20" s="539"/>
      <c r="AB20" s="539"/>
      <c r="AC20" s="539"/>
      <c r="AD20" s="539">
        <f t="shared" ref="AD20" si="1">IF(AD18=0, "-", SUM(AD19)/AD18)</f>
        <v>0.91304347826086951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23"/>
      <c r="B21" s="124"/>
      <c r="C21" s="124"/>
      <c r="D21" s="124"/>
      <c r="E21" s="124"/>
      <c r="F21" s="125"/>
      <c r="G21" s="919" t="s">
        <v>354</v>
      </c>
      <c r="H21" s="920"/>
      <c r="I21" s="920"/>
      <c r="J21" s="920"/>
      <c r="K21" s="920"/>
      <c r="L21" s="920"/>
      <c r="M21" s="920"/>
      <c r="N21" s="920"/>
      <c r="O21" s="920"/>
      <c r="P21" s="539" t="str">
        <f>IF(P19=0, "-", SUM(P19)/SUM(P13,P14))</f>
        <v>-</v>
      </c>
      <c r="Q21" s="539"/>
      <c r="R21" s="539"/>
      <c r="S21" s="539"/>
      <c r="T21" s="539"/>
      <c r="U21" s="539"/>
      <c r="V21" s="539"/>
      <c r="W21" s="539">
        <f t="shared" ref="W21" si="2">IF(W19=0, "-", SUM(W19)/SUM(W13,W14))</f>
        <v>0.95238095238095233</v>
      </c>
      <c r="X21" s="539"/>
      <c r="Y21" s="539"/>
      <c r="Z21" s="539"/>
      <c r="AA21" s="539"/>
      <c r="AB21" s="539"/>
      <c r="AC21" s="539"/>
      <c r="AD21" s="539">
        <f t="shared" ref="AD21" si="3">IF(AD19=0, "-", SUM(AD19)/SUM(AD13,AD14))</f>
        <v>0.91304347826086951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hidden="1" customHeight="1" x14ac:dyDescent="0.2">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763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766</v>
      </c>
      <c r="AR31" s="178"/>
      <c r="AS31" s="179" t="s">
        <v>233</v>
      </c>
      <c r="AT31" s="202"/>
      <c r="AU31" s="271" t="s">
        <v>766</v>
      </c>
      <c r="AV31" s="271"/>
      <c r="AW31" s="375" t="s">
        <v>179</v>
      </c>
      <c r="AX31" s="376"/>
    </row>
    <row r="32" spans="1:50" ht="23.25" customHeight="1" x14ac:dyDescent="0.2">
      <c r="A32" s="515"/>
      <c r="B32" s="513"/>
      <c r="C32" s="513"/>
      <c r="D32" s="513"/>
      <c r="E32" s="513"/>
      <c r="F32" s="514"/>
      <c r="G32" s="540" t="s">
        <v>717</v>
      </c>
      <c r="H32" s="541"/>
      <c r="I32" s="541"/>
      <c r="J32" s="541"/>
      <c r="K32" s="541"/>
      <c r="L32" s="541"/>
      <c r="M32" s="541"/>
      <c r="N32" s="541"/>
      <c r="O32" s="542"/>
      <c r="P32" s="191" t="s">
        <v>717</v>
      </c>
      <c r="Q32" s="191"/>
      <c r="R32" s="191"/>
      <c r="S32" s="191"/>
      <c r="T32" s="191"/>
      <c r="U32" s="191"/>
      <c r="V32" s="191"/>
      <c r="W32" s="191"/>
      <c r="X32" s="233"/>
      <c r="Y32" s="339" t="s">
        <v>12</v>
      </c>
      <c r="Z32" s="549"/>
      <c r="AA32" s="550"/>
      <c r="AB32" s="551" t="s">
        <v>717</v>
      </c>
      <c r="AC32" s="551"/>
      <c r="AD32" s="551"/>
      <c r="AE32" s="363" t="s">
        <v>717</v>
      </c>
      <c r="AF32" s="364"/>
      <c r="AG32" s="364"/>
      <c r="AH32" s="364"/>
      <c r="AI32" s="363" t="s">
        <v>717</v>
      </c>
      <c r="AJ32" s="364"/>
      <c r="AK32" s="364"/>
      <c r="AL32" s="364"/>
      <c r="AM32" s="363" t="s">
        <v>737</v>
      </c>
      <c r="AN32" s="364"/>
      <c r="AO32" s="364"/>
      <c r="AP32" s="364"/>
      <c r="AQ32" s="166" t="s">
        <v>717</v>
      </c>
      <c r="AR32" s="167"/>
      <c r="AS32" s="167"/>
      <c r="AT32" s="168"/>
      <c r="AU32" s="364" t="s">
        <v>717</v>
      </c>
      <c r="AV32" s="364"/>
      <c r="AW32" s="364"/>
      <c r="AX32" s="365"/>
    </row>
    <row r="33" spans="1:51" ht="23.25" customHeight="1" x14ac:dyDescent="0.2">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717</v>
      </c>
      <c r="AC33" s="522"/>
      <c r="AD33" s="522"/>
      <c r="AE33" s="363" t="s">
        <v>717</v>
      </c>
      <c r="AF33" s="364"/>
      <c r="AG33" s="364"/>
      <c r="AH33" s="364"/>
      <c r="AI33" s="363" t="s">
        <v>717</v>
      </c>
      <c r="AJ33" s="364"/>
      <c r="AK33" s="364"/>
      <c r="AL33" s="364"/>
      <c r="AM33" s="363" t="s">
        <v>737</v>
      </c>
      <c r="AN33" s="364"/>
      <c r="AO33" s="364"/>
      <c r="AP33" s="364"/>
      <c r="AQ33" s="166" t="s">
        <v>717</v>
      </c>
      <c r="AR33" s="167"/>
      <c r="AS33" s="167"/>
      <c r="AT33" s="168"/>
      <c r="AU33" s="364" t="s">
        <v>717</v>
      </c>
      <c r="AV33" s="364"/>
      <c r="AW33" s="364"/>
      <c r="AX33" s="365"/>
    </row>
    <row r="34" spans="1:51" ht="23.25" customHeight="1" x14ac:dyDescent="0.2">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717</v>
      </c>
      <c r="AF34" s="364"/>
      <c r="AG34" s="364"/>
      <c r="AH34" s="364"/>
      <c r="AI34" s="363" t="s">
        <v>717</v>
      </c>
      <c r="AJ34" s="364"/>
      <c r="AK34" s="364"/>
      <c r="AL34" s="364"/>
      <c r="AM34" s="363" t="s">
        <v>737</v>
      </c>
      <c r="AN34" s="364"/>
      <c r="AO34" s="364"/>
      <c r="AP34" s="364"/>
      <c r="AQ34" s="166" t="s">
        <v>717</v>
      </c>
      <c r="AR34" s="167"/>
      <c r="AS34" s="167"/>
      <c r="AT34" s="168"/>
      <c r="AU34" s="364" t="s">
        <v>717</v>
      </c>
      <c r="AV34" s="364"/>
      <c r="AW34" s="364"/>
      <c r="AX34" s="365"/>
    </row>
    <row r="35" spans="1:51" ht="23.25" customHeight="1" x14ac:dyDescent="0.2">
      <c r="A35" s="892" t="s">
        <v>381</v>
      </c>
      <c r="B35" s="893"/>
      <c r="C35" s="893"/>
      <c r="D35" s="893"/>
      <c r="E35" s="893"/>
      <c r="F35" s="894"/>
      <c r="G35" s="898" t="s">
        <v>717</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2">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2">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2">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2">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2">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2">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2">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2">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2">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2">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2">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2">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2">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customHeight="1" x14ac:dyDescent="0.2">
      <c r="A80" s="519"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2">
      <c r="A81" s="520"/>
      <c r="B81" s="844"/>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2">
      <c r="A82" s="520"/>
      <c r="B82" s="844"/>
      <c r="C82" s="552"/>
      <c r="D82" s="552"/>
      <c r="E82" s="552"/>
      <c r="F82" s="553"/>
      <c r="G82" s="501" t="s">
        <v>721</v>
      </c>
      <c r="H82" s="501"/>
      <c r="I82" s="501"/>
      <c r="J82" s="501"/>
      <c r="K82" s="501"/>
      <c r="L82" s="501"/>
      <c r="M82" s="501"/>
      <c r="N82" s="501"/>
      <c r="O82" s="501"/>
      <c r="P82" s="501"/>
      <c r="Q82" s="501"/>
      <c r="R82" s="501"/>
      <c r="S82" s="501"/>
      <c r="T82" s="501"/>
      <c r="U82" s="501"/>
      <c r="V82" s="501"/>
      <c r="W82" s="501"/>
      <c r="X82" s="501"/>
      <c r="Y82" s="501"/>
      <c r="Z82" s="501"/>
      <c r="AA82" s="749"/>
      <c r="AB82" s="500" t="s">
        <v>738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2">
      <c r="A83" s="520"/>
      <c r="B83" s="84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2">
      <c r="A84" s="520"/>
      <c r="B84" s="84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1</v>
      </c>
    </row>
    <row r="85" spans="1:60" ht="18.75" customHeight="1" x14ac:dyDescent="0.2">
      <c r="A85" s="520"/>
      <c r="B85" s="552" t="s">
        <v>145</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2">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t="s">
        <v>766</v>
      </c>
      <c r="AR86" s="271"/>
      <c r="AS86" s="179" t="s">
        <v>233</v>
      </c>
      <c r="AT86" s="202"/>
      <c r="AU86" s="271" t="s">
        <v>766</v>
      </c>
      <c r="AV86" s="271"/>
      <c r="AW86" s="375" t="s">
        <v>179</v>
      </c>
      <c r="AX86" s="376"/>
      <c r="AY86">
        <f t="shared" si="10"/>
        <v>1</v>
      </c>
      <c r="AZ86" s="10"/>
      <c r="BA86" s="10"/>
      <c r="BB86" s="10"/>
      <c r="BC86" s="10"/>
      <c r="BD86" s="10"/>
      <c r="BE86" s="10"/>
      <c r="BF86" s="10"/>
      <c r="BG86" s="10"/>
      <c r="BH86" s="10"/>
    </row>
    <row r="87" spans="1:60" ht="23.25" customHeight="1" x14ac:dyDescent="0.2">
      <c r="A87" s="520"/>
      <c r="B87" s="552"/>
      <c r="C87" s="552"/>
      <c r="D87" s="552"/>
      <c r="E87" s="552"/>
      <c r="F87" s="553"/>
      <c r="G87" s="232" t="s">
        <v>722</v>
      </c>
      <c r="H87" s="191"/>
      <c r="I87" s="191"/>
      <c r="J87" s="191"/>
      <c r="K87" s="191"/>
      <c r="L87" s="191"/>
      <c r="M87" s="191"/>
      <c r="N87" s="191"/>
      <c r="O87" s="233"/>
      <c r="P87" s="191" t="s">
        <v>723</v>
      </c>
      <c r="Q87" s="796"/>
      <c r="R87" s="796"/>
      <c r="S87" s="796"/>
      <c r="T87" s="796"/>
      <c r="U87" s="796"/>
      <c r="V87" s="796"/>
      <c r="W87" s="796"/>
      <c r="X87" s="797"/>
      <c r="Y87" s="752" t="s">
        <v>62</v>
      </c>
      <c r="Z87" s="753"/>
      <c r="AA87" s="754"/>
      <c r="AB87" s="551" t="s">
        <v>724</v>
      </c>
      <c r="AC87" s="551"/>
      <c r="AD87" s="551"/>
      <c r="AE87" s="363" t="s">
        <v>717</v>
      </c>
      <c r="AF87" s="364"/>
      <c r="AG87" s="364"/>
      <c r="AH87" s="364"/>
      <c r="AI87" s="363" t="s">
        <v>717</v>
      </c>
      <c r="AJ87" s="364"/>
      <c r="AK87" s="364"/>
      <c r="AL87" s="364"/>
      <c r="AM87" s="363" t="s">
        <v>737</v>
      </c>
      <c r="AN87" s="364"/>
      <c r="AO87" s="364"/>
      <c r="AP87" s="364"/>
      <c r="AQ87" s="166" t="s">
        <v>717</v>
      </c>
      <c r="AR87" s="167"/>
      <c r="AS87" s="167"/>
      <c r="AT87" s="168"/>
      <c r="AU87" s="364" t="s">
        <v>717</v>
      </c>
      <c r="AV87" s="364"/>
      <c r="AW87" s="364"/>
      <c r="AX87" s="365"/>
      <c r="AY87">
        <f t="shared" si="10"/>
        <v>1</v>
      </c>
    </row>
    <row r="88" spans="1:60" ht="23.25" customHeight="1" x14ac:dyDescent="0.2">
      <c r="A88" s="520"/>
      <c r="B88" s="552"/>
      <c r="C88" s="552"/>
      <c r="D88" s="552"/>
      <c r="E88" s="552"/>
      <c r="F88" s="553"/>
      <c r="G88" s="234"/>
      <c r="H88" s="235"/>
      <c r="I88" s="235"/>
      <c r="J88" s="235"/>
      <c r="K88" s="235"/>
      <c r="L88" s="235"/>
      <c r="M88" s="235"/>
      <c r="N88" s="235"/>
      <c r="O88" s="236"/>
      <c r="P88" s="798"/>
      <c r="Q88" s="798"/>
      <c r="R88" s="798"/>
      <c r="S88" s="798"/>
      <c r="T88" s="798"/>
      <c r="U88" s="798"/>
      <c r="V88" s="798"/>
      <c r="W88" s="798"/>
      <c r="X88" s="799"/>
      <c r="Y88" s="729" t="s">
        <v>54</v>
      </c>
      <c r="Z88" s="730"/>
      <c r="AA88" s="731"/>
      <c r="AB88" s="522" t="s">
        <v>724</v>
      </c>
      <c r="AC88" s="522"/>
      <c r="AD88" s="522"/>
      <c r="AE88" s="363" t="s">
        <v>717</v>
      </c>
      <c r="AF88" s="364"/>
      <c r="AG88" s="364"/>
      <c r="AH88" s="364"/>
      <c r="AI88" s="363" t="s">
        <v>717</v>
      </c>
      <c r="AJ88" s="364"/>
      <c r="AK88" s="364"/>
      <c r="AL88" s="364"/>
      <c r="AM88" s="363" t="s">
        <v>737</v>
      </c>
      <c r="AN88" s="364"/>
      <c r="AO88" s="364"/>
      <c r="AP88" s="364"/>
      <c r="AQ88" s="166" t="s">
        <v>717</v>
      </c>
      <c r="AR88" s="167"/>
      <c r="AS88" s="167"/>
      <c r="AT88" s="168"/>
      <c r="AU88" s="364" t="s">
        <v>717</v>
      </c>
      <c r="AV88" s="364"/>
      <c r="AW88" s="364"/>
      <c r="AX88" s="365"/>
      <c r="AY88">
        <f t="shared" si="10"/>
        <v>1</v>
      </c>
      <c r="AZ88" s="10"/>
      <c r="BA88" s="10"/>
      <c r="BB88" s="10"/>
      <c r="BC88" s="10"/>
    </row>
    <row r="89" spans="1:60" ht="23.25" customHeight="1" thickBot="1" x14ac:dyDescent="0.2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0"/>
      <c r="Y89" s="729" t="s">
        <v>13</v>
      </c>
      <c r="Z89" s="730"/>
      <c r="AA89" s="731"/>
      <c r="AB89" s="461" t="s">
        <v>14</v>
      </c>
      <c r="AC89" s="461"/>
      <c r="AD89" s="461"/>
      <c r="AE89" s="371" t="s">
        <v>717</v>
      </c>
      <c r="AF89" s="372"/>
      <c r="AG89" s="372"/>
      <c r="AH89" s="372"/>
      <c r="AI89" s="371" t="s">
        <v>717</v>
      </c>
      <c r="AJ89" s="372"/>
      <c r="AK89" s="372"/>
      <c r="AL89" s="372"/>
      <c r="AM89" s="371" t="s">
        <v>737</v>
      </c>
      <c r="AN89" s="372"/>
      <c r="AO89" s="372"/>
      <c r="AP89" s="372"/>
      <c r="AQ89" s="166" t="s">
        <v>717</v>
      </c>
      <c r="AR89" s="167"/>
      <c r="AS89" s="167"/>
      <c r="AT89" s="168"/>
      <c r="AU89" s="364" t="s">
        <v>717</v>
      </c>
      <c r="AV89" s="364"/>
      <c r="AW89" s="364"/>
      <c r="AX89" s="365"/>
      <c r="AY89">
        <f t="shared" si="10"/>
        <v>1</v>
      </c>
      <c r="AZ89" s="10"/>
      <c r="BA89" s="10"/>
      <c r="BB89" s="10"/>
      <c r="BC89" s="10"/>
      <c r="BD89" s="10"/>
      <c r="BE89" s="10"/>
      <c r="BF89" s="10"/>
      <c r="BG89" s="10"/>
      <c r="BH89" s="10"/>
    </row>
    <row r="90" spans="1:60" ht="18.75" hidden="1" customHeight="1" x14ac:dyDescent="0.2">
      <c r="A90" s="520"/>
      <c r="B90" s="552" t="s">
        <v>145</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2">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0"/>
      <c r="B92" s="552"/>
      <c r="C92" s="552"/>
      <c r="D92" s="552"/>
      <c r="E92" s="552"/>
      <c r="F92" s="553"/>
      <c r="G92" s="232"/>
      <c r="H92" s="191"/>
      <c r="I92" s="191"/>
      <c r="J92" s="191"/>
      <c r="K92" s="191"/>
      <c r="L92" s="191"/>
      <c r="M92" s="191"/>
      <c r="N92" s="191"/>
      <c r="O92" s="233"/>
      <c r="P92" s="191"/>
      <c r="Q92" s="796"/>
      <c r="R92" s="796"/>
      <c r="S92" s="796"/>
      <c r="T92" s="796"/>
      <c r="U92" s="796"/>
      <c r="V92" s="796"/>
      <c r="W92" s="796"/>
      <c r="X92" s="797"/>
      <c r="Y92" s="752" t="s">
        <v>62</v>
      </c>
      <c r="Z92" s="753"/>
      <c r="AA92" s="754"/>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0"/>
      <c r="B93" s="552"/>
      <c r="C93" s="552"/>
      <c r="D93" s="552"/>
      <c r="E93" s="552"/>
      <c r="F93" s="553"/>
      <c r="G93" s="234"/>
      <c r="H93" s="235"/>
      <c r="I93" s="235"/>
      <c r="J93" s="235"/>
      <c r="K93" s="235"/>
      <c r="L93" s="235"/>
      <c r="M93" s="235"/>
      <c r="N93" s="235"/>
      <c r="O93" s="236"/>
      <c r="P93" s="798"/>
      <c r="Q93" s="798"/>
      <c r="R93" s="798"/>
      <c r="S93" s="798"/>
      <c r="T93" s="798"/>
      <c r="U93" s="798"/>
      <c r="V93" s="798"/>
      <c r="W93" s="798"/>
      <c r="X93" s="799"/>
      <c r="Y93" s="729" t="s">
        <v>54</v>
      </c>
      <c r="Z93" s="730"/>
      <c r="AA93" s="731"/>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0"/>
      <c r="Y94" s="729" t="s">
        <v>13</v>
      </c>
      <c r="Z94" s="730"/>
      <c r="AA94" s="731"/>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0"/>
      <c r="B95" s="552" t="s">
        <v>145</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0"/>
      <c r="B97" s="552"/>
      <c r="C97" s="552"/>
      <c r="D97" s="552"/>
      <c r="E97" s="552"/>
      <c r="F97" s="553"/>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0"/>
      <c r="B98" s="552"/>
      <c r="C98" s="552"/>
      <c r="D98" s="552"/>
      <c r="E98" s="552"/>
      <c r="F98" s="553"/>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1"/>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80" t="s">
        <v>13</v>
      </c>
      <c r="Z99" s="481"/>
      <c r="AA99" s="482"/>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2">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2">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51" t="s">
        <v>726</v>
      </c>
      <c r="AC101" s="551"/>
      <c r="AD101" s="551"/>
      <c r="AE101" s="358" t="s">
        <v>717</v>
      </c>
      <c r="AF101" s="358"/>
      <c r="AG101" s="358"/>
      <c r="AH101" s="358"/>
      <c r="AI101" s="358">
        <v>1</v>
      </c>
      <c r="AJ101" s="358"/>
      <c r="AK101" s="358"/>
      <c r="AL101" s="358"/>
      <c r="AM101" s="358">
        <v>1</v>
      </c>
      <c r="AN101" s="358"/>
      <c r="AO101" s="358"/>
      <c r="AP101" s="358"/>
      <c r="AQ101" s="358" t="s">
        <v>737</v>
      </c>
      <c r="AR101" s="358"/>
      <c r="AS101" s="358"/>
      <c r="AT101" s="358"/>
      <c r="AU101" s="363" t="s">
        <v>737</v>
      </c>
      <c r="AV101" s="364"/>
      <c r="AW101" s="364"/>
      <c r="AX101" s="365"/>
    </row>
    <row r="102" spans="1:60" ht="23.25" customHeight="1" x14ac:dyDescent="0.2">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726</v>
      </c>
      <c r="AC102" s="551"/>
      <c r="AD102" s="551"/>
      <c r="AE102" s="358" t="s">
        <v>717</v>
      </c>
      <c r="AF102" s="358"/>
      <c r="AG102" s="358"/>
      <c r="AH102" s="358"/>
      <c r="AI102" s="358">
        <v>1</v>
      </c>
      <c r="AJ102" s="358"/>
      <c r="AK102" s="358"/>
      <c r="AL102" s="358"/>
      <c r="AM102" s="358">
        <v>1</v>
      </c>
      <c r="AN102" s="358"/>
      <c r="AO102" s="358"/>
      <c r="AP102" s="358"/>
      <c r="AQ102" s="358" t="s">
        <v>737</v>
      </c>
      <c r="AR102" s="358"/>
      <c r="AS102" s="358"/>
      <c r="AT102" s="358"/>
      <c r="AU102" s="371" t="s">
        <v>737</v>
      </c>
      <c r="AV102" s="372"/>
      <c r="AW102" s="372"/>
      <c r="AX102" s="925"/>
    </row>
    <row r="103" spans="1:60" ht="31.5" customHeight="1" x14ac:dyDescent="0.2">
      <c r="A103" s="488" t="s">
        <v>351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2">
      <c r="A104" s="491"/>
      <c r="B104" s="492"/>
      <c r="C104" s="492"/>
      <c r="D104" s="492"/>
      <c r="E104" s="492"/>
      <c r="F104" s="493"/>
      <c r="G104" s="191" t="s">
        <v>727</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728</v>
      </c>
      <c r="AC104" s="472"/>
      <c r="AD104" s="473"/>
      <c r="AE104" s="358" t="s">
        <v>717</v>
      </c>
      <c r="AF104" s="358"/>
      <c r="AG104" s="358"/>
      <c r="AH104" s="358"/>
      <c r="AI104" s="358">
        <v>5</v>
      </c>
      <c r="AJ104" s="358"/>
      <c r="AK104" s="358"/>
      <c r="AL104" s="358"/>
      <c r="AM104" s="358">
        <v>3</v>
      </c>
      <c r="AN104" s="358"/>
      <c r="AO104" s="358"/>
      <c r="AP104" s="358"/>
      <c r="AQ104" s="358" t="s">
        <v>737</v>
      </c>
      <c r="AR104" s="358"/>
      <c r="AS104" s="358"/>
      <c r="AT104" s="358"/>
      <c r="AU104" s="358" t="s">
        <v>737</v>
      </c>
      <c r="AV104" s="358"/>
      <c r="AW104" s="358"/>
      <c r="AX104" s="359"/>
      <c r="AY104">
        <f>$AY$103</f>
        <v>1</v>
      </c>
    </row>
    <row r="105" spans="1:60" ht="23.25" customHeight="1" x14ac:dyDescent="0.2">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728</v>
      </c>
      <c r="AC105" s="404"/>
      <c r="AD105" s="405"/>
      <c r="AE105" s="358" t="s">
        <v>717</v>
      </c>
      <c r="AF105" s="358"/>
      <c r="AG105" s="358"/>
      <c r="AH105" s="358"/>
      <c r="AI105" s="358">
        <v>5</v>
      </c>
      <c r="AJ105" s="358"/>
      <c r="AK105" s="358"/>
      <c r="AL105" s="358"/>
      <c r="AM105" s="358">
        <v>3</v>
      </c>
      <c r="AN105" s="358"/>
      <c r="AO105" s="358"/>
      <c r="AP105" s="358"/>
      <c r="AQ105" s="358" t="s">
        <v>737</v>
      </c>
      <c r="AR105" s="358"/>
      <c r="AS105" s="358"/>
      <c r="AT105" s="358"/>
      <c r="AU105" s="358" t="s">
        <v>737</v>
      </c>
      <c r="AV105" s="358"/>
      <c r="AW105" s="358"/>
      <c r="AX105" s="359"/>
      <c r="AY105">
        <f>$AY$103</f>
        <v>1</v>
      </c>
    </row>
    <row r="106" spans="1:60" ht="31.5" hidden="1" customHeight="1" x14ac:dyDescent="0.2">
      <c r="A106" s="488" t="s">
        <v>351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2">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8" t="s">
        <v>351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2">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8" t="s">
        <v>351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2">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2">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t="s">
        <v>717</v>
      </c>
      <c r="AF116" s="358"/>
      <c r="AG116" s="358"/>
      <c r="AH116" s="358"/>
      <c r="AI116" s="358">
        <v>20</v>
      </c>
      <c r="AJ116" s="358"/>
      <c r="AK116" s="358"/>
      <c r="AL116" s="358"/>
      <c r="AM116" s="358">
        <v>21</v>
      </c>
      <c r="AN116" s="358"/>
      <c r="AO116" s="358"/>
      <c r="AP116" s="358"/>
      <c r="AQ116" s="363" t="s">
        <v>737</v>
      </c>
      <c r="AR116" s="364"/>
      <c r="AS116" s="364"/>
      <c r="AT116" s="364"/>
      <c r="AU116" s="364"/>
      <c r="AV116" s="364"/>
      <c r="AW116" s="364"/>
      <c r="AX116" s="365"/>
    </row>
    <row r="117" spans="1:51"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717</v>
      </c>
      <c r="AF117" s="306"/>
      <c r="AG117" s="306"/>
      <c r="AH117" s="306"/>
      <c r="AI117" s="306" t="s">
        <v>732</v>
      </c>
      <c r="AJ117" s="306"/>
      <c r="AK117" s="306"/>
      <c r="AL117" s="306"/>
      <c r="AM117" s="306" t="s">
        <v>739</v>
      </c>
      <c r="AN117" s="306"/>
      <c r="AO117" s="306"/>
      <c r="AP117" s="306"/>
      <c r="AQ117" s="306" t="s">
        <v>737</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2">
      <c r="A130" s="988" t="s">
        <v>406</v>
      </c>
      <c r="B130" s="986"/>
      <c r="C130" s="985" t="s">
        <v>236</v>
      </c>
      <c r="D130" s="986"/>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2">
      <c r="A131" s="989"/>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customHeight="1" x14ac:dyDescent="0.2">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766</v>
      </c>
      <c r="AR133" s="271"/>
      <c r="AS133" s="179" t="s">
        <v>233</v>
      </c>
      <c r="AT133" s="202"/>
      <c r="AU133" s="178" t="s">
        <v>766</v>
      </c>
      <c r="AV133" s="178"/>
      <c r="AW133" s="179" t="s">
        <v>179</v>
      </c>
      <c r="AX133" s="180"/>
      <c r="AY133">
        <f>$AY$132</f>
        <v>1</v>
      </c>
    </row>
    <row r="134" spans="1:51" ht="39.75" customHeight="1" x14ac:dyDescent="0.2">
      <c r="A134" s="989"/>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737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2">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737</v>
      </c>
      <c r="AN135" s="167"/>
      <c r="AO135" s="167"/>
      <c r="AP135" s="167"/>
      <c r="AQ135" s="266" t="s">
        <v>717</v>
      </c>
      <c r="AR135" s="167"/>
      <c r="AS135" s="167"/>
      <c r="AT135" s="167"/>
      <c r="AU135" s="266" t="s">
        <v>717</v>
      </c>
      <c r="AV135" s="167"/>
      <c r="AW135" s="167"/>
      <c r="AX135" s="208"/>
      <c r="AY135">
        <f t="shared" si="13"/>
        <v>1</v>
      </c>
    </row>
    <row r="136" spans="1:51" ht="18.75" hidden="1" customHeight="1" x14ac:dyDescent="0.2">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2">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9"/>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2">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2">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2">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2">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9"/>
      <c r="B430" s="253"/>
      <c r="C430" s="250" t="s">
        <v>672</v>
      </c>
      <c r="D430" s="251"/>
      <c r="E430" s="239" t="s">
        <v>400</v>
      </c>
      <c r="F430" s="448"/>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766</v>
      </c>
      <c r="AF432" s="178"/>
      <c r="AG432" s="179" t="s">
        <v>233</v>
      </c>
      <c r="AH432" s="202"/>
      <c r="AI432" s="216"/>
      <c r="AJ432" s="216"/>
      <c r="AK432" s="216"/>
      <c r="AL432" s="217"/>
      <c r="AM432" s="216"/>
      <c r="AN432" s="216"/>
      <c r="AO432" s="216"/>
      <c r="AP432" s="217"/>
      <c r="AQ432" s="231" t="s">
        <v>766</v>
      </c>
      <c r="AR432" s="178"/>
      <c r="AS432" s="179" t="s">
        <v>233</v>
      </c>
      <c r="AT432" s="202"/>
      <c r="AU432" s="178" t="s">
        <v>766</v>
      </c>
      <c r="AV432" s="178"/>
      <c r="AW432" s="179" t="s">
        <v>179</v>
      </c>
      <c r="AX432" s="180"/>
      <c r="AY432">
        <f>$AY$431</f>
        <v>1</v>
      </c>
    </row>
    <row r="433" spans="1:51" ht="23.25" customHeight="1" x14ac:dyDescent="0.2">
      <c r="A433" s="989"/>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737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2">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737</v>
      </c>
      <c r="AN434" s="167"/>
      <c r="AO434" s="167"/>
      <c r="AP434" s="168"/>
      <c r="AQ434" s="166" t="s">
        <v>717</v>
      </c>
      <c r="AR434" s="167"/>
      <c r="AS434" s="167"/>
      <c r="AT434" s="168"/>
      <c r="AU434" s="167" t="s">
        <v>717</v>
      </c>
      <c r="AV434" s="167"/>
      <c r="AW434" s="167"/>
      <c r="AX434" s="208"/>
      <c r="AY434">
        <f t="shared" si="63"/>
        <v>1</v>
      </c>
    </row>
    <row r="435" spans="1:51" ht="23.25" customHeight="1" x14ac:dyDescent="0.2">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737</v>
      </c>
      <c r="AN435" s="167"/>
      <c r="AO435" s="167"/>
      <c r="AP435" s="168"/>
      <c r="AQ435" s="166" t="s">
        <v>717</v>
      </c>
      <c r="AR435" s="167"/>
      <c r="AS435" s="167"/>
      <c r="AT435" s="168"/>
      <c r="AU435" s="167" t="s">
        <v>717</v>
      </c>
      <c r="AV435" s="167"/>
      <c r="AW435" s="167"/>
      <c r="AX435" s="208"/>
      <c r="AY435">
        <f t="shared" si="63"/>
        <v>1</v>
      </c>
    </row>
    <row r="436" spans="1:51" ht="18.75" hidden="1" customHeight="1" x14ac:dyDescent="0.2">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766</v>
      </c>
      <c r="AF457" s="178"/>
      <c r="AG457" s="179" t="s">
        <v>233</v>
      </c>
      <c r="AH457" s="202"/>
      <c r="AI457" s="216"/>
      <c r="AJ457" s="216"/>
      <c r="AK457" s="216"/>
      <c r="AL457" s="217"/>
      <c r="AM457" s="216"/>
      <c r="AN457" s="216"/>
      <c r="AO457" s="216"/>
      <c r="AP457" s="217"/>
      <c r="AQ457" s="231" t="s">
        <v>766</v>
      </c>
      <c r="AR457" s="178"/>
      <c r="AS457" s="179" t="s">
        <v>233</v>
      </c>
      <c r="AT457" s="202"/>
      <c r="AU457" s="178" t="s">
        <v>766</v>
      </c>
      <c r="AV457" s="178"/>
      <c r="AW457" s="179" t="s">
        <v>179</v>
      </c>
      <c r="AX457" s="180"/>
      <c r="AY457">
        <f>$AY$456</f>
        <v>1</v>
      </c>
    </row>
    <row r="458" spans="1:51" ht="23.25" customHeight="1" x14ac:dyDescent="0.2">
      <c r="A458" s="989"/>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737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2">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737</v>
      </c>
      <c r="AN459" s="167"/>
      <c r="AO459" s="167"/>
      <c r="AP459" s="168"/>
      <c r="AQ459" s="166" t="s">
        <v>717</v>
      </c>
      <c r="AR459" s="167"/>
      <c r="AS459" s="167"/>
      <c r="AT459" s="168"/>
      <c r="AU459" s="167" t="s">
        <v>717</v>
      </c>
      <c r="AV459" s="167"/>
      <c r="AW459" s="167"/>
      <c r="AX459" s="208"/>
      <c r="AY459">
        <f t="shared" si="68"/>
        <v>1</v>
      </c>
    </row>
    <row r="460" spans="1:51" ht="23.25" customHeight="1" thickBot="1" x14ac:dyDescent="0.2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737</v>
      </c>
      <c r="AN460" s="167"/>
      <c r="AO460" s="167"/>
      <c r="AP460" s="168"/>
      <c r="AQ460" s="166" t="s">
        <v>717</v>
      </c>
      <c r="AR460" s="167"/>
      <c r="AS460" s="167"/>
      <c r="AT460" s="168"/>
      <c r="AU460" s="167" t="s">
        <v>717</v>
      </c>
      <c r="AV460" s="167"/>
      <c r="AW460" s="167"/>
      <c r="AX460" s="208"/>
      <c r="AY460">
        <f t="shared" si="68"/>
        <v>1</v>
      </c>
    </row>
    <row r="461" spans="1:51" ht="18.75" hidden="1" customHeight="1" x14ac:dyDescent="0.2">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2">
      <c r="A701" s="5"/>
      <c r="B701" s="6"/>
      <c r="C701" s="87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2.8" customHeight="1" x14ac:dyDescent="0.2">
      <c r="A702" s="529" t="s">
        <v>140</v>
      </c>
      <c r="B702" s="530"/>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735</v>
      </c>
      <c r="AE702" s="891"/>
      <c r="AF702" s="891"/>
      <c r="AG702" s="880" t="s">
        <v>740</v>
      </c>
      <c r="AH702" s="881"/>
      <c r="AI702" s="881"/>
      <c r="AJ702" s="881"/>
      <c r="AK702" s="881"/>
      <c r="AL702" s="881"/>
      <c r="AM702" s="881"/>
      <c r="AN702" s="881"/>
      <c r="AO702" s="881"/>
      <c r="AP702" s="881"/>
      <c r="AQ702" s="881"/>
      <c r="AR702" s="881"/>
      <c r="AS702" s="881"/>
      <c r="AT702" s="881"/>
      <c r="AU702" s="881"/>
      <c r="AV702" s="881"/>
      <c r="AW702" s="881"/>
      <c r="AX702" s="882"/>
    </row>
    <row r="703" spans="1:51" ht="54.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735</v>
      </c>
      <c r="AE703" s="185"/>
      <c r="AF703" s="185"/>
      <c r="AG703" s="667" t="s">
        <v>741</v>
      </c>
      <c r="AH703" s="668"/>
      <c r="AI703" s="668"/>
      <c r="AJ703" s="668"/>
      <c r="AK703" s="668"/>
      <c r="AL703" s="668"/>
      <c r="AM703" s="668"/>
      <c r="AN703" s="668"/>
      <c r="AO703" s="668"/>
      <c r="AP703" s="668"/>
      <c r="AQ703" s="668"/>
      <c r="AR703" s="668"/>
      <c r="AS703" s="668"/>
      <c r="AT703" s="668"/>
      <c r="AU703" s="668"/>
      <c r="AV703" s="668"/>
      <c r="AW703" s="668"/>
      <c r="AX703" s="669"/>
    </row>
    <row r="704" spans="1:51" ht="56.4" customHeight="1" x14ac:dyDescent="0.2">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735</v>
      </c>
      <c r="AE704" s="586"/>
      <c r="AF704" s="586"/>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735</v>
      </c>
      <c r="AE705" s="733"/>
      <c r="AF705" s="733"/>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8"/>
      <c r="B706" s="767"/>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8"/>
      <c r="B707" s="767"/>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747</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735</v>
      </c>
      <c r="AE708" s="671"/>
      <c r="AF708" s="671"/>
      <c r="AG708" s="526" t="s">
        <v>744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735</v>
      </c>
      <c r="AE709" s="185"/>
      <c r="AF709" s="185"/>
      <c r="AG709" s="667" t="s">
        <v>745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748</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735</v>
      </c>
      <c r="AE711" s="185"/>
      <c r="AF711" s="185"/>
      <c r="AG711" s="667" t="s">
        <v>746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748</v>
      </c>
      <c r="AE712" s="586"/>
      <c r="AF712" s="586"/>
      <c r="AG712" s="594" t="s">
        <v>407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594" t="s">
        <v>407</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2">
      <c r="A714" s="660"/>
      <c r="B714" s="661"/>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748</v>
      </c>
      <c r="AE714" s="592"/>
      <c r="AF714" s="593"/>
      <c r="AG714" s="594" t="s">
        <v>407</v>
      </c>
      <c r="AH714" s="595"/>
      <c r="AI714" s="595"/>
      <c r="AJ714" s="595"/>
      <c r="AK714" s="595"/>
      <c r="AL714" s="595"/>
      <c r="AM714" s="595"/>
      <c r="AN714" s="595"/>
      <c r="AO714" s="595"/>
      <c r="AP714" s="595"/>
      <c r="AQ714" s="595"/>
      <c r="AR714" s="595"/>
      <c r="AS714" s="595"/>
      <c r="AT714" s="595"/>
      <c r="AU714" s="595"/>
      <c r="AV714" s="595"/>
      <c r="AW714" s="595"/>
      <c r="AX714" s="596"/>
    </row>
    <row r="715" spans="1:50" ht="27" customHeight="1" x14ac:dyDescent="0.2">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748</v>
      </c>
      <c r="AE715" s="671"/>
      <c r="AF715" s="774"/>
      <c r="AG715" s="526" t="s">
        <v>737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8"/>
      <c r="B716" s="659"/>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748</v>
      </c>
      <c r="AE716" s="756"/>
      <c r="AF716" s="756"/>
      <c r="AG716" s="667" t="s">
        <v>737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735</v>
      </c>
      <c r="AE717" s="185"/>
      <c r="AF717" s="185"/>
      <c r="AG717" s="667" t="s">
        <v>749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735</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1" t="s">
        <v>58</v>
      </c>
      <c r="B719" s="652"/>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70" t="s">
        <v>748</v>
      </c>
      <c r="AE719" s="671"/>
      <c r="AF719" s="671"/>
      <c r="AG719" s="190" t="s">
        <v>737</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3"/>
      <c r="B720" s="654"/>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3"/>
      <c r="B721" s="654"/>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53"/>
      <c r="B722" s="654"/>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53"/>
      <c r="B723" s="654"/>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53"/>
      <c r="B724" s="654"/>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5"/>
      <c r="B725" s="656"/>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1" t="s">
        <v>48</v>
      </c>
      <c r="B726" s="622"/>
      <c r="C726" s="443" t="s">
        <v>53</v>
      </c>
      <c r="D726" s="581"/>
      <c r="E726" s="581"/>
      <c r="F726" s="582"/>
      <c r="G726" s="794" t="s">
        <v>751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5">
      <c r="A727" s="623"/>
      <c r="B727" s="624"/>
      <c r="C727" s="695" t="s">
        <v>57</v>
      </c>
      <c r="D727" s="696"/>
      <c r="E727" s="696"/>
      <c r="F727" s="697"/>
      <c r="G727" s="792" t="s">
        <v>752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5">
      <c r="A729" s="762" t="s">
        <v>760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5">
      <c r="A731" s="618" t="s">
        <v>761</v>
      </c>
      <c r="B731" s="619"/>
      <c r="C731" s="619"/>
      <c r="D731" s="619"/>
      <c r="E731" s="620"/>
      <c r="F731" s="683" t="s">
        <v>762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5">
      <c r="A733" s="618" t="s">
        <v>759</v>
      </c>
      <c r="B733" s="619"/>
      <c r="C733" s="619"/>
      <c r="D733" s="619"/>
      <c r="E733" s="620"/>
      <c r="F733" s="763" t="s">
        <v>765</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2">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2">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t="s">
        <v>734</v>
      </c>
      <c r="J746" s="113"/>
      <c r="K746" s="100" t="str">
        <f>IF(I746="","","-")</f>
        <v>-</v>
      </c>
      <c r="L746" s="104">
        <v>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72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7" t="s">
        <v>387</v>
      </c>
      <c r="B787" s="758"/>
      <c r="C787" s="758"/>
      <c r="D787" s="758"/>
      <c r="E787" s="758"/>
      <c r="F787" s="759"/>
      <c r="G787" s="439" t="s">
        <v>753</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2">
      <c r="A788" s="556"/>
      <c r="B788" s="760"/>
      <c r="C788" s="760"/>
      <c r="D788" s="760"/>
      <c r="E788" s="760"/>
      <c r="F788" s="761"/>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64.8" customHeight="1" x14ac:dyDescent="0.2">
      <c r="A789" s="556"/>
      <c r="B789" s="760"/>
      <c r="C789" s="760"/>
      <c r="D789" s="760"/>
      <c r="E789" s="760"/>
      <c r="F789" s="761"/>
      <c r="G789" s="449" t="s">
        <v>754</v>
      </c>
      <c r="H789" s="450"/>
      <c r="I789" s="450"/>
      <c r="J789" s="450"/>
      <c r="K789" s="451"/>
      <c r="L789" s="452" t="s">
        <v>755</v>
      </c>
      <c r="M789" s="453"/>
      <c r="N789" s="453"/>
      <c r="O789" s="453"/>
      <c r="P789" s="453"/>
      <c r="Q789" s="453"/>
      <c r="R789" s="453"/>
      <c r="S789" s="453"/>
      <c r="T789" s="453"/>
      <c r="U789" s="453"/>
      <c r="V789" s="453"/>
      <c r="W789" s="453"/>
      <c r="X789" s="454"/>
      <c r="Y789" s="455">
        <v>21</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hidden="1" customHeight="1" x14ac:dyDescent="0.2">
      <c r="A790" s="556"/>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6"/>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6"/>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6"/>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6"/>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6"/>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6"/>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6"/>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6"/>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6"/>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21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6"/>
      <c r="B800" s="760"/>
      <c r="C800" s="760"/>
      <c r="D800" s="760"/>
      <c r="E800" s="760"/>
      <c r="F800" s="761"/>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2">
      <c r="A801" s="556"/>
      <c r="B801" s="760"/>
      <c r="C801" s="760"/>
      <c r="D801" s="760"/>
      <c r="E801" s="760"/>
      <c r="F801" s="761"/>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2">
      <c r="A802" s="556"/>
      <c r="B802" s="760"/>
      <c r="C802" s="760"/>
      <c r="D802" s="760"/>
      <c r="E802" s="760"/>
      <c r="F802" s="761"/>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2">
      <c r="A803" s="556"/>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6"/>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6"/>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6"/>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6"/>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6"/>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6"/>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6"/>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6"/>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6"/>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6"/>
      <c r="B813" s="760"/>
      <c r="C813" s="760"/>
      <c r="D813" s="760"/>
      <c r="E813" s="760"/>
      <c r="F813" s="761"/>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2">
      <c r="A814" s="556"/>
      <c r="B814" s="760"/>
      <c r="C814" s="760"/>
      <c r="D814" s="760"/>
      <c r="E814" s="760"/>
      <c r="F814" s="761"/>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2">
      <c r="A815" s="556"/>
      <c r="B815" s="760"/>
      <c r="C815" s="760"/>
      <c r="D815" s="760"/>
      <c r="E815" s="760"/>
      <c r="F815" s="761"/>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2">
      <c r="A816" s="556"/>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6"/>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6"/>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6"/>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6"/>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6"/>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6"/>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6"/>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6"/>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6"/>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6"/>
      <c r="B826" s="760"/>
      <c r="C826" s="760"/>
      <c r="D826" s="760"/>
      <c r="E826" s="760"/>
      <c r="F826" s="761"/>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2">
      <c r="A827" s="556"/>
      <c r="B827" s="760"/>
      <c r="C827" s="760"/>
      <c r="D827" s="760"/>
      <c r="E827" s="760"/>
      <c r="F827" s="761"/>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2">
      <c r="A828" s="556"/>
      <c r="B828" s="760"/>
      <c r="C828" s="760"/>
      <c r="D828" s="760"/>
      <c r="E828" s="760"/>
      <c r="F828" s="761"/>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2">
      <c r="A829" s="556"/>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6"/>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6"/>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6"/>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6"/>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6"/>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6"/>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6"/>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6"/>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6"/>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60" customHeight="1" x14ac:dyDescent="0.2">
      <c r="A845" s="401">
        <v>1</v>
      </c>
      <c r="B845" s="401">
        <v>1</v>
      </c>
      <c r="C845" s="420" t="s">
        <v>756</v>
      </c>
      <c r="D845" s="415"/>
      <c r="E845" s="415"/>
      <c r="F845" s="415"/>
      <c r="G845" s="415"/>
      <c r="H845" s="415"/>
      <c r="I845" s="415"/>
      <c r="J845" s="416">
        <v>7010001012532</v>
      </c>
      <c r="K845" s="417"/>
      <c r="L845" s="417"/>
      <c r="M845" s="417"/>
      <c r="N845" s="417"/>
      <c r="O845" s="417"/>
      <c r="P845" s="426" t="s">
        <v>757</v>
      </c>
      <c r="Q845" s="427"/>
      <c r="R845" s="427"/>
      <c r="S845" s="427"/>
      <c r="T845" s="427"/>
      <c r="U845" s="427"/>
      <c r="V845" s="427"/>
      <c r="W845" s="427"/>
      <c r="X845" s="427"/>
      <c r="Y845" s="318">
        <v>21</v>
      </c>
      <c r="Z845" s="319"/>
      <c r="AA845" s="319"/>
      <c r="AB845" s="320"/>
      <c r="AC845" s="431" t="s">
        <v>377</v>
      </c>
      <c r="AD845" s="432"/>
      <c r="AE845" s="432"/>
      <c r="AF845" s="432"/>
      <c r="AG845" s="432"/>
      <c r="AH845" s="418">
        <v>4</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2">
      <c r="A1110" s="401">
        <v>1</v>
      </c>
      <c r="B1110" s="401">
        <v>1</v>
      </c>
      <c r="C1110" s="888"/>
      <c r="D1110" s="888"/>
      <c r="E1110" s="887"/>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699" max="49" man="1"/>
    <brk id="733"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2" t="s">
        <v>349</v>
      </c>
      <c r="B2" s="513"/>
      <c r="C2" s="513"/>
      <c r="D2" s="513"/>
      <c r="E2" s="513"/>
      <c r="F2" s="514"/>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391</v>
      </c>
      <c r="AF2" s="991"/>
      <c r="AG2" s="991"/>
      <c r="AH2" s="991"/>
      <c r="AI2" s="991" t="s">
        <v>413</v>
      </c>
      <c r="AJ2" s="991"/>
      <c r="AK2" s="991"/>
      <c r="AL2" s="458"/>
      <c r="AM2" s="991" t="s">
        <v>510</v>
      </c>
      <c r="AN2" s="991"/>
      <c r="AO2" s="991"/>
      <c r="AP2" s="458"/>
      <c r="AQ2" s="215" t="s">
        <v>232</v>
      </c>
      <c r="AR2" s="199"/>
      <c r="AS2" s="199"/>
      <c r="AT2" s="200"/>
      <c r="AU2" s="369" t="s">
        <v>134</v>
      </c>
      <c r="AV2" s="369"/>
      <c r="AW2" s="369"/>
      <c r="AX2" s="370"/>
      <c r="AY2" s="34">
        <f>COUNTA($G$4)</f>
        <v>0</v>
      </c>
    </row>
    <row r="3" spans="1:51" ht="18.75" customHeight="1" x14ac:dyDescent="0.2">
      <c r="A3" s="512"/>
      <c r="B3" s="513"/>
      <c r="C3" s="513"/>
      <c r="D3" s="513"/>
      <c r="E3" s="513"/>
      <c r="F3" s="514"/>
      <c r="G3" s="567"/>
      <c r="H3" s="375"/>
      <c r="I3" s="375"/>
      <c r="J3" s="375"/>
      <c r="K3" s="375"/>
      <c r="L3" s="375"/>
      <c r="M3" s="375"/>
      <c r="N3" s="375"/>
      <c r="O3" s="568"/>
      <c r="P3" s="580"/>
      <c r="Q3" s="375"/>
      <c r="R3" s="375"/>
      <c r="S3" s="375"/>
      <c r="T3" s="375"/>
      <c r="U3" s="375"/>
      <c r="V3" s="375"/>
      <c r="W3" s="375"/>
      <c r="X3" s="568"/>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5"/>
      <c r="B4" s="513"/>
      <c r="C4" s="513"/>
      <c r="D4" s="513"/>
      <c r="E4" s="513"/>
      <c r="F4" s="514"/>
      <c r="G4" s="540"/>
      <c r="H4" s="1009"/>
      <c r="I4" s="1009"/>
      <c r="J4" s="1009"/>
      <c r="K4" s="1009"/>
      <c r="L4" s="1009"/>
      <c r="M4" s="1009"/>
      <c r="N4" s="1009"/>
      <c r="O4" s="1010"/>
      <c r="P4" s="191"/>
      <c r="Q4" s="1017"/>
      <c r="R4" s="1017"/>
      <c r="S4" s="1017"/>
      <c r="T4" s="1017"/>
      <c r="U4" s="1017"/>
      <c r="V4" s="1017"/>
      <c r="W4" s="1017"/>
      <c r="X4" s="1018"/>
      <c r="Y4" s="995" t="s">
        <v>12</v>
      </c>
      <c r="Z4" s="996"/>
      <c r="AA4" s="997"/>
      <c r="AB4" s="551"/>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6"/>
      <c r="B5" s="517"/>
      <c r="C5" s="517"/>
      <c r="D5" s="517"/>
      <c r="E5" s="517"/>
      <c r="F5" s="518"/>
      <c r="G5" s="1011"/>
      <c r="H5" s="1012"/>
      <c r="I5" s="1012"/>
      <c r="J5" s="1012"/>
      <c r="K5" s="1012"/>
      <c r="L5" s="1012"/>
      <c r="M5" s="1012"/>
      <c r="N5" s="1012"/>
      <c r="O5" s="1013"/>
      <c r="P5" s="1019"/>
      <c r="Q5" s="1019"/>
      <c r="R5" s="1019"/>
      <c r="S5" s="1019"/>
      <c r="T5" s="1019"/>
      <c r="U5" s="1019"/>
      <c r="V5" s="1019"/>
      <c r="W5" s="1019"/>
      <c r="X5" s="1020"/>
      <c r="Y5" s="303" t="s">
        <v>54</v>
      </c>
      <c r="Z5" s="992"/>
      <c r="AA5" s="993"/>
      <c r="AB5" s="522"/>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6"/>
      <c r="B6" s="517"/>
      <c r="C6" s="517"/>
      <c r="D6" s="517"/>
      <c r="E6" s="517"/>
      <c r="F6" s="518"/>
      <c r="G6" s="1014"/>
      <c r="H6" s="1015"/>
      <c r="I6" s="1015"/>
      <c r="J6" s="1015"/>
      <c r="K6" s="1015"/>
      <c r="L6" s="1015"/>
      <c r="M6" s="1015"/>
      <c r="N6" s="1015"/>
      <c r="O6" s="1016"/>
      <c r="P6" s="1021"/>
      <c r="Q6" s="1021"/>
      <c r="R6" s="1021"/>
      <c r="S6" s="1021"/>
      <c r="T6" s="1021"/>
      <c r="U6" s="1021"/>
      <c r="V6" s="1021"/>
      <c r="W6" s="1021"/>
      <c r="X6" s="1022"/>
      <c r="Y6" s="1023" t="s">
        <v>13</v>
      </c>
      <c r="Z6" s="992"/>
      <c r="AA6" s="993"/>
      <c r="AB6" s="461"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2">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2">
      <c r="A9" s="512" t="s">
        <v>349</v>
      </c>
      <c r="B9" s="513"/>
      <c r="C9" s="513"/>
      <c r="D9" s="513"/>
      <c r="E9" s="513"/>
      <c r="F9" s="514"/>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391</v>
      </c>
      <c r="AF9" s="991"/>
      <c r="AG9" s="991"/>
      <c r="AH9" s="991"/>
      <c r="AI9" s="991" t="s">
        <v>413</v>
      </c>
      <c r="AJ9" s="991"/>
      <c r="AK9" s="991"/>
      <c r="AL9" s="458"/>
      <c r="AM9" s="991" t="s">
        <v>510</v>
      </c>
      <c r="AN9" s="991"/>
      <c r="AO9" s="991"/>
      <c r="AP9" s="458"/>
      <c r="AQ9" s="215" t="s">
        <v>232</v>
      </c>
      <c r="AR9" s="199"/>
      <c r="AS9" s="199"/>
      <c r="AT9" s="200"/>
      <c r="AU9" s="369" t="s">
        <v>134</v>
      </c>
      <c r="AV9" s="369"/>
      <c r="AW9" s="369"/>
      <c r="AX9" s="370"/>
      <c r="AY9" s="34">
        <f>COUNTA($G$11)</f>
        <v>0</v>
      </c>
    </row>
    <row r="10" spans="1:51" ht="18.75" customHeight="1" x14ac:dyDescent="0.2">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5"/>
      <c r="B11" s="513"/>
      <c r="C11" s="513"/>
      <c r="D11" s="513"/>
      <c r="E11" s="513"/>
      <c r="F11" s="514"/>
      <c r="G11" s="540"/>
      <c r="H11" s="1009"/>
      <c r="I11" s="1009"/>
      <c r="J11" s="1009"/>
      <c r="K11" s="1009"/>
      <c r="L11" s="1009"/>
      <c r="M11" s="1009"/>
      <c r="N11" s="1009"/>
      <c r="O11" s="1010"/>
      <c r="P11" s="191"/>
      <c r="Q11" s="1017"/>
      <c r="R11" s="1017"/>
      <c r="S11" s="1017"/>
      <c r="T11" s="1017"/>
      <c r="U11" s="1017"/>
      <c r="V11" s="1017"/>
      <c r="W11" s="1017"/>
      <c r="X11" s="1018"/>
      <c r="Y11" s="995" t="s">
        <v>12</v>
      </c>
      <c r="Z11" s="996"/>
      <c r="AA11" s="997"/>
      <c r="AB11" s="551"/>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6"/>
      <c r="B12" s="517"/>
      <c r="C12" s="517"/>
      <c r="D12" s="517"/>
      <c r="E12" s="517"/>
      <c r="F12" s="518"/>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22"/>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7"/>
      <c r="B13" s="648"/>
      <c r="C13" s="648"/>
      <c r="D13" s="648"/>
      <c r="E13" s="648"/>
      <c r="F13" s="649"/>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61"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2">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2">
      <c r="A16" s="512" t="s">
        <v>349</v>
      </c>
      <c r="B16" s="513"/>
      <c r="C16" s="513"/>
      <c r="D16" s="513"/>
      <c r="E16" s="513"/>
      <c r="F16" s="514"/>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391</v>
      </c>
      <c r="AF16" s="991"/>
      <c r="AG16" s="991"/>
      <c r="AH16" s="991"/>
      <c r="AI16" s="991" t="s">
        <v>413</v>
      </c>
      <c r="AJ16" s="991"/>
      <c r="AK16" s="991"/>
      <c r="AL16" s="458"/>
      <c r="AM16" s="991" t="s">
        <v>510</v>
      </c>
      <c r="AN16" s="991"/>
      <c r="AO16" s="991"/>
      <c r="AP16" s="458"/>
      <c r="AQ16" s="215" t="s">
        <v>232</v>
      </c>
      <c r="AR16" s="199"/>
      <c r="AS16" s="199"/>
      <c r="AT16" s="200"/>
      <c r="AU16" s="369" t="s">
        <v>134</v>
      </c>
      <c r="AV16" s="369"/>
      <c r="AW16" s="369"/>
      <c r="AX16" s="370"/>
      <c r="AY16" s="34">
        <f>COUNTA($G$18)</f>
        <v>0</v>
      </c>
    </row>
    <row r="17" spans="1:51" ht="18.75" customHeight="1" x14ac:dyDescent="0.2">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5"/>
      <c r="B18" s="513"/>
      <c r="C18" s="513"/>
      <c r="D18" s="513"/>
      <c r="E18" s="513"/>
      <c r="F18" s="514"/>
      <c r="G18" s="540"/>
      <c r="H18" s="1009"/>
      <c r="I18" s="1009"/>
      <c r="J18" s="1009"/>
      <c r="K18" s="1009"/>
      <c r="L18" s="1009"/>
      <c r="M18" s="1009"/>
      <c r="N18" s="1009"/>
      <c r="O18" s="1010"/>
      <c r="P18" s="191"/>
      <c r="Q18" s="1017"/>
      <c r="R18" s="1017"/>
      <c r="S18" s="1017"/>
      <c r="T18" s="1017"/>
      <c r="U18" s="1017"/>
      <c r="V18" s="1017"/>
      <c r="W18" s="1017"/>
      <c r="X18" s="1018"/>
      <c r="Y18" s="995" t="s">
        <v>12</v>
      </c>
      <c r="Z18" s="996"/>
      <c r="AA18" s="997"/>
      <c r="AB18" s="551"/>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6"/>
      <c r="B19" s="517"/>
      <c r="C19" s="517"/>
      <c r="D19" s="517"/>
      <c r="E19" s="517"/>
      <c r="F19" s="518"/>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22"/>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7"/>
      <c r="B20" s="648"/>
      <c r="C20" s="648"/>
      <c r="D20" s="648"/>
      <c r="E20" s="648"/>
      <c r="F20" s="649"/>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61"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2">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2">
      <c r="A23" s="512" t="s">
        <v>349</v>
      </c>
      <c r="B23" s="513"/>
      <c r="C23" s="513"/>
      <c r="D23" s="513"/>
      <c r="E23" s="513"/>
      <c r="F23" s="514"/>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391</v>
      </c>
      <c r="AF23" s="991"/>
      <c r="AG23" s="991"/>
      <c r="AH23" s="991"/>
      <c r="AI23" s="991" t="s">
        <v>413</v>
      </c>
      <c r="AJ23" s="991"/>
      <c r="AK23" s="991"/>
      <c r="AL23" s="458"/>
      <c r="AM23" s="991" t="s">
        <v>510</v>
      </c>
      <c r="AN23" s="991"/>
      <c r="AO23" s="991"/>
      <c r="AP23" s="458"/>
      <c r="AQ23" s="215" t="s">
        <v>232</v>
      </c>
      <c r="AR23" s="199"/>
      <c r="AS23" s="199"/>
      <c r="AT23" s="200"/>
      <c r="AU23" s="369" t="s">
        <v>134</v>
      </c>
      <c r="AV23" s="369"/>
      <c r="AW23" s="369"/>
      <c r="AX23" s="370"/>
      <c r="AY23" s="34">
        <f>COUNTA($G$25)</f>
        <v>0</v>
      </c>
    </row>
    <row r="24" spans="1:51" ht="18.75" customHeight="1" x14ac:dyDescent="0.2">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5"/>
      <c r="B25" s="513"/>
      <c r="C25" s="513"/>
      <c r="D25" s="513"/>
      <c r="E25" s="513"/>
      <c r="F25" s="514"/>
      <c r="G25" s="540"/>
      <c r="H25" s="1009"/>
      <c r="I25" s="1009"/>
      <c r="J25" s="1009"/>
      <c r="K25" s="1009"/>
      <c r="L25" s="1009"/>
      <c r="M25" s="1009"/>
      <c r="N25" s="1009"/>
      <c r="O25" s="1010"/>
      <c r="P25" s="191"/>
      <c r="Q25" s="1017"/>
      <c r="R25" s="1017"/>
      <c r="S25" s="1017"/>
      <c r="T25" s="1017"/>
      <c r="U25" s="1017"/>
      <c r="V25" s="1017"/>
      <c r="W25" s="1017"/>
      <c r="X25" s="1018"/>
      <c r="Y25" s="995" t="s">
        <v>12</v>
      </c>
      <c r="Z25" s="996"/>
      <c r="AA25" s="997"/>
      <c r="AB25" s="551"/>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6"/>
      <c r="B26" s="517"/>
      <c r="C26" s="517"/>
      <c r="D26" s="517"/>
      <c r="E26" s="517"/>
      <c r="F26" s="518"/>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22"/>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7"/>
      <c r="B27" s="648"/>
      <c r="C27" s="648"/>
      <c r="D27" s="648"/>
      <c r="E27" s="648"/>
      <c r="F27" s="649"/>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61"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2">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2">
      <c r="A30" s="512" t="s">
        <v>349</v>
      </c>
      <c r="B30" s="513"/>
      <c r="C30" s="513"/>
      <c r="D30" s="513"/>
      <c r="E30" s="513"/>
      <c r="F30" s="514"/>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391</v>
      </c>
      <c r="AF30" s="991"/>
      <c r="AG30" s="991"/>
      <c r="AH30" s="991"/>
      <c r="AI30" s="991" t="s">
        <v>413</v>
      </c>
      <c r="AJ30" s="991"/>
      <c r="AK30" s="991"/>
      <c r="AL30" s="458"/>
      <c r="AM30" s="991" t="s">
        <v>510</v>
      </c>
      <c r="AN30" s="991"/>
      <c r="AO30" s="991"/>
      <c r="AP30" s="458"/>
      <c r="AQ30" s="215" t="s">
        <v>232</v>
      </c>
      <c r="AR30" s="199"/>
      <c r="AS30" s="199"/>
      <c r="AT30" s="200"/>
      <c r="AU30" s="369" t="s">
        <v>134</v>
      </c>
      <c r="AV30" s="369"/>
      <c r="AW30" s="369"/>
      <c r="AX30" s="370"/>
      <c r="AY30" s="34">
        <f>COUNTA($G$32)</f>
        <v>0</v>
      </c>
    </row>
    <row r="31" spans="1:51"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5"/>
      <c r="B32" s="513"/>
      <c r="C32" s="513"/>
      <c r="D32" s="513"/>
      <c r="E32" s="513"/>
      <c r="F32" s="514"/>
      <c r="G32" s="540"/>
      <c r="H32" s="1009"/>
      <c r="I32" s="1009"/>
      <c r="J32" s="1009"/>
      <c r="K32" s="1009"/>
      <c r="L32" s="1009"/>
      <c r="M32" s="1009"/>
      <c r="N32" s="1009"/>
      <c r="O32" s="1010"/>
      <c r="P32" s="191"/>
      <c r="Q32" s="1017"/>
      <c r="R32" s="1017"/>
      <c r="S32" s="1017"/>
      <c r="T32" s="1017"/>
      <c r="U32" s="1017"/>
      <c r="V32" s="1017"/>
      <c r="W32" s="1017"/>
      <c r="X32" s="1018"/>
      <c r="Y32" s="995" t="s">
        <v>12</v>
      </c>
      <c r="Z32" s="996"/>
      <c r="AA32" s="997"/>
      <c r="AB32" s="551"/>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6"/>
      <c r="B33" s="517"/>
      <c r="C33" s="517"/>
      <c r="D33" s="517"/>
      <c r="E33" s="517"/>
      <c r="F33" s="518"/>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22"/>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7"/>
      <c r="B34" s="648"/>
      <c r="C34" s="648"/>
      <c r="D34" s="648"/>
      <c r="E34" s="648"/>
      <c r="F34" s="649"/>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61"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2">
      <c r="A37" s="512" t="s">
        <v>349</v>
      </c>
      <c r="B37" s="513"/>
      <c r="C37" s="513"/>
      <c r="D37" s="513"/>
      <c r="E37" s="513"/>
      <c r="F37" s="514"/>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391</v>
      </c>
      <c r="AF37" s="991"/>
      <c r="AG37" s="991"/>
      <c r="AH37" s="991"/>
      <c r="AI37" s="991" t="s">
        <v>413</v>
      </c>
      <c r="AJ37" s="991"/>
      <c r="AK37" s="991"/>
      <c r="AL37" s="458"/>
      <c r="AM37" s="991" t="s">
        <v>510</v>
      </c>
      <c r="AN37" s="991"/>
      <c r="AO37" s="991"/>
      <c r="AP37" s="458"/>
      <c r="AQ37" s="215" t="s">
        <v>232</v>
      </c>
      <c r="AR37" s="199"/>
      <c r="AS37" s="199"/>
      <c r="AT37" s="200"/>
      <c r="AU37" s="369" t="s">
        <v>134</v>
      </c>
      <c r="AV37" s="369"/>
      <c r="AW37" s="369"/>
      <c r="AX37" s="370"/>
      <c r="AY37" s="34">
        <f>COUNTA($G$39)</f>
        <v>0</v>
      </c>
    </row>
    <row r="38" spans="1:51" ht="18.75"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5"/>
      <c r="B39" s="513"/>
      <c r="C39" s="513"/>
      <c r="D39" s="513"/>
      <c r="E39" s="513"/>
      <c r="F39" s="514"/>
      <c r="G39" s="540"/>
      <c r="H39" s="1009"/>
      <c r="I39" s="1009"/>
      <c r="J39" s="1009"/>
      <c r="K39" s="1009"/>
      <c r="L39" s="1009"/>
      <c r="M39" s="1009"/>
      <c r="N39" s="1009"/>
      <c r="O39" s="1010"/>
      <c r="P39" s="191"/>
      <c r="Q39" s="1017"/>
      <c r="R39" s="1017"/>
      <c r="S39" s="1017"/>
      <c r="T39" s="1017"/>
      <c r="U39" s="1017"/>
      <c r="V39" s="1017"/>
      <c r="W39" s="1017"/>
      <c r="X39" s="1018"/>
      <c r="Y39" s="995" t="s">
        <v>12</v>
      </c>
      <c r="Z39" s="996"/>
      <c r="AA39" s="997"/>
      <c r="AB39" s="551"/>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6"/>
      <c r="B40" s="517"/>
      <c r="C40" s="517"/>
      <c r="D40" s="517"/>
      <c r="E40" s="517"/>
      <c r="F40" s="518"/>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22"/>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7"/>
      <c r="B41" s="648"/>
      <c r="C41" s="648"/>
      <c r="D41" s="648"/>
      <c r="E41" s="648"/>
      <c r="F41" s="649"/>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61"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2">
      <c r="A44" s="512" t="s">
        <v>349</v>
      </c>
      <c r="B44" s="513"/>
      <c r="C44" s="513"/>
      <c r="D44" s="513"/>
      <c r="E44" s="513"/>
      <c r="F44" s="514"/>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391</v>
      </c>
      <c r="AF44" s="991"/>
      <c r="AG44" s="991"/>
      <c r="AH44" s="991"/>
      <c r="AI44" s="991" t="s">
        <v>413</v>
      </c>
      <c r="AJ44" s="991"/>
      <c r="AK44" s="991"/>
      <c r="AL44" s="458"/>
      <c r="AM44" s="991" t="s">
        <v>510</v>
      </c>
      <c r="AN44" s="991"/>
      <c r="AO44" s="991"/>
      <c r="AP44" s="458"/>
      <c r="AQ44" s="215" t="s">
        <v>232</v>
      </c>
      <c r="AR44" s="199"/>
      <c r="AS44" s="199"/>
      <c r="AT44" s="200"/>
      <c r="AU44" s="369" t="s">
        <v>134</v>
      </c>
      <c r="AV44" s="369"/>
      <c r="AW44" s="369"/>
      <c r="AX44" s="370"/>
      <c r="AY44" s="34">
        <f>COUNTA($G$46)</f>
        <v>0</v>
      </c>
    </row>
    <row r="45" spans="1:51" ht="18.75"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5"/>
      <c r="B46" s="513"/>
      <c r="C46" s="513"/>
      <c r="D46" s="513"/>
      <c r="E46" s="513"/>
      <c r="F46" s="514"/>
      <c r="G46" s="540"/>
      <c r="H46" s="1009"/>
      <c r="I46" s="1009"/>
      <c r="J46" s="1009"/>
      <c r="K46" s="1009"/>
      <c r="L46" s="1009"/>
      <c r="M46" s="1009"/>
      <c r="N46" s="1009"/>
      <c r="O46" s="1010"/>
      <c r="P46" s="191"/>
      <c r="Q46" s="1017"/>
      <c r="R46" s="1017"/>
      <c r="S46" s="1017"/>
      <c r="T46" s="1017"/>
      <c r="U46" s="1017"/>
      <c r="V46" s="1017"/>
      <c r="W46" s="1017"/>
      <c r="X46" s="1018"/>
      <c r="Y46" s="995" t="s">
        <v>12</v>
      </c>
      <c r="Z46" s="996"/>
      <c r="AA46" s="997"/>
      <c r="AB46" s="551"/>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6"/>
      <c r="B47" s="517"/>
      <c r="C47" s="517"/>
      <c r="D47" s="517"/>
      <c r="E47" s="517"/>
      <c r="F47" s="518"/>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22"/>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7"/>
      <c r="B48" s="648"/>
      <c r="C48" s="648"/>
      <c r="D48" s="648"/>
      <c r="E48" s="648"/>
      <c r="F48" s="649"/>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61"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2">
      <c r="A51" s="512" t="s">
        <v>349</v>
      </c>
      <c r="B51" s="513"/>
      <c r="C51" s="513"/>
      <c r="D51" s="513"/>
      <c r="E51" s="513"/>
      <c r="F51" s="514"/>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8" t="s">
        <v>11</v>
      </c>
      <c r="AC51" s="1004"/>
      <c r="AD51" s="1005"/>
      <c r="AE51" s="991" t="s">
        <v>391</v>
      </c>
      <c r="AF51" s="991"/>
      <c r="AG51" s="991"/>
      <c r="AH51" s="991"/>
      <c r="AI51" s="991" t="s">
        <v>413</v>
      </c>
      <c r="AJ51" s="991"/>
      <c r="AK51" s="991"/>
      <c r="AL51" s="458"/>
      <c r="AM51" s="991" t="s">
        <v>510</v>
      </c>
      <c r="AN51" s="991"/>
      <c r="AO51" s="991"/>
      <c r="AP51" s="458"/>
      <c r="AQ51" s="215" t="s">
        <v>232</v>
      </c>
      <c r="AR51" s="199"/>
      <c r="AS51" s="199"/>
      <c r="AT51" s="200"/>
      <c r="AU51" s="369" t="s">
        <v>134</v>
      </c>
      <c r="AV51" s="369"/>
      <c r="AW51" s="369"/>
      <c r="AX51" s="370"/>
      <c r="AY51" s="34">
        <f>COUNTA($G$53)</f>
        <v>0</v>
      </c>
    </row>
    <row r="52" spans="1:51" ht="18.75"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5"/>
      <c r="B53" s="513"/>
      <c r="C53" s="513"/>
      <c r="D53" s="513"/>
      <c r="E53" s="513"/>
      <c r="F53" s="514"/>
      <c r="G53" s="540"/>
      <c r="H53" s="1009"/>
      <c r="I53" s="1009"/>
      <c r="J53" s="1009"/>
      <c r="K53" s="1009"/>
      <c r="L53" s="1009"/>
      <c r="M53" s="1009"/>
      <c r="N53" s="1009"/>
      <c r="O53" s="1010"/>
      <c r="P53" s="191"/>
      <c r="Q53" s="1017"/>
      <c r="R53" s="1017"/>
      <c r="S53" s="1017"/>
      <c r="T53" s="1017"/>
      <c r="U53" s="1017"/>
      <c r="V53" s="1017"/>
      <c r="W53" s="1017"/>
      <c r="X53" s="1018"/>
      <c r="Y53" s="995" t="s">
        <v>12</v>
      </c>
      <c r="Z53" s="996"/>
      <c r="AA53" s="997"/>
      <c r="AB53" s="551"/>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6"/>
      <c r="B54" s="517"/>
      <c r="C54" s="517"/>
      <c r="D54" s="517"/>
      <c r="E54" s="517"/>
      <c r="F54" s="518"/>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22"/>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7"/>
      <c r="B55" s="648"/>
      <c r="C55" s="648"/>
      <c r="D55" s="648"/>
      <c r="E55" s="648"/>
      <c r="F55" s="649"/>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61"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2">
      <c r="A58" s="512" t="s">
        <v>349</v>
      </c>
      <c r="B58" s="513"/>
      <c r="C58" s="513"/>
      <c r="D58" s="513"/>
      <c r="E58" s="513"/>
      <c r="F58" s="514"/>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391</v>
      </c>
      <c r="AF58" s="991"/>
      <c r="AG58" s="991"/>
      <c r="AH58" s="991"/>
      <c r="AI58" s="991" t="s">
        <v>413</v>
      </c>
      <c r="AJ58" s="991"/>
      <c r="AK58" s="991"/>
      <c r="AL58" s="458"/>
      <c r="AM58" s="991" t="s">
        <v>510</v>
      </c>
      <c r="AN58" s="991"/>
      <c r="AO58" s="991"/>
      <c r="AP58" s="458"/>
      <c r="AQ58" s="215" t="s">
        <v>232</v>
      </c>
      <c r="AR58" s="199"/>
      <c r="AS58" s="199"/>
      <c r="AT58" s="200"/>
      <c r="AU58" s="369" t="s">
        <v>134</v>
      </c>
      <c r="AV58" s="369"/>
      <c r="AW58" s="369"/>
      <c r="AX58" s="370"/>
      <c r="AY58" s="34">
        <f>COUNTA($G$60)</f>
        <v>0</v>
      </c>
    </row>
    <row r="59" spans="1:51" ht="18.75"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5"/>
      <c r="B60" s="513"/>
      <c r="C60" s="513"/>
      <c r="D60" s="513"/>
      <c r="E60" s="513"/>
      <c r="F60" s="514"/>
      <c r="G60" s="540"/>
      <c r="H60" s="1009"/>
      <c r="I60" s="1009"/>
      <c r="J60" s="1009"/>
      <c r="K60" s="1009"/>
      <c r="L60" s="1009"/>
      <c r="M60" s="1009"/>
      <c r="N60" s="1009"/>
      <c r="O60" s="1010"/>
      <c r="P60" s="191"/>
      <c r="Q60" s="1017"/>
      <c r="R60" s="1017"/>
      <c r="S60" s="1017"/>
      <c r="T60" s="1017"/>
      <c r="U60" s="1017"/>
      <c r="V60" s="1017"/>
      <c r="W60" s="1017"/>
      <c r="X60" s="1018"/>
      <c r="Y60" s="995" t="s">
        <v>12</v>
      </c>
      <c r="Z60" s="996"/>
      <c r="AA60" s="997"/>
      <c r="AB60" s="551"/>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6"/>
      <c r="B61" s="517"/>
      <c r="C61" s="517"/>
      <c r="D61" s="517"/>
      <c r="E61" s="517"/>
      <c r="F61" s="518"/>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22"/>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7"/>
      <c r="B62" s="648"/>
      <c r="C62" s="648"/>
      <c r="D62" s="648"/>
      <c r="E62" s="648"/>
      <c r="F62" s="649"/>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61"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2">
      <c r="A65" s="512" t="s">
        <v>349</v>
      </c>
      <c r="B65" s="513"/>
      <c r="C65" s="513"/>
      <c r="D65" s="513"/>
      <c r="E65" s="513"/>
      <c r="F65" s="514"/>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391</v>
      </c>
      <c r="AF65" s="991"/>
      <c r="AG65" s="991"/>
      <c r="AH65" s="991"/>
      <c r="AI65" s="991" t="s">
        <v>413</v>
      </c>
      <c r="AJ65" s="991"/>
      <c r="AK65" s="991"/>
      <c r="AL65" s="458"/>
      <c r="AM65" s="991" t="s">
        <v>510</v>
      </c>
      <c r="AN65" s="991"/>
      <c r="AO65" s="991"/>
      <c r="AP65" s="458"/>
      <c r="AQ65" s="215" t="s">
        <v>232</v>
      </c>
      <c r="AR65" s="199"/>
      <c r="AS65" s="199"/>
      <c r="AT65" s="200"/>
      <c r="AU65" s="369" t="s">
        <v>134</v>
      </c>
      <c r="AV65" s="369"/>
      <c r="AW65" s="369"/>
      <c r="AX65" s="370"/>
      <c r="AY65" s="34">
        <f>COUNTA($G$67)</f>
        <v>0</v>
      </c>
    </row>
    <row r="66" spans="1:51" ht="18.75" customHeight="1" x14ac:dyDescent="0.2">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5"/>
      <c r="B67" s="513"/>
      <c r="C67" s="513"/>
      <c r="D67" s="513"/>
      <c r="E67" s="513"/>
      <c r="F67" s="514"/>
      <c r="G67" s="540"/>
      <c r="H67" s="1009"/>
      <c r="I67" s="1009"/>
      <c r="J67" s="1009"/>
      <c r="K67" s="1009"/>
      <c r="L67" s="1009"/>
      <c r="M67" s="1009"/>
      <c r="N67" s="1009"/>
      <c r="O67" s="1010"/>
      <c r="P67" s="191"/>
      <c r="Q67" s="1017"/>
      <c r="R67" s="1017"/>
      <c r="S67" s="1017"/>
      <c r="T67" s="1017"/>
      <c r="U67" s="1017"/>
      <c r="V67" s="1017"/>
      <c r="W67" s="1017"/>
      <c r="X67" s="1018"/>
      <c r="Y67" s="995" t="s">
        <v>12</v>
      </c>
      <c r="Z67" s="996"/>
      <c r="AA67" s="997"/>
      <c r="AB67" s="551"/>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6"/>
      <c r="B68" s="517"/>
      <c r="C68" s="517"/>
      <c r="D68" s="517"/>
      <c r="E68" s="517"/>
      <c r="F68" s="518"/>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22"/>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7"/>
      <c r="B69" s="648"/>
      <c r="C69" s="648"/>
      <c r="D69" s="648"/>
      <c r="E69" s="648"/>
      <c r="F69" s="649"/>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5">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8" t="s">
        <v>28</v>
      </c>
      <c r="B2" s="1029"/>
      <c r="C2" s="1029"/>
      <c r="D2" s="1029"/>
      <c r="E2" s="1029"/>
      <c r="F2" s="1030"/>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2">
      <c r="A3" s="1031"/>
      <c r="B3" s="1032"/>
      <c r="C3" s="1032"/>
      <c r="D3" s="1032"/>
      <c r="E3" s="1032"/>
      <c r="F3" s="103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2">
      <c r="A4" s="1031"/>
      <c r="B4" s="1032"/>
      <c r="C4" s="1032"/>
      <c r="D4" s="1032"/>
      <c r="E4" s="1032"/>
      <c r="F4" s="103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2">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1"/>
      <c r="B15" s="1032"/>
      <c r="C15" s="1032"/>
      <c r="D15" s="1032"/>
      <c r="E15" s="1032"/>
      <c r="F15" s="1033"/>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2">
      <c r="A16" s="1031"/>
      <c r="B16" s="1032"/>
      <c r="C16" s="1032"/>
      <c r="D16" s="1032"/>
      <c r="E16" s="1032"/>
      <c r="F16" s="103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2">
      <c r="A17" s="1031"/>
      <c r="B17" s="1032"/>
      <c r="C17" s="1032"/>
      <c r="D17" s="1032"/>
      <c r="E17" s="1032"/>
      <c r="F17" s="103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2">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1"/>
      <c r="B28" s="1032"/>
      <c r="C28" s="1032"/>
      <c r="D28" s="1032"/>
      <c r="E28" s="1032"/>
      <c r="F28" s="1033"/>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2">
      <c r="A29" s="1031"/>
      <c r="B29" s="1032"/>
      <c r="C29" s="1032"/>
      <c r="D29" s="1032"/>
      <c r="E29" s="1032"/>
      <c r="F29" s="103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2">
      <c r="A30" s="1031"/>
      <c r="B30" s="1032"/>
      <c r="C30" s="1032"/>
      <c r="D30" s="1032"/>
      <c r="E30" s="1032"/>
      <c r="F30" s="103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2">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1"/>
      <c r="B41" s="1032"/>
      <c r="C41" s="1032"/>
      <c r="D41" s="1032"/>
      <c r="E41" s="1032"/>
      <c r="F41" s="1033"/>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2">
      <c r="A42" s="1031"/>
      <c r="B42" s="1032"/>
      <c r="C42" s="1032"/>
      <c r="D42" s="1032"/>
      <c r="E42" s="1032"/>
      <c r="F42" s="103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2">
      <c r="A43" s="1031"/>
      <c r="B43" s="1032"/>
      <c r="C43" s="1032"/>
      <c r="D43" s="1032"/>
      <c r="E43" s="1032"/>
      <c r="F43" s="103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2">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5"/>
    <row r="55" spans="1:51" ht="30" customHeight="1" x14ac:dyDescent="0.2">
      <c r="A55" s="1028" t="s">
        <v>28</v>
      </c>
      <c r="B55" s="1029"/>
      <c r="C55" s="1029"/>
      <c r="D55" s="1029"/>
      <c r="E55" s="1029"/>
      <c r="F55" s="1030"/>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2">
      <c r="A56" s="1031"/>
      <c r="B56" s="1032"/>
      <c r="C56" s="1032"/>
      <c r="D56" s="1032"/>
      <c r="E56" s="1032"/>
      <c r="F56" s="103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2">
      <c r="A57" s="1031"/>
      <c r="B57" s="1032"/>
      <c r="C57" s="1032"/>
      <c r="D57" s="1032"/>
      <c r="E57" s="1032"/>
      <c r="F57" s="103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2">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1"/>
      <c r="B68" s="1032"/>
      <c r="C68" s="1032"/>
      <c r="D68" s="1032"/>
      <c r="E68" s="1032"/>
      <c r="F68" s="1033"/>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2">
      <c r="A69" s="1031"/>
      <c r="B69" s="1032"/>
      <c r="C69" s="1032"/>
      <c r="D69" s="1032"/>
      <c r="E69" s="1032"/>
      <c r="F69" s="103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2">
      <c r="A70" s="1031"/>
      <c r="B70" s="1032"/>
      <c r="C70" s="1032"/>
      <c r="D70" s="1032"/>
      <c r="E70" s="1032"/>
      <c r="F70" s="103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2">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1"/>
      <c r="B81" s="1032"/>
      <c r="C81" s="1032"/>
      <c r="D81" s="1032"/>
      <c r="E81" s="1032"/>
      <c r="F81" s="1033"/>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2">
      <c r="A82" s="1031"/>
      <c r="B82" s="1032"/>
      <c r="C82" s="1032"/>
      <c r="D82" s="1032"/>
      <c r="E82" s="1032"/>
      <c r="F82" s="103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2">
      <c r="A83" s="1031"/>
      <c r="B83" s="1032"/>
      <c r="C83" s="1032"/>
      <c r="D83" s="1032"/>
      <c r="E83" s="1032"/>
      <c r="F83" s="103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2">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1"/>
      <c r="B94" s="1032"/>
      <c r="C94" s="1032"/>
      <c r="D94" s="1032"/>
      <c r="E94" s="1032"/>
      <c r="F94" s="1033"/>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2">
      <c r="A95" s="1031"/>
      <c r="B95" s="1032"/>
      <c r="C95" s="1032"/>
      <c r="D95" s="1032"/>
      <c r="E95" s="1032"/>
      <c r="F95" s="103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2">
      <c r="A96" s="1031"/>
      <c r="B96" s="1032"/>
      <c r="C96" s="1032"/>
      <c r="D96" s="1032"/>
      <c r="E96" s="1032"/>
      <c r="F96" s="103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2">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5"/>
    <row r="108" spans="1:51" ht="30" customHeight="1" x14ac:dyDescent="0.2">
      <c r="A108" s="1028" t="s">
        <v>28</v>
      </c>
      <c r="B108" s="1029"/>
      <c r="C108" s="1029"/>
      <c r="D108" s="1029"/>
      <c r="E108" s="1029"/>
      <c r="F108" s="1030"/>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2">
      <c r="A109" s="1031"/>
      <c r="B109" s="1032"/>
      <c r="C109" s="1032"/>
      <c r="D109" s="1032"/>
      <c r="E109" s="1032"/>
      <c r="F109" s="103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2">
      <c r="A110" s="1031"/>
      <c r="B110" s="1032"/>
      <c r="C110" s="1032"/>
      <c r="D110" s="1032"/>
      <c r="E110" s="1032"/>
      <c r="F110" s="103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2">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1"/>
      <c r="B121" s="1032"/>
      <c r="C121" s="1032"/>
      <c r="D121" s="1032"/>
      <c r="E121" s="1032"/>
      <c r="F121" s="1033"/>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2">
      <c r="A122" s="1031"/>
      <c r="B122" s="1032"/>
      <c r="C122" s="1032"/>
      <c r="D122" s="1032"/>
      <c r="E122" s="1032"/>
      <c r="F122" s="103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2">
      <c r="A123" s="1031"/>
      <c r="B123" s="1032"/>
      <c r="C123" s="1032"/>
      <c r="D123" s="1032"/>
      <c r="E123" s="1032"/>
      <c r="F123" s="103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2">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1"/>
      <c r="B134" s="1032"/>
      <c r="C134" s="1032"/>
      <c r="D134" s="1032"/>
      <c r="E134" s="1032"/>
      <c r="F134" s="1033"/>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2">
      <c r="A135" s="1031"/>
      <c r="B135" s="1032"/>
      <c r="C135" s="1032"/>
      <c r="D135" s="1032"/>
      <c r="E135" s="1032"/>
      <c r="F135" s="103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2">
      <c r="A136" s="1031"/>
      <c r="B136" s="1032"/>
      <c r="C136" s="1032"/>
      <c r="D136" s="1032"/>
      <c r="E136" s="1032"/>
      <c r="F136" s="103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2">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1"/>
      <c r="B147" s="1032"/>
      <c r="C147" s="1032"/>
      <c r="D147" s="1032"/>
      <c r="E147" s="1032"/>
      <c r="F147" s="1033"/>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2">
      <c r="A148" s="1031"/>
      <c r="B148" s="1032"/>
      <c r="C148" s="1032"/>
      <c r="D148" s="1032"/>
      <c r="E148" s="1032"/>
      <c r="F148" s="103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2">
      <c r="A149" s="1031"/>
      <c r="B149" s="1032"/>
      <c r="C149" s="1032"/>
      <c r="D149" s="1032"/>
      <c r="E149" s="1032"/>
      <c r="F149" s="103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2">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5"/>
    <row r="161" spans="1:51" ht="30" customHeight="1" x14ac:dyDescent="0.2">
      <c r="A161" s="1028" t="s">
        <v>28</v>
      </c>
      <c r="B161" s="1029"/>
      <c r="C161" s="1029"/>
      <c r="D161" s="1029"/>
      <c r="E161" s="1029"/>
      <c r="F161" s="1030"/>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2">
      <c r="A162" s="1031"/>
      <c r="B162" s="1032"/>
      <c r="C162" s="1032"/>
      <c r="D162" s="1032"/>
      <c r="E162" s="1032"/>
      <c r="F162" s="103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2">
      <c r="A163" s="1031"/>
      <c r="B163" s="1032"/>
      <c r="C163" s="1032"/>
      <c r="D163" s="1032"/>
      <c r="E163" s="1032"/>
      <c r="F163" s="103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2">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1"/>
      <c r="B174" s="1032"/>
      <c r="C174" s="1032"/>
      <c r="D174" s="1032"/>
      <c r="E174" s="1032"/>
      <c r="F174" s="1033"/>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2">
      <c r="A175" s="1031"/>
      <c r="B175" s="1032"/>
      <c r="C175" s="1032"/>
      <c r="D175" s="1032"/>
      <c r="E175" s="1032"/>
      <c r="F175" s="103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2">
      <c r="A176" s="1031"/>
      <c r="B176" s="1032"/>
      <c r="C176" s="1032"/>
      <c r="D176" s="1032"/>
      <c r="E176" s="1032"/>
      <c r="F176" s="103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2">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1"/>
      <c r="B187" s="1032"/>
      <c r="C187" s="1032"/>
      <c r="D187" s="1032"/>
      <c r="E187" s="1032"/>
      <c r="F187" s="1033"/>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2">
      <c r="A188" s="1031"/>
      <c r="B188" s="1032"/>
      <c r="C188" s="1032"/>
      <c r="D188" s="1032"/>
      <c r="E188" s="1032"/>
      <c r="F188" s="103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2">
      <c r="A189" s="1031"/>
      <c r="B189" s="1032"/>
      <c r="C189" s="1032"/>
      <c r="D189" s="1032"/>
      <c r="E189" s="1032"/>
      <c r="F189" s="103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2">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1"/>
      <c r="B200" s="1032"/>
      <c r="C200" s="1032"/>
      <c r="D200" s="1032"/>
      <c r="E200" s="1032"/>
      <c r="F200" s="1033"/>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2">
      <c r="A201" s="1031"/>
      <c r="B201" s="1032"/>
      <c r="C201" s="1032"/>
      <c r="D201" s="1032"/>
      <c r="E201" s="1032"/>
      <c r="F201" s="103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2">
      <c r="A202" s="1031"/>
      <c r="B202" s="1032"/>
      <c r="C202" s="1032"/>
      <c r="D202" s="1032"/>
      <c r="E202" s="1032"/>
      <c r="F202" s="103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2">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5"/>
    <row r="214" spans="1:51" ht="30" customHeight="1" x14ac:dyDescent="0.2">
      <c r="A214" s="1048" t="s">
        <v>28</v>
      </c>
      <c r="B214" s="1049"/>
      <c r="C214" s="1049"/>
      <c r="D214" s="1049"/>
      <c r="E214" s="1049"/>
      <c r="F214" s="1050"/>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2">
      <c r="A215" s="1031"/>
      <c r="B215" s="1032"/>
      <c r="C215" s="1032"/>
      <c r="D215" s="1032"/>
      <c r="E215" s="1032"/>
      <c r="F215" s="103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2">
      <c r="A216" s="1031"/>
      <c r="B216" s="1032"/>
      <c r="C216" s="1032"/>
      <c r="D216" s="1032"/>
      <c r="E216" s="1032"/>
      <c r="F216" s="103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2">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1"/>
      <c r="B227" s="1032"/>
      <c r="C227" s="1032"/>
      <c r="D227" s="1032"/>
      <c r="E227" s="1032"/>
      <c r="F227" s="1033"/>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2">
      <c r="A228" s="1031"/>
      <c r="B228" s="1032"/>
      <c r="C228" s="1032"/>
      <c r="D228" s="1032"/>
      <c r="E228" s="1032"/>
      <c r="F228" s="103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2">
      <c r="A229" s="1031"/>
      <c r="B229" s="1032"/>
      <c r="C229" s="1032"/>
      <c r="D229" s="1032"/>
      <c r="E229" s="1032"/>
      <c r="F229" s="103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2">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1"/>
      <c r="B240" s="1032"/>
      <c r="C240" s="1032"/>
      <c r="D240" s="1032"/>
      <c r="E240" s="1032"/>
      <c r="F240" s="1033"/>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2">
      <c r="A241" s="1031"/>
      <c r="B241" s="1032"/>
      <c r="C241" s="1032"/>
      <c r="D241" s="1032"/>
      <c r="E241" s="1032"/>
      <c r="F241" s="103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2">
      <c r="A242" s="1031"/>
      <c r="B242" s="1032"/>
      <c r="C242" s="1032"/>
      <c r="D242" s="1032"/>
      <c r="E242" s="1032"/>
      <c r="F242" s="103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2">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1"/>
      <c r="B253" s="1032"/>
      <c r="C253" s="1032"/>
      <c r="D253" s="1032"/>
      <c r="E253" s="1032"/>
      <c r="F253" s="1033"/>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2">
      <c r="A254" s="1031"/>
      <c r="B254" s="1032"/>
      <c r="C254" s="1032"/>
      <c r="D254" s="1032"/>
      <c r="E254" s="1032"/>
      <c r="F254" s="103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2">
      <c r="A255" s="1031"/>
      <c r="B255" s="1032"/>
      <c r="C255" s="1032"/>
      <c r="D255" s="1032"/>
      <c r="E255" s="1032"/>
      <c r="F255" s="103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2">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2021-09-01T06:29:15Z</dcterms:modified>
</cp:coreProperties>
</file>