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0"/>
  <workbookPr codeName="ThisWorkbook" defaultThemeVersion="124226"/>
  <mc:AlternateContent xmlns:mc="http://schemas.openxmlformats.org/markup-compatibility/2006">
    <mc:Choice Requires="x15">
      <x15ac:absPath xmlns:x15ac="http://schemas.microsoft.com/office/spreadsheetml/2010/11/ac" url="C:\Users\P0800000YG\Desktop\最終公表に向けたレビューシートの更新作業\02_回答\"/>
    </mc:Choice>
  </mc:AlternateContent>
  <xr:revisionPtr revIDLastSave="0" documentId="13_ncr:1_{33013123-51AB-46FA-83EF-15502D96D8EC}" xr6:coauthVersionLast="36" xr6:coauthVersionMax="36" xr10:uidLastSave="{00000000-0000-0000-0000-000000000000}"/>
  <bookViews>
    <workbookView xWindow="0" yWindow="0" windowWidth="23040" windowHeight="8964" xr2:uid="{00000000-000D-0000-FFFF-FFFF000000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616" i="3"/>
  <c r="AY417" i="3"/>
  <c r="AY134" i="3"/>
  <c r="AY271" i="3"/>
  <c r="AY459" i="3"/>
  <c r="AY255" i="3"/>
  <c r="AY369" i="3"/>
  <c r="AY50"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<sst xmlns="http://schemas.openxmlformats.org/spreadsheetml/2006/main" count="3077" uniqueCount="782">
  <si>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</si>
  <si>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</si>
  <si>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</si>
  <si>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</si>
  <si>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</si>
  <si>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</si>
  <si>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</si>
  <si>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</si>
  <si>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</si>
  <si>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</si>
  <si>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</si>
  <si>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</si>
  <si>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</si>
  <si>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</si>
  <si>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</si>
  <si>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</si>
  <si>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</si>
  <si>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</si>
  <si>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</si>
  <si>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</si>
  <si>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</si>
  <si>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</si>
  <si>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</si>
  <si>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</si>
  <si>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</si>
  <si>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</si>
  <si>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</si>
  <si>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</si>
  <si>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</si>
  <si>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</si>
  <si>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</si>
  <si>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</si>
  <si>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</si>
  <si>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</si>
  <si>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</si>
  <si>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</si>
  <si>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</si>
  <si>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</si>
  <si>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</si>
  <si>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</si>
  <si>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</si>
  <si>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</si>
  <si>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</si>
  <si>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</si>
  <si>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</si>
  <si>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</si>
  <si>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</si>
  <si>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</si>
  <si>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</si>
  <si>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</si>
  <si>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</si>
  <si>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</si>
  <si>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</si>
  <si>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</si>
  <si>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</si>
  <si>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</si>
  <si>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</si>
  <si>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</si>
  <si>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</si>
  <si>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</si>
  <si>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</si>
  <si>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</si>
  <si>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</si>
  <si>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</si>
  <si>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</si>
  <si>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</si>
  <si>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</si>
  <si>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</si>
  <si>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</si>
  <si>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</si>
  <si>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</si>
  <si>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</si>
  <si>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</si>
  <si>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</si>
  <si>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</si>
  <si>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</si>
  <si>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</si>
  <si>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</si>
  <si>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</si>
  <si>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</si>
  <si>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</si>
  <si>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</si>
  <si>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</si>
  <si>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</si>
  <si>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</si>
  <si>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</si>
  <si>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</si>
  <si>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</si>
  <si>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</si>
  <si>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</si>
  <si>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</si>
  <si>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</si>
  <si>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</si>
  <si>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</si>
  <si>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</si>
  <si>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</si>
  <si>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</si>
  <si>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</si>
  <si>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</si>
  <si>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</si>
  <si>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</si>
  <si>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</si>
  <si>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</si>
  <si>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</si>
  <si>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</si>
  <si>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</si>
  <si>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</si>
  <si>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</si>
  <si>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</si>
  <si>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</si>
  <si>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</si>
  <si>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</si>
  <si>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</si>
  <si>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</si>
  <si>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</si>
  <si>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</si>
  <si>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</si>
  <si>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</si>
  <si>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</si>
  <si>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</si>
  <si>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</si>
  <si>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</si>
  <si>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</si>
  <si>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</si>
  <si>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</si>
  <si>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</si>
  <si>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</si>
  <si>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</si>
  <si>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</si>
  <si>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</si>
  <si>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</si>
  <si>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</si>
  <si>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</si>
  <si>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</si>
  <si>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</si>
  <si>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</si>
  <si>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</si>
  <si>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</si>
  <si>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</si>
  <si>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</si>
  <si>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</si>
  <si>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</si>
  <si>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</si>
  <si>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</si>
  <si>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</si>
  <si>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</si>
  <si>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</si>
  <si>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</si>
  <si>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</si>
  <si>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</si>
  <si>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</si>
  <si>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</si>
  <si>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</si>
  <si>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</si>
  <si>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</si>
  <si>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</si>
  <si>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</si>
  <si>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</si>
  <si>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</si>
  <si>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</si>
  <si>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</si>
  <si>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</si>
  <si>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</si>
  <si>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</si>
  <si>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</si>
  <si>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</si>
  <si>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</si>
  <si>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</si>
  <si>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</si>
  <si>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</si>
  <si>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</si>
  <si>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</si>
  <si>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</si>
  <si>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</si>
  <si>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</si>
  <si>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</si>
  <si>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</si>
  <si>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</si>
  <si>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</si>
  <si>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</si>
  <si>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</si>
  <si>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</si>
  <si>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</si>
  <si>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</si>
  <si>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</si>
  <si>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</si>
  <si>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</si>
  <si>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</si>
  <si>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</si>
  <si>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</si>
  <si>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</si>
  <si>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</si>
  <si>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</si>
  <si>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</si>
  <si>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</si>
  <si>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</si>
  <si>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</si>
  <si>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</si>
  <si>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</si>
  <si>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</si>
  <si>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</si>
  <si>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</si>
  <si>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</si>
  <si>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</si>
  <si>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</si>
  <si>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</si>
  <si>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</si>
  <si>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</si>
  <si>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</si>
  <si>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</si>
  <si>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</si>
  <si>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</si>
  <si>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</si>
  <si>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</si>
  <si>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</si>
  <si>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</si>
  <si>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</si>
  <si>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</si>
  <si>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</si>
  <si>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</si>
  <si>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</si>
  <si>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</si>
  <si>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</si>
  <si>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</si>
  <si>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</si>
  <si>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</si>
  <si>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</si>
  <si>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</si>
  <si>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</si>
  <si>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</si>
  <si>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</si>
  <si>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</si>
  <si>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</si>
  <si>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</si>
  <si>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</si>
  <si>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</si>
  <si>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</si>
  <si>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</si>
  <si>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</si>
  <si>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</si>
  <si>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</si>
  <si>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</si>
  <si>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</si>
  <si>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</si>
  <si>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</si>
  <si>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</si>
  <si>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</si>
  <si>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</si>
  <si>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</si>
  <si>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</si>
  <si>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</si>
  <si>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</si>
  <si>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</si>
  <si>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</si>
  <si>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</si>
  <si>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</si>
  <si>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</si>
  <si>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</si>
  <si>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</si>
  <si>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</si>
  <si>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</si>
  <si>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</si>
  <si>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</si>
  <si>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</si>
  <si>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</si>
  <si>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</si>
  <si>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</si>
  <si>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</si>
  <si>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</si>
  <si>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</si>
  <si>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</si>
  <si>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</si>
  <si>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</si>
  <si>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</si>
  <si>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</si>
  <si>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</si>
  <si>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</si>
  <si>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</si>
  <si>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</si>
  <si>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</si>
  <si>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</si>
  <si>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</si>
  <si>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</si>
  <si>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</si>
  <si>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</si>
  <si>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</si>
  <si>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</si>
  <si>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</si>
  <si>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</si>
  <si>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</si>
  <si>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</si>
  <si>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</si>
  <si>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</si>
  <si>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</si>
  <si>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</si>
  <si>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</si>
  <si>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</si>
  <si>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</si>
  <si>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</si>
  <si>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</si>
  <si>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</si>
  <si>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</si>
  <si>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</si>
  <si>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</si>
  <si>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</si>
  <si>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</si>
  <si>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</si>
  <si>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</si>
  <si>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</si>
  <si>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</si>
  <si>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</si>
  <si>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</si>
  <si>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</si>
  <si>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</si>
  <si>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</si>
  <si>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</si>
  <si>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</si>
  <si>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</si>
  <si>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</si>
  <si>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</si>
  <si>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</si>
  <si>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</si>
  <si>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</si>
  <si>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</si>
  <si>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</si>
  <si>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</si>
  <si>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</si>
  <si>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</si>
  <si>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</si>
  <si>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</si>
  <si>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</si>
  <si>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</si>
  <si>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</si>
  <si>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</si>
  <si>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</si>
  <si>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</si>
  <si>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</si>
  <si>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</si>
  <si>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</si>
  <si>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</si>
  <si>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</si>
  <si>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</si>
  <si>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</si>
  <si>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</si>
  <si>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</si>
  <si>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</si>
  <si>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</si>
  <si>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</si>
  <si>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</si>
  <si>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</si>
  <si>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</si>
  <si>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</si>
  <si>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</si>
  <si>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</si>
  <si>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</si>
  <si>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</si>
  <si>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</si>
  <si>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</si>
  <si>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</si>
  <si>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</si>
  <si>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</si>
  <si>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</si>
  <si>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</si>
  <si>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</si>
  <si>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</si>
  <si>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</si>
  <si>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</si>
  <si>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</si>
  <si>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</si>
  <si>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</si>
  <si>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</si>
  <si>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</si>
  <si>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</si>
  <si>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</si>
  <si>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</si>
  <si>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</si>
  <si>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</si>
  <si>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</si>
  <si>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</si>
  <si>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</si>
  <si>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</si>
  <si>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</si>
  <si>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</si>
  <si>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</si>
  <si>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</si>
  <si>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</si>
  <si>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</si>
  <si>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</si>
  <si>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</si>
  <si>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</si>
  <si>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</si>
  <si>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</si>
  <si>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</si>
  <si>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</si>
  <si>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</si>
  <si>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</si>
  <si>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</si>
  <si>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</si>
  <si>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</si>
  <si>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</si>
  <si>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</si>
  <si>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</si>
  <si>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</si>
  <si>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</si>
  <si>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</si>
  <si>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</si>
  <si>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</si>
  <si>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</si>
  <si>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</si>
  <si>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</si>
  <si>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</si>
  <si>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</si>
  <si>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</si>
  <si>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</si>
  <si>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</si>
  <si>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</si>
  <si>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</si>
  <si>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</si>
  <si>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</si>
  <si>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</si>
  <si>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</si>
  <si>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</si>
  <si>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</si>
  <si>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</si>
  <si>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</si>
  <si>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</si>
  <si>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</si>
  <si>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</si>
  <si>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</si>
  <si>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</si>
  <si>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</si>
  <si>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</si>
  <si>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</si>
  <si>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</si>
  <si>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</si>
  <si>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</si>
  <si>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</si>
  <si>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</si>
  <si>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</si>
  <si>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</si>
  <si>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</si>
  <si>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</si>
  <si>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</si>
  <si>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</si>
  <si>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</si>
  <si>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</si>
  <si>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</si>
  <si>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</si>
  <si>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</si>
  <si>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</si>
  <si>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</si>
  <si>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</si>
  <si>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</si>
  <si>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</si>
  <si>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</si>
  <si>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</si>
  <si>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</si>
  <si>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</si>
  <si>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</si>
  <si>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</si>
  <si>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</si>
  <si>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</si>
  <si>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</si>
  <si>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</si>
  <si>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</si>
  <si>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</si>
  <si>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</si>
  <si>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</si>
  <si>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</si>
  <si>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</si>
  <si>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</si>
  <si>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</si>
  <si>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</si>
  <si>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</si>
  <si>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</si>
  <si>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</si>
  <si>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</si>
  <si>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</si>
  <si>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</si>
  <si>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</si>
  <si>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</si>
  <si>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</si>
  <si>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</si>
  <si>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</si>
  <si>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</si>
  <si>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</si>
  <si>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</si>
  <si>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</si>
  <si>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</si>
  <si>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</si>
  <si>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</si>
  <si>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</si>
  <si>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</si>
  <si>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</si>
  <si>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</si>
  <si>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</si>
  <si>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</si>
  <si>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</si>
  <si>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</si>
  <si>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</si>
  <si>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</si>
  <si>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</si>
  <si>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</si>
  <si>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</si>
  <si>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</si>
  <si>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</si>
  <si>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</si>
  <si>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</si>
  <si>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</si>
  <si>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</si>
  <si>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</si>
  <si>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</si>
  <si>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</si>
  <si>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</si>
  <si>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</si>
  <si>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</si>
  <si>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</si>
  <si>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</si>
  <si>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</si>
  <si>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</si>
  <si>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</si>
  <si>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</si>
  <si>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</si>
  <si>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</si>
  <si>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</si>
  <si>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</si>
  <si>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</si>
  <si>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</si>
  <si>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</si>
  <si>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</si>
  <si>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</si>
  <si>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</si>
  <si>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</si>
  <si>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</si>
  <si>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</si>
  <si>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</si>
  <si>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</si>
  <si>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</si>
  <si>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</si>
  <si>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</si>
  <si>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</si>
  <si>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</si>
  <si>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</si>
  <si>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</si>
  <si>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</si>
  <si>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</si>
  <si>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</si>
  <si>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</si>
  <si>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</si>
  <si>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</si>
  <si>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</si>
  <si>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</si>
  <si>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</si>
  <si>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</si>
  <si>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</si>
  <si>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</si>
  <si>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</si>
  <si>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</si>
  <si>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</si>
  <si>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</si>
  <si>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</si>
  <si>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</si>
  <si>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</si>
  <si>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</si>
  <si>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</si>
  <si>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</si>
  <si>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</si>
  <si>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</si>
  <si>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</si>
  <si>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</si>
  <si>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</si>
  <si>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</si>
  <si>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</si>
  <si>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</si>
  <si>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</si>
  <si>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</si>
  <si>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</si>
  <si>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</si>
  <si>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</si>
  <si>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</si>
  <si>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</si>
  <si>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</si>
  <si>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</si>
  <si>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</si>
  <si>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</si>
  <si>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</si>
  <si>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</si>
  <si>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</si>
  <si>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</si>
  <si>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</si>
  <si>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</si>
  <si>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</si>
  <si>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</si>
  <si>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</si>
  <si>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</si>
  <si>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</si>
  <si>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</si>
  <si>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</si>
  <si>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</si>
  <si>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</si>
  <si>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</si>
  <si>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</si>
  <si>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</si>
  <si>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</si>
  <si>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</si>
  <si>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</si>
  <si>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</si>
  <si>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</si>
  <si>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</si>
  <si>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</si>
  <si>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</si>
  <si>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</si>
  <si>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</si>
  <si>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</si>
  <si>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</si>
  <si>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</si>
  <si>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</si>
  <si>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</si>
  <si>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</si>
  <si>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</si>
  <si>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</si>
  <si>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</si>
  <si>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</si>
  <si>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</si>
  <si>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</si>
  <si>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</si>
  <si>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</si>
  <si>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</si>
  <si>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</si>
  <si>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</si>
  <si>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</si>
  <si>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</si>
  <si>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</si>
  <si>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</si>
  <si>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</si>
  <si>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</si>
  <si>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</si>
  <si>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</si>
  <si>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</si>
  <si>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</si>
  <si>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</si>
  <si>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</si>
  <si>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</si>
  <si>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</si>
  <si>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</si>
  <si>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</si>
  <si>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</si>
  <si>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</si>
  <si>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</si>
  <si>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</si>
  <si>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</si>
  <si>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</si>
  <si>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</si>
  <si>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</si>
  <si>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</si>
  <si>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</si>
  <si>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</si>
  <si>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</si>
  <si>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</si>
  <si>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</si>
  <si>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</si>
  <si>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</si>
  <si>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</si>
  <si>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</si>
  <si>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</si>
  <si>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</si>
  <si>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</si>
  <si>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</si>
  <si>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</si>
  <si>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</si>
  <si>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</si>
  <si>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</si>
  <si>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</si>
  <si>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</si>
  <si>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</si>
  <si>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</si>
  <si>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</si>
  <si>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</si>
  <si>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</si>
  <si>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</si>
  <si>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</si>
  <si>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</si>
  <si>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</si>
  <si>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</si>
  <si>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</si>
  <si>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</si>
  <si>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</si>
  <si>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</si>
  <si>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</si>
  <si>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</si>
  <si>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</si>
  <si>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</si>
  <si>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</si>
  <si>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</si>
  <si>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</si>
  <si>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</si>
  <si>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</si>
  <si>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</si>
  <si>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</si>
  <si>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</si>
  <si>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</si>
  <si>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</si>
  <si>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</si>
  <si>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</si>
  <si>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</si>
  <si>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</si>
  <si>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</si>
  <si>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</si>
  <si>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</si>
  <si>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</si>
  <si>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</si>
  <si>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警察</t>
  </si>
  <si>
    <t>警察庁</t>
  </si>
  <si>
    <t>効率的捜査の更なる推進</t>
  </si>
  <si>
    <t>刑事局</t>
  </si>
  <si>
    <t>平成２４年度</t>
  </si>
  <si>
    <t>終了予定なし</t>
  </si>
  <si>
    <t>捜査支援分析管理官</t>
  </si>
  <si>
    <t>-</t>
  </si>
  <si>
    <t>　捜査関係事項照会書による事業者への照会を効率化するとともに、同一犯行グループによる広域に及ぶ被害都道府県の早期の把握等、各種データの集約・分析等を行うことにより、特殊詐欺等事件の効率的な捜査の推進を図る。</t>
  </si>
  <si>
    <t>　特殊詐欺等事件に係る効率的な捜査の推進を図るため、捜査関係事項照会書による事業者への照会の効率化及び各種データの集約・分析等を行うための機器の整備・運用を行う。</t>
  </si>
  <si>
    <t>　本事業は、特殊詐欺等事件の効率的な捜査の推進を目標とした事業であるが、効率化について定量的な目標を設定することは困難であるため。</t>
  </si>
  <si>
    <t>特殊詐欺等事件の捜査力向上</t>
  </si>
  <si>
    <t>特殊詐欺の検挙件数
※　統計値は暦年</t>
  </si>
  <si>
    <t>件</t>
  </si>
  <si>
    <t>事件捜査の推進に必要な照会業務等の効率化を図るための機器の整備等</t>
  </si>
  <si>
    <t>式</t>
  </si>
  <si>
    <t>執行額／システムの式数　　　　　　　　　　　　　　</t>
    <phoneticPr fontId="5"/>
  </si>
  <si>
    <t>百万円</t>
  </si>
  <si>
    <t>38,261/1</t>
  </si>
  <si>
    <t>51,705/1</t>
  </si>
  <si>
    <t>新規24-2</t>
  </si>
  <si>
    <t>45</t>
  </si>
  <si>
    <t>39</t>
  </si>
  <si>
    <t>31</t>
  </si>
  <si>
    <t>32</t>
  </si>
  <si>
    <t>33</t>
  </si>
  <si>
    <t>○</t>
  </si>
  <si>
    <t>-</t>
    <phoneticPr fontId="5"/>
  </si>
  <si>
    <t>（成果目標）特殊詐欺等事件の捜査力向上
（達成状況）捜査関係事項照会等の捜査を行う上で必要な事項について効率化を図るため、機器の整備・運用を行い、捜査力の向上に寄与している。</t>
  </si>
  <si>
    <t>３　組織犯罪対策の強化</t>
    <rPh sb="2" eb="4">
      <t>ソシキ</t>
    </rPh>
    <rPh sb="6" eb="8">
      <t>タイサク</t>
    </rPh>
    <rPh sb="9" eb="11">
      <t>キョウカ</t>
    </rPh>
    <phoneticPr fontId="5"/>
  </si>
  <si>
    <t>２　オレオレ詐欺をはじめとする特殊詐欺の捜査活動及び予防活動の強化</t>
  </si>
  <si>
    <t>　捜査関係事項照会書による照会の効率化及び同一犯行グループによる広域に及ぶ被害都道府県の早期の把握により、高齢者の被害が多い特殊詐欺等事件に対し、効率的かつ的確な捜査の推進に寄与している。</t>
  </si>
  <si>
    <t>特殊詐欺等事件をめぐる情勢を鑑みると、国民や社会のニーズは高いといえる。</t>
  </si>
  <si>
    <t>特殊詐欺事件は被害が全国にわたる広域な捜査となるため、国による実施が求められる。また、犯罪捜査に係る情報を取り扱っており、照会等業務を民間等に委ねることはできない。</t>
  </si>
  <si>
    <t>捜査関係事項照会書による照会の効率化は、本事業以外の手段はなく、優先度は高い。</t>
  </si>
  <si>
    <t>有</t>
  </si>
  <si>
    <t>無</t>
  </si>
  <si>
    <t>仕様を精査し、一般競争入札で調達を実施しており、競争性は確保されている。</t>
  </si>
  <si>
    <t>‐</t>
  </si>
  <si>
    <t>大きな費用をかけることなく照会の効率化が図られており、妥当である。</t>
  </si>
  <si>
    <t>必要な費目・使途であり、真に必要なものに限定されている。</t>
    <rPh sb="0" eb="2">
      <t>ヒツヨウ</t>
    </rPh>
    <rPh sb="3" eb="5">
      <t>ヒモク</t>
    </rPh>
    <rPh sb="6" eb="8">
      <t>シト</t>
    </rPh>
    <rPh sb="12" eb="13">
      <t>シン</t>
    </rPh>
    <rPh sb="14" eb="16">
      <t>ヒツヨウ</t>
    </rPh>
    <rPh sb="20" eb="22">
      <t>ゲンテイ</t>
    </rPh>
    <phoneticPr fontId="5"/>
  </si>
  <si>
    <t>仕様等の検討を行い、真に必要な費用・使途に限定した上で一般競争入札により選定した。</t>
    <rPh sb="0" eb="2">
      <t>シヨウ</t>
    </rPh>
    <phoneticPr fontId="5"/>
  </si>
  <si>
    <t>おおむね目標に見合ったものとなっている。</t>
  </si>
  <si>
    <t>見込みどおり実施されている。</t>
    <rPh sb="0" eb="2">
      <t>ミコ</t>
    </rPh>
    <rPh sb="6" eb="8">
      <t>ジッシ</t>
    </rPh>
    <phoneticPr fontId="5"/>
  </si>
  <si>
    <t>第一線の捜査活動において、十分活用されている。</t>
    <rPh sb="0" eb="3">
      <t>ダイイッセン</t>
    </rPh>
    <rPh sb="4" eb="6">
      <t>ソウサ</t>
    </rPh>
    <rPh sb="6" eb="8">
      <t>カツドウ</t>
    </rPh>
    <rPh sb="13" eb="15">
      <t>ジュウブン</t>
    </rPh>
    <rPh sb="15" eb="17">
      <t>カツヨウ</t>
    </rPh>
    <phoneticPr fontId="5"/>
  </si>
  <si>
    <t>本事業は、導入時に機器詳細設計を外部委託し、その結果を踏まえ適正な機器を選定している。また、更新時に仕様を精査し、一般競争入札により調達を行っており、機器整備を適切に実施している。</t>
    <rPh sb="46" eb="49">
      <t>コウシンジ</t>
    </rPh>
    <rPh sb="50" eb="52">
      <t>シヨウ</t>
    </rPh>
    <rPh sb="53" eb="55">
      <t>セイサ</t>
    </rPh>
    <rPh sb="57" eb="59">
      <t>イッパン</t>
    </rPh>
    <phoneticPr fontId="5"/>
  </si>
  <si>
    <t>A.株式会社JECC</t>
    <rPh sb="2" eb="6">
      <t>カブシキガイシャ</t>
    </rPh>
    <phoneticPr fontId="5"/>
  </si>
  <si>
    <t>賃貸借料</t>
    <rPh sb="0" eb="4">
      <t>チンタイシャクリョウ</t>
    </rPh>
    <phoneticPr fontId="5"/>
  </si>
  <si>
    <t>特殊詐欺等対策支援機器賃貸借料</t>
    <rPh sb="0" eb="14">
      <t>トクシュサギトウタイサクシエンキキチンタイシャク</t>
    </rPh>
    <rPh sb="14" eb="15">
      <t>リョウ</t>
    </rPh>
    <phoneticPr fontId="5"/>
  </si>
  <si>
    <t>捜査支援分析端末賃貸借料</t>
    <rPh sb="0" eb="2">
      <t>ソウサ</t>
    </rPh>
    <rPh sb="2" eb="4">
      <t>シエン</t>
    </rPh>
    <rPh sb="4" eb="6">
      <t>ブンセキ</t>
    </rPh>
    <rPh sb="6" eb="8">
      <t>タンマツ</t>
    </rPh>
    <rPh sb="8" eb="11">
      <t>チンタイシャク</t>
    </rPh>
    <rPh sb="11" eb="12">
      <t>リョウ</t>
    </rPh>
    <phoneticPr fontId="5"/>
  </si>
  <si>
    <t>株式会社JECC</t>
  </si>
  <si>
    <t>-</t>
    <phoneticPr fontId="5"/>
  </si>
  <si>
    <t>株式会社JECC</t>
    <phoneticPr fontId="5"/>
  </si>
  <si>
    <t>捜査支援分析端末賃貸借</t>
    <rPh sb="0" eb="2">
      <t>ソウサ</t>
    </rPh>
    <rPh sb="2" eb="4">
      <t>シエン</t>
    </rPh>
    <rPh sb="4" eb="6">
      <t>ブンセキ</t>
    </rPh>
    <rPh sb="6" eb="8">
      <t>タンマツ</t>
    </rPh>
    <rPh sb="8" eb="11">
      <t>チンタイシャク</t>
    </rPh>
    <phoneticPr fontId="5"/>
  </si>
  <si>
    <t>A</t>
  </si>
  <si>
    <t>　仕様、契約方法等について十分に検討しているところ、今後においても更なる要求の適正化のため見直すべき点がないか検討することとする。</t>
    <rPh sb="1" eb="3">
      <t>シヨウ</t>
    </rPh>
    <phoneticPr fontId="5"/>
  </si>
  <si>
    <t>60,724/1</t>
    <phoneticPr fontId="5"/>
  </si>
  <si>
    <t>52,892/1</t>
    <phoneticPr fontId="5"/>
  </si>
  <si>
    <t>国庫債務負担行為等</t>
  </si>
  <si>
    <t>-</t>
    <phoneticPr fontId="5"/>
  </si>
  <si>
    <t>千円/式数</t>
    <rPh sb="0" eb="1">
      <t>セン</t>
    </rPh>
    <phoneticPr fontId="5"/>
  </si>
  <si>
    <t>捜査支援分析端末賃貸借</t>
    <phoneticPr fontId="5"/>
  </si>
  <si>
    <t>-</t>
    <phoneticPr fontId="5"/>
  </si>
  <si>
    <t>特殊詐欺等対策支援機器賃貸借</t>
    <rPh sb="11" eb="14">
      <t>チンタイシャク</t>
    </rPh>
    <phoneticPr fontId="5"/>
  </si>
  <si>
    <t>点検対象外</t>
    <rPh sb="0" eb="2">
      <t>テンケン</t>
    </rPh>
    <rPh sb="2" eb="5">
      <t>タイショウガイ</t>
    </rPh>
    <phoneticPr fontId="5"/>
  </si>
  <si>
    <t>引き継き、執行における競争性、透明性を確保するほか、効率的かつ効果的な事業実施に努めること。</t>
    <rPh sb="0" eb="1">
      <t>ヒ</t>
    </rPh>
    <rPh sb="2" eb="3">
      <t>ツギ</t>
    </rPh>
    <rPh sb="5" eb="7">
      <t>シッコウ</t>
    </rPh>
    <rPh sb="11" eb="14">
      <t>キョウソウセイ</t>
    </rPh>
    <rPh sb="15" eb="18">
      <t>トウメイセイ</t>
    </rPh>
    <rPh sb="19" eb="21">
      <t>カクホ</t>
    </rPh>
    <rPh sb="26" eb="29">
      <t>コウリツテキ</t>
    </rPh>
    <rPh sb="31" eb="34">
      <t>コウカテキ</t>
    </rPh>
    <rPh sb="35" eb="37">
      <t>ジギョウ</t>
    </rPh>
    <rPh sb="37" eb="39">
      <t>ジッシ</t>
    </rPh>
    <rPh sb="40" eb="41">
      <t>ツト</t>
    </rPh>
    <phoneticPr fontId="5"/>
  </si>
  <si>
    <t>引き続き、効率的かつ効果的な事業実施に努める。</t>
    <rPh sb="0" eb="1">
      <t>ヒ</t>
    </rPh>
    <rPh sb="2" eb="3">
      <t>ツヅ</t>
    </rPh>
    <rPh sb="5" eb="8">
      <t>コウリツテキ</t>
    </rPh>
    <rPh sb="10" eb="13">
      <t>コウカテキ</t>
    </rPh>
    <rPh sb="14" eb="16">
      <t>ジギョウ</t>
    </rPh>
    <rPh sb="16" eb="18">
      <t>ジッシ</t>
    </rPh>
    <rPh sb="19" eb="20">
      <t>ツト</t>
    </rPh>
    <phoneticPr fontId="5"/>
  </si>
  <si>
    <t>庁舎移転経費計上による増額</t>
    <rPh sb="0" eb="2">
      <t>チョウシャ</t>
    </rPh>
    <rPh sb="2" eb="4">
      <t>イテン</t>
    </rPh>
    <rPh sb="4" eb="6">
      <t>ケイヒ</t>
    </rPh>
    <rPh sb="6" eb="8">
      <t>ケイジョウ</t>
    </rPh>
    <rPh sb="11" eb="13">
      <t>ゾウガク</t>
    </rPh>
    <phoneticPr fontId="5"/>
  </si>
  <si>
    <t>警察装備費</t>
    <rPh sb="0" eb="2">
      <t>ケイサツ</t>
    </rPh>
    <rPh sb="2" eb="5">
      <t>ソウビヒ</t>
    </rPh>
    <phoneticPr fontId="5"/>
  </si>
  <si>
    <t>長官官房審議官
鎌田　徹郎</t>
    <rPh sb="0" eb="2">
      <t>チョウカン</t>
    </rPh>
    <rPh sb="2" eb="4">
      <t>カンボウ</t>
    </rPh>
    <rPh sb="4" eb="7">
      <t>シンギカン</t>
    </rPh>
    <rPh sb="8" eb="10">
      <t>カマタ</t>
    </rPh>
    <rPh sb="11" eb="13">
      <t>テツロウ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</si>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</sst>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10885</xdr:colOff>
      <xdr:row>748</xdr:row>
      <xdr:rowOff>359226</xdr:rowOff>
    </xdr:from>
    <xdr:to>
      <xdr:col>32</xdr:col>
      <xdr:colOff>174170</xdr:colOff>
      <xdr:row>751</xdr:row>
      <xdr:rowOff>7785</xdr:rowOff>
    </xdr:to>
    <xdr:sp macro="" textlink="">
      <xdr:nvSpPr>
        <xdr:cNvPr id="2" name="テキスト ボックス 9">
          <a:extLst>
            <a:ext uri="{FF2B5EF4-FFF2-40B4-BE49-F238E27FC236}">
              <a16:creationId xmlns:a16="http://schemas.microsoft.com/office/drawing/2014/main" id="{3D8E7376-75C6-4260-A2CB-B476EEE22F96}"/>
            </a:ext>
          </a:extLst>
        </xdr:cNvPr>
        <xdr:cNvSpPr txBox="1">
          <a:spLocks noChangeArrowheads="1"/>
        </xdr:cNvSpPr>
      </xdr:nvSpPr>
      <xdr:spPr bwMode="auto">
        <a:xfrm>
          <a:off x="4452256" y="234412969"/>
          <a:ext cx="1643743" cy="726245"/>
        </a:xfrm>
        <a:prstGeom prst="rect">
          <a:avLst/>
        </a:prstGeom>
        <a:solidFill>
          <a:sysClr val="window" lastClr="FFFFFF"/>
        </a:solidFill>
        <a:ln w="19050">
          <a:solidFill>
            <a:schemeClr val="tx1"/>
          </a:solidFill>
          <a:miter lim="800000"/>
          <a:headEnd/>
          <a:tailEnd/>
        </a:ln>
      </xdr:spPr>
      <xdr:txBody>
        <a:bodyPr wrap="square" lIns="72000" rIns="360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a:solidFill>
                <a:schemeClr val="tx1"/>
              </a:solidFill>
              <a:latin typeface="+mn-ea"/>
            </a:rPr>
            <a:t>警察庁</a:t>
          </a:r>
          <a:endParaRPr lang="en-US" altLang="ja-JP" sz="1400">
            <a:solidFill>
              <a:schemeClr val="tx1"/>
            </a:solidFill>
            <a:latin typeface="+mn-ea"/>
          </a:endParaRPr>
        </a:p>
        <a:p>
          <a:pPr algn="ctr"/>
          <a:r>
            <a:rPr lang="ja-JP" altLang="en-US" sz="1400">
              <a:solidFill>
                <a:schemeClr val="tx1"/>
              </a:solidFill>
              <a:latin typeface="+mn-ea"/>
            </a:rPr>
            <a:t>５３百万円</a:t>
          </a:r>
          <a:endParaRPr lang="en-US" altLang="ja-JP" sz="1400">
            <a:solidFill>
              <a:schemeClr val="tx1"/>
            </a:solidFill>
            <a:latin typeface="+mn-ea"/>
          </a:endParaRPr>
        </a:p>
      </xdr:txBody>
    </xdr:sp>
    <xdr:clientData/>
  </xdr:twoCellAnchor>
  <xdr:twoCellAnchor>
    <xdr:from>
      <xdr:col>24</xdr:col>
      <xdr:colOff>5</xdr:colOff>
      <xdr:row>751</xdr:row>
      <xdr:rowOff>206834</xdr:rowOff>
    </xdr:from>
    <xdr:to>
      <xdr:col>33</xdr:col>
      <xdr:colOff>13548</xdr:colOff>
      <xdr:row>752</xdr:row>
      <xdr:rowOff>351725</xdr:rowOff>
    </xdr:to>
    <xdr:sp macro="" textlink="">
      <xdr:nvSpPr>
        <xdr:cNvPr id="3" name="大かっこ 2">
          <a:extLst>
            <a:ext uri="{FF2B5EF4-FFF2-40B4-BE49-F238E27FC236}">
              <a16:creationId xmlns:a16="http://schemas.microsoft.com/office/drawing/2014/main" id="{C5799413-7AE2-4A38-9420-E0E1E63CF50B}"/>
            </a:ext>
          </a:extLst>
        </xdr:cNvPr>
        <xdr:cNvSpPr>
          <a:spLocks noChangeArrowheads="1"/>
        </xdr:cNvSpPr>
      </xdr:nvSpPr>
      <xdr:spPr bwMode="auto">
        <a:xfrm>
          <a:off x="4441376" y="235338263"/>
          <a:ext cx="1679058" cy="493233"/>
        </a:xfrm>
        <a:prstGeom prst="bracketPair">
          <a:avLst>
            <a:gd name="adj" fmla="val 12717"/>
          </a:avLst>
        </a:prstGeom>
        <a:solidFill>
          <a:sysClr val="window" lastClr="FFFFFF"/>
        </a:solidFill>
        <a:ln w="9525" algn="ctr">
          <a:solidFill>
            <a:schemeClr val="tx1"/>
          </a:solidFill>
          <a:round/>
          <a:headEnd/>
          <a:tailEnd/>
        </a:ln>
      </xdr:spPr>
      <xdr:txBody>
        <a:bodyPr wrap="square" lIns="180000" anchor="ctr" anchorCtr="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t>刑事警察に要する経費を直接執行する。</a:t>
          </a:r>
        </a:p>
      </xdr:txBody>
    </xdr:sp>
    <xdr:clientData/>
  </xdr:twoCellAnchor>
  <xdr:twoCellAnchor>
    <xdr:from>
      <xdr:col>28</xdr:col>
      <xdr:colOff>97970</xdr:colOff>
      <xdr:row>753</xdr:row>
      <xdr:rowOff>206834</xdr:rowOff>
    </xdr:from>
    <xdr:to>
      <xdr:col>28</xdr:col>
      <xdr:colOff>97970</xdr:colOff>
      <xdr:row>755</xdr:row>
      <xdr:rowOff>116481</xdr:rowOff>
    </xdr:to>
    <xdr:cxnSp macro="">
      <xdr:nvCxnSpPr>
        <xdr:cNvPr id="4" name="直線矢印コネクタ 3">
          <a:extLst>
            <a:ext uri="{FF2B5EF4-FFF2-40B4-BE49-F238E27FC236}">
              <a16:creationId xmlns:a16="http://schemas.microsoft.com/office/drawing/2014/main" id="{943729CE-7A36-4AEB-9352-4445B892AEB6}"/>
            </a:ext>
          </a:extLst>
        </xdr:cNvPr>
        <xdr:cNvCxnSpPr/>
      </xdr:nvCxnSpPr>
      <xdr:spPr>
        <a:xfrm>
          <a:off x="5279570" y="236045834"/>
          <a:ext cx="0" cy="617218"/>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21770</xdr:colOff>
      <xdr:row>757</xdr:row>
      <xdr:rowOff>195931</xdr:rowOff>
    </xdr:from>
    <xdr:to>
      <xdr:col>33</xdr:col>
      <xdr:colOff>21770</xdr:colOff>
      <xdr:row>759</xdr:row>
      <xdr:rowOff>203718</xdr:rowOff>
    </xdr:to>
    <xdr:sp macro="" textlink="">
      <xdr:nvSpPr>
        <xdr:cNvPr id="5" name="テキスト ボックス 9">
          <a:extLst>
            <a:ext uri="{FF2B5EF4-FFF2-40B4-BE49-F238E27FC236}">
              <a16:creationId xmlns:a16="http://schemas.microsoft.com/office/drawing/2014/main" id="{4A0972D0-11F1-4FDB-9AF0-B0C1C066B135}"/>
            </a:ext>
          </a:extLst>
        </xdr:cNvPr>
        <xdr:cNvSpPr txBox="1">
          <a:spLocks noChangeArrowheads="1"/>
        </xdr:cNvSpPr>
      </xdr:nvSpPr>
      <xdr:spPr bwMode="auto">
        <a:xfrm>
          <a:off x="4463141" y="237460960"/>
          <a:ext cx="1665515" cy="726244"/>
        </a:xfrm>
        <a:prstGeom prst="rect">
          <a:avLst/>
        </a:prstGeom>
        <a:solidFill>
          <a:sysClr val="window" lastClr="FFFFFF"/>
        </a:solidFill>
        <a:ln w="19050">
          <a:solidFill>
            <a:schemeClr val="tx1"/>
          </a:solidFill>
          <a:miter lim="800000"/>
          <a:headEnd/>
          <a:tailEnd/>
        </a:ln>
      </xdr:spPr>
      <xdr:txBody>
        <a:bodyPr wrap="square" lIns="72000" rIns="360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400">
              <a:solidFill>
                <a:schemeClr val="tx1"/>
              </a:solidFill>
              <a:latin typeface="+mn-ea"/>
            </a:rPr>
            <a:t>A.</a:t>
          </a:r>
          <a:r>
            <a:rPr lang="ja-JP" altLang="en-US" sz="1400">
              <a:solidFill>
                <a:schemeClr val="tx1"/>
              </a:solidFill>
              <a:latin typeface="+mn-ea"/>
            </a:rPr>
            <a:t>株式会社</a:t>
          </a:r>
          <a:r>
            <a:rPr lang="en-US" altLang="ja-JP" sz="1400">
              <a:solidFill>
                <a:schemeClr val="tx1"/>
              </a:solidFill>
              <a:latin typeface="+mn-ea"/>
            </a:rPr>
            <a:t>JECC</a:t>
          </a:r>
          <a:endParaRPr lang="en-US" altLang="ja-JP" sz="1400">
            <a:latin typeface="+mn-ea"/>
          </a:endParaRPr>
        </a:p>
        <a:p>
          <a:pPr algn="ctr"/>
          <a:r>
            <a:rPr lang="ja-JP" altLang="en-US" sz="1400">
              <a:solidFill>
                <a:schemeClr val="tx1"/>
              </a:solidFill>
              <a:latin typeface="+mn-ea"/>
            </a:rPr>
            <a:t>５３百万円</a:t>
          </a:r>
          <a:endParaRPr lang="en-US" altLang="ja-JP" sz="1400">
            <a:solidFill>
              <a:schemeClr val="tx1"/>
            </a:solidFill>
            <a:latin typeface="+mn-ea"/>
          </a:endParaRPr>
        </a:p>
      </xdr:txBody>
    </xdr:sp>
    <xdr:clientData/>
  </xdr:twoCellAnchor>
  <xdr:oneCellAnchor>
    <xdr:from>
      <xdr:col>23</xdr:col>
      <xdr:colOff>87086</xdr:colOff>
      <xdr:row>756</xdr:row>
      <xdr:rowOff>10885</xdr:rowOff>
    </xdr:from>
    <xdr:ext cx="1872000" cy="459100"/>
    <xdr:sp macro="" textlink="">
      <xdr:nvSpPr>
        <xdr:cNvPr id="6" name="正方形/長方形 5">
          <a:extLst>
            <a:ext uri="{FF2B5EF4-FFF2-40B4-BE49-F238E27FC236}">
              <a16:creationId xmlns:a16="http://schemas.microsoft.com/office/drawing/2014/main" id="{A5DA5B80-BC37-4B2E-A488-A2355ABC533A}"/>
            </a:ext>
          </a:extLst>
        </xdr:cNvPr>
        <xdr:cNvSpPr/>
      </xdr:nvSpPr>
      <xdr:spPr>
        <a:xfrm>
          <a:off x="4343400" y="236916685"/>
          <a:ext cx="1872000" cy="4591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spAutoFit/>
        </a:bodyPr>
        <a:lstStyle/>
        <a:p>
          <a:pPr algn="l"/>
          <a:r>
            <a:rPr kumimoji="1" lang="ja-JP" altLang="en-US" sz="1100">
              <a:solidFill>
                <a:sysClr val="windowText" lastClr="000000"/>
              </a:solidFill>
            </a:rPr>
            <a:t>＜委託費等＞</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国庫債務負担行為等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23</xdr:col>
      <xdr:colOff>174172</xdr:colOff>
      <xdr:row>760</xdr:row>
      <xdr:rowOff>54430</xdr:rowOff>
    </xdr:from>
    <xdr:to>
      <xdr:col>33</xdr:col>
      <xdr:colOff>2658</xdr:colOff>
      <xdr:row>761</xdr:row>
      <xdr:rowOff>353405</xdr:rowOff>
    </xdr:to>
    <xdr:sp macro="" textlink="">
      <xdr:nvSpPr>
        <xdr:cNvPr id="7" name="大かっこ 6">
          <a:extLst>
            <a:ext uri="{FF2B5EF4-FFF2-40B4-BE49-F238E27FC236}">
              <a16:creationId xmlns:a16="http://schemas.microsoft.com/office/drawing/2014/main" id="{F282B685-C556-4DB6-9907-86061B2E8D19}"/>
            </a:ext>
          </a:extLst>
        </xdr:cNvPr>
        <xdr:cNvSpPr>
          <a:spLocks noChangeArrowheads="1"/>
        </xdr:cNvSpPr>
      </xdr:nvSpPr>
      <xdr:spPr bwMode="auto">
        <a:xfrm>
          <a:off x="4430486" y="238397144"/>
          <a:ext cx="1679058" cy="647318"/>
        </a:xfrm>
        <a:prstGeom prst="bracketPair">
          <a:avLst>
            <a:gd name="adj" fmla="val 12717"/>
          </a:avLst>
        </a:prstGeom>
        <a:noFill/>
        <a:ln w="9525" algn="ctr">
          <a:solidFill>
            <a:schemeClr val="tx1"/>
          </a:solidFill>
          <a:round/>
          <a:headEnd/>
          <a:tailEnd/>
        </a:ln>
      </xdr:spPr>
      <xdr:txBody>
        <a:bodyPr wrap="square" lIns="180000" anchor="ctr" anchorCtr="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t>警察庁との契約に基づき、特殊詐欺等対策に係る機器の賃貸借を行う。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zoomScale="80" zoomScaleNormal="70" zoomScaleSheetLayoutView="80" zoomScalePageLayoutView="85" workbookViewId="0">
      <selection activeCell="G8" sqref="G8:X8"/>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711</v>
      </c>
      <c r="AK2" s="206"/>
      <c r="AL2" s="206"/>
      <c r="AM2" s="206"/>
      <c r="AN2" s="98" t="s">
        <v>407</v>
      </c>
      <c r="AO2" s="206">
        <v>20</v>
      </c>
      <c r="AP2" s="206"/>
      <c r="AQ2" s="206"/>
      <c r="AR2" s="99" t="s">
        <v>710</v>
      </c>
      <c r="AS2" s="207">
        <v>37</v>
      </c>
      <c r="AT2" s="207"/>
      <c r="AU2" s="207"/>
      <c r="AV2" s="98" t="str">
        <f>IF(AW2="","","-")</f>
        <v/>
      </c>
      <c r="AW2" s="394"/>
      <c r="AX2" s="394"/>
    </row>
    <row r="3" spans="1:50" ht="21" customHeight="1" thickBot="1" x14ac:dyDescent="0.25">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712</v>
      </c>
      <c r="AK3" s="521"/>
      <c r="AL3" s="521"/>
      <c r="AM3" s="521"/>
      <c r="AN3" s="521"/>
      <c r="AO3" s="521"/>
      <c r="AP3" s="521"/>
      <c r="AQ3" s="521"/>
      <c r="AR3" s="521"/>
      <c r="AS3" s="521"/>
      <c r="AT3" s="521"/>
      <c r="AU3" s="521"/>
      <c r="AV3" s="521"/>
      <c r="AW3" s="521"/>
      <c r="AX3" s="24" t="s">
        <v>65</v>
      </c>
    </row>
    <row r="4" spans="1:50" ht="24.75" customHeight="1" x14ac:dyDescent="0.2">
      <c r="A4" s="721" t="s">
        <v>25</v>
      </c>
      <c r="B4" s="722"/>
      <c r="C4" s="722"/>
      <c r="D4" s="722"/>
      <c r="E4" s="722"/>
      <c r="F4" s="722"/>
      <c r="G4" s="697" t="s">
        <v>713</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714</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2">
      <c r="A5" s="707" t="s">
        <v>67</v>
      </c>
      <c r="B5" s="708"/>
      <c r="C5" s="708"/>
      <c r="D5" s="708"/>
      <c r="E5" s="708"/>
      <c r="F5" s="709"/>
      <c r="G5" s="554" t="s">
        <v>715</v>
      </c>
      <c r="H5" s="555"/>
      <c r="I5" s="555"/>
      <c r="J5" s="555"/>
      <c r="K5" s="555"/>
      <c r="L5" s="555"/>
      <c r="M5" s="556" t="s">
        <v>66</v>
      </c>
      <c r="N5" s="557"/>
      <c r="O5" s="557"/>
      <c r="P5" s="557"/>
      <c r="Q5" s="557"/>
      <c r="R5" s="558"/>
      <c r="S5" s="559" t="s">
        <v>716</v>
      </c>
      <c r="T5" s="555"/>
      <c r="U5" s="555"/>
      <c r="V5" s="555"/>
      <c r="W5" s="555"/>
      <c r="X5" s="560"/>
      <c r="Y5" s="713" t="s">
        <v>3</v>
      </c>
      <c r="Z5" s="714"/>
      <c r="AA5" s="714"/>
      <c r="AB5" s="714"/>
      <c r="AC5" s="714"/>
      <c r="AD5" s="715"/>
      <c r="AE5" s="716" t="s">
        <v>717</v>
      </c>
      <c r="AF5" s="716"/>
      <c r="AG5" s="716"/>
      <c r="AH5" s="716"/>
      <c r="AI5" s="716"/>
      <c r="AJ5" s="716"/>
      <c r="AK5" s="716"/>
      <c r="AL5" s="716"/>
      <c r="AM5" s="716"/>
      <c r="AN5" s="716"/>
      <c r="AO5" s="716"/>
      <c r="AP5" s="717"/>
      <c r="AQ5" s="718" t="s">
        <v>780</v>
      </c>
      <c r="AR5" s="719"/>
      <c r="AS5" s="719"/>
      <c r="AT5" s="719"/>
      <c r="AU5" s="719"/>
      <c r="AV5" s="719"/>
      <c r="AW5" s="719"/>
      <c r="AX5" s="720"/>
    </row>
    <row r="6" spans="1:50" ht="39" customHeight="1" x14ac:dyDescent="0.2">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2">
      <c r="A7" s="820" t="s">
        <v>22</v>
      </c>
      <c r="B7" s="821"/>
      <c r="C7" s="821"/>
      <c r="D7" s="821"/>
      <c r="E7" s="821"/>
      <c r="F7" s="822"/>
      <c r="G7" s="823" t="s">
        <v>718</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2">
      <c r="A8" s="820" t="s">
        <v>256</v>
      </c>
      <c r="B8" s="821"/>
      <c r="C8" s="821"/>
      <c r="D8" s="821"/>
      <c r="E8" s="821"/>
      <c r="F8" s="822"/>
      <c r="G8" s="218" t="str">
        <f>入力規則等!A27</f>
        <v>高齢社会対策</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2">
      <c r="A9" s="123" t="s">
        <v>23</v>
      </c>
      <c r="B9" s="124"/>
      <c r="C9" s="124"/>
      <c r="D9" s="124"/>
      <c r="E9" s="124"/>
      <c r="F9" s="124"/>
      <c r="G9" s="568" t="s">
        <v>719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2">
      <c r="A10" s="738" t="s">
        <v>30</v>
      </c>
      <c r="B10" s="739"/>
      <c r="C10" s="739"/>
      <c r="D10" s="739"/>
      <c r="E10" s="739"/>
      <c r="F10" s="739"/>
      <c r="G10" s="671" t="s">
        <v>720</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2">
      <c r="A11" s="738" t="s">
        <v>5</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2">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2">
      <c r="A13" s="120"/>
      <c r="B13" s="121"/>
      <c r="C13" s="121"/>
      <c r="D13" s="121"/>
      <c r="E13" s="121"/>
      <c r="F13" s="122"/>
      <c r="G13" s="741" t="s">
        <v>6</v>
      </c>
      <c r="H13" s="742"/>
      <c r="I13" s="634" t="s">
        <v>7</v>
      </c>
      <c r="J13" s="635"/>
      <c r="K13" s="635"/>
      <c r="L13" s="635"/>
      <c r="M13" s="635"/>
      <c r="N13" s="635"/>
      <c r="O13" s="636"/>
      <c r="P13" s="163">
        <v>38</v>
      </c>
      <c r="Q13" s="164"/>
      <c r="R13" s="164"/>
      <c r="S13" s="164"/>
      <c r="T13" s="164"/>
      <c r="U13" s="164"/>
      <c r="V13" s="165"/>
      <c r="W13" s="163">
        <v>52</v>
      </c>
      <c r="X13" s="164"/>
      <c r="Y13" s="164"/>
      <c r="Z13" s="164"/>
      <c r="AA13" s="164"/>
      <c r="AB13" s="164"/>
      <c r="AC13" s="165"/>
      <c r="AD13" s="163">
        <v>53</v>
      </c>
      <c r="AE13" s="164"/>
      <c r="AF13" s="164"/>
      <c r="AG13" s="164"/>
      <c r="AH13" s="164"/>
      <c r="AI13" s="164"/>
      <c r="AJ13" s="165"/>
      <c r="AK13" s="163">
        <v>61</v>
      </c>
      <c r="AL13" s="164"/>
      <c r="AM13" s="164"/>
      <c r="AN13" s="164"/>
      <c r="AO13" s="164"/>
      <c r="AP13" s="164"/>
      <c r="AQ13" s="165"/>
      <c r="AR13" s="160">
        <v>96</v>
      </c>
      <c r="AS13" s="161"/>
      <c r="AT13" s="161"/>
      <c r="AU13" s="161"/>
      <c r="AV13" s="161"/>
      <c r="AW13" s="161"/>
      <c r="AX13" s="391"/>
    </row>
    <row r="14" spans="1:50" ht="21" customHeight="1" x14ac:dyDescent="0.2">
      <c r="A14" s="120"/>
      <c r="B14" s="121"/>
      <c r="C14" s="121"/>
      <c r="D14" s="121"/>
      <c r="E14" s="121"/>
      <c r="F14" s="122"/>
      <c r="G14" s="743"/>
      <c r="H14" s="744"/>
      <c r="I14" s="571" t="s">
        <v>8</v>
      </c>
      <c r="J14" s="625"/>
      <c r="K14" s="625"/>
      <c r="L14" s="625"/>
      <c r="M14" s="625"/>
      <c r="N14" s="625"/>
      <c r="O14" s="626"/>
      <c r="P14" s="163" t="s">
        <v>718</v>
      </c>
      <c r="Q14" s="164"/>
      <c r="R14" s="164"/>
      <c r="S14" s="164"/>
      <c r="T14" s="164"/>
      <c r="U14" s="164"/>
      <c r="V14" s="165"/>
      <c r="W14" s="163" t="s">
        <v>718</v>
      </c>
      <c r="X14" s="164"/>
      <c r="Y14" s="164"/>
      <c r="Z14" s="164"/>
      <c r="AA14" s="164"/>
      <c r="AB14" s="164"/>
      <c r="AC14" s="165"/>
      <c r="AD14" s="163" t="s">
        <v>718</v>
      </c>
      <c r="AE14" s="164"/>
      <c r="AF14" s="164"/>
      <c r="AG14" s="164"/>
      <c r="AH14" s="164"/>
      <c r="AI14" s="164"/>
      <c r="AJ14" s="165"/>
      <c r="AK14" s="163" t="s">
        <v>781</v>
      </c>
      <c r="AL14" s="164"/>
      <c r="AM14" s="164"/>
      <c r="AN14" s="164"/>
      <c r="AO14" s="164"/>
      <c r="AP14" s="164"/>
      <c r="AQ14" s="165"/>
      <c r="AR14" s="661"/>
      <c r="AS14" s="661"/>
      <c r="AT14" s="661"/>
      <c r="AU14" s="661"/>
      <c r="AV14" s="661"/>
      <c r="AW14" s="661"/>
      <c r="AX14" s="662"/>
    </row>
    <row r="15" spans="1:50" ht="21" customHeight="1" x14ac:dyDescent="0.2">
      <c r="A15" s="120"/>
      <c r="B15" s="121"/>
      <c r="C15" s="121"/>
      <c r="D15" s="121"/>
      <c r="E15" s="121"/>
      <c r="F15" s="122"/>
      <c r="G15" s="743"/>
      <c r="H15" s="744"/>
      <c r="I15" s="571" t="s">
        <v>51</v>
      </c>
      <c r="J15" s="572"/>
      <c r="K15" s="572"/>
      <c r="L15" s="572"/>
      <c r="M15" s="572"/>
      <c r="N15" s="572"/>
      <c r="O15" s="573"/>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t="s">
        <v>738</v>
      </c>
      <c r="AL15" s="164"/>
      <c r="AM15" s="164"/>
      <c r="AN15" s="164"/>
      <c r="AO15" s="164"/>
      <c r="AP15" s="164"/>
      <c r="AQ15" s="165"/>
      <c r="AR15" s="163" t="s">
        <v>718</v>
      </c>
      <c r="AS15" s="164"/>
      <c r="AT15" s="164"/>
      <c r="AU15" s="164"/>
      <c r="AV15" s="164"/>
      <c r="AW15" s="164"/>
      <c r="AX15" s="624"/>
    </row>
    <row r="16" spans="1:50" ht="21" customHeight="1" x14ac:dyDescent="0.2">
      <c r="A16" s="120"/>
      <c r="B16" s="121"/>
      <c r="C16" s="121"/>
      <c r="D16" s="121"/>
      <c r="E16" s="121"/>
      <c r="F16" s="122"/>
      <c r="G16" s="743"/>
      <c r="H16" s="744"/>
      <c r="I16" s="571" t="s">
        <v>52</v>
      </c>
      <c r="J16" s="572"/>
      <c r="K16" s="572"/>
      <c r="L16" s="572"/>
      <c r="M16" s="572"/>
      <c r="N16" s="572"/>
      <c r="O16" s="573"/>
      <c r="P16" s="163" t="s">
        <v>718</v>
      </c>
      <c r="Q16" s="164"/>
      <c r="R16" s="164"/>
      <c r="S16" s="164"/>
      <c r="T16" s="164"/>
      <c r="U16" s="164"/>
      <c r="V16" s="165"/>
      <c r="W16" s="163" t="s">
        <v>718</v>
      </c>
      <c r="X16" s="164"/>
      <c r="Y16" s="164"/>
      <c r="Z16" s="164"/>
      <c r="AA16" s="164"/>
      <c r="AB16" s="164"/>
      <c r="AC16" s="165"/>
      <c r="AD16" s="163" t="s">
        <v>718</v>
      </c>
      <c r="AE16" s="164"/>
      <c r="AF16" s="164"/>
      <c r="AG16" s="164"/>
      <c r="AH16" s="164"/>
      <c r="AI16" s="164"/>
      <c r="AJ16" s="165"/>
      <c r="AK16" s="163" t="s">
        <v>718</v>
      </c>
      <c r="AL16" s="164"/>
      <c r="AM16" s="164"/>
      <c r="AN16" s="164"/>
      <c r="AO16" s="164"/>
      <c r="AP16" s="164"/>
      <c r="AQ16" s="165"/>
      <c r="AR16" s="674"/>
      <c r="AS16" s="675"/>
      <c r="AT16" s="675"/>
      <c r="AU16" s="675"/>
      <c r="AV16" s="675"/>
      <c r="AW16" s="675"/>
      <c r="AX16" s="676"/>
    </row>
    <row r="17" spans="1:50" ht="24.75" customHeight="1" x14ac:dyDescent="0.2">
      <c r="A17" s="120"/>
      <c r="B17" s="121"/>
      <c r="C17" s="121"/>
      <c r="D17" s="121"/>
      <c r="E17" s="121"/>
      <c r="F17" s="122"/>
      <c r="G17" s="743"/>
      <c r="H17" s="744"/>
      <c r="I17" s="571" t="s">
        <v>50</v>
      </c>
      <c r="J17" s="625"/>
      <c r="K17" s="625"/>
      <c r="L17" s="625"/>
      <c r="M17" s="625"/>
      <c r="N17" s="625"/>
      <c r="O17" s="626"/>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t="s">
        <v>718</v>
      </c>
      <c r="AL17" s="164"/>
      <c r="AM17" s="164"/>
      <c r="AN17" s="164"/>
      <c r="AO17" s="164"/>
      <c r="AP17" s="164"/>
      <c r="AQ17" s="165"/>
      <c r="AR17" s="389"/>
      <c r="AS17" s="389"/>
      <c r="AT17" s="389"/>
      <c r="AU17" s="389"/>
      <c r="AV17" s="389"/>
      <c r="AW17" s="389"/>
      <c r="AX17" s="390"/>
    </row>
    <row r="18" spans="1:50" ht="24.75" customHeight="1" x14ac:dyDescent="0.2">
      <c r="A18" s="120"/>
      <c r="B18" s="121"/>
      <c r="C18" s="121"/>
      <c r="D18" s="121"/>
      <c r="E18" s="121"/>
      <c r="F18" s="122"/>
      <c r="G18" s="745"/>
      <c r="H18" s="746"/>
      <c r="I18" s="733" t="s">
        <v>20</v>
      </c>
      <c r="J18" s="734"/>
      <c r="K18" s="734"/>
      <c r="L18" s="734"/>
      <c r="M18" s="734"/>
      <c r="N18" s="734"/>
      <c r="O18" s="735"/>
      <c r="P18" s="169">
        <f>SUM(P13:V17)</f>
        <v>38</v>
      </c>
      <c r="Q18" s="170"/>
      <c r="R18" s="170"/>
      <c r="S18" s="170"/>
      <c r="T18" s="170"/>
      <c r="U18" s="170"/>
      <c r="V18" s="171"/>
      <c r="W18" s="169">
        <f>SUM(W13:AC17)</f>
        <v>52</v>
      </c>
      <c r="X18" s="170"/>
      <c r="Y18" s="170"/>
      <c r="Z18" s="170"/>
      <c r="AA18" s="170"/>
      <c r="AB18" s="170"/>
      <c r="AC18" s="171"/>
      <c r="AD18" s="169">
        <f>SUM(AD13:AJ17)</f>
        <v>53</v>
      </c>
      <c r="AE18" s="170"/>
      <c r="AF18" s="170"/>
      <c r="AG18" s="170"/>
      <c r="AH18" s="170"/>
      <c r="AI18" s="170"/>
      <c r="AJ18" s="171"/>
      <c r="AK18" s="169">
        <f>SUM(AK13:AQ17)</f>
        <v>61</v>
      </c>
      <c r="AL18" s="170"/>
      <c r="AM18" s="170"/>
      <c r="AN18" s="170"/>
      <c r="AO18" s="170"/>
      <c r="AP18" s="170"/>
      <c r="AQ18" s="171"/>
      <c r="AR18" s="169">
        <f>SUM(AR13:AX17)</f>
        <v>96</v>
      </c>
      <c r="AS18" s="170"/>
      <c r="AT18" s="170"/>
      <c r="AU18" s="170"/>
      <c r="AV18" s="170"/>
      <c r="AW18" s="170"/>
      <c r="AX18" s="533"/>
    </row>
    <row r="19" spans="1:50" ht="24.75" customHeight="1" x14ac:dyDescent="0.2">
      <c r="A19" s="120"/>
      <c r="B19" s="121"/>
      <c r="C19" s="121"/>
      <c r="D19" s="121"/>
      <c r="E19" s="121"/>
      <c r="F19" s="122"/>
      <c r="G19" s="531" t="s">
        <v>9</v>
      </c>
      <c r="H19" s="532"/>
      <c r="I19" s="532"/>
      <c r="J19" s="532"/>
      <c r="K19" s="532"/>
      <c r="L19" s="532"/>
      <c r="M19" s="532"/>
      <c r="N19" s="532"/>
      <c r="O19" s="532"/>
      <c r="P19" s="163">
        <v>38</v>
      </c>
      <c r="Q19" s="164"/>
      <c r="R19" s="164"/>
      <c r="S19" s="164"/>
      <c r="T19" s="164"/>
      <c r="U19" s="164"/>
      <c r="V19" s="165"/>
      <c r="W19" s="163">
        <v>52</v>
      </c>
      <c r="X19" s="164"/>
      <c r="Y19" s="164"/>
      <c r="Z19" s="164"/>
      <c r="AA19" s="164"/>
      <c r="AB19" s="164"/>
      <c r="AC19" s="165"/>
      <c r="AD19" s="163">
        <v>53</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2">
      <c r="A20" s="120"/>
      <c r="B20" s="121"/>
      <c r="C20" s="121"/>
      <c r="D20" s="121"/>
      <c r="E20" s="121"/>
      <c r="F20" s="122"/>
      <c r="G20" s="531" t="s">
        <v>10</v>
      </c>
      <c r="H20" s="532"/>
      <c r="I20" s="532"/>
      <c r="J20" s="532"/>
      <c r="K20" s="532"/>
      <c r="L20" s="532"/>
      <c r="M20" s="532"/>
      <c r="N20" s="532"/>
      <c r="O20" s="532"/>
      <c r="P20" s="535">
        <f>IF(P18=0, "-", SUM(P19)/P18)</f>
        <v>1</v>
      </c>
      <c r="Q20" s="535"/>
      <c r="R20" s="535"/>
      <c r="S20" s="535"/>
      <c r="T20" s="535"/>
      <c r="U20" s="535"/>
      <c r="V20" s="535"/>
      <c r="W20" s="535">
        <f t="shared" ref="W20" si="0">IF(W18=0, "-", SUM(W19)/W18)</f>
        <v>1</v>
      </c>
      <c r="X20" s="535"/>
      <c r="Y20" s="535"/>
      <c r="Z20" s="535"/>
      <c r="AA20" s="535"/>
      <c r="AB20" s="535"/>
      <c r="AC20" s="535"/>
      <c r="AD20" s="535">
        <f t="shared" ref="AD20" si="1">IF(AD18=0, "-", SUM(AD19)/AD18)</f>
        <v>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2">
      <c r="A21" s="123"/>
      <c r="B21" s="124"/>
      <c r="C21" s="124"/>
      <c r="D21" s="124"/>
      <c r="E21" s="124"/>
      <c r="F21" s="125"/>
      <c r="G21" s="918" t="s">
        <v>354</v>
      </c>
      <c r="H21" s="919"/>
      <c r="I21" s="919"/>
      <c r="J21" s="919"/>
      <c r="K21" s="919"/>
      <c r="L21" s="919"/>
      <c r="M21" s="919"/>
      <c r="N21" s="919"/>
      <c r="O21" s="919"/>
      <c r="P21" s="535">
        <f>IF(P19=0, "-", SUM(P19)/SUM(P13,P14))</f>
        <v>1</v>
      </c>
      <c r="Q21" s="535"/>
      <c r="R21" s="535"/>
      <c r="S21" s="535"/>
      <c r="T21" s="535"/>
      <c r="U21" s="535"/>
      <c r="V21" s="535"/>
      <c r="W21" s="535">
        <f t="shared" ref="W21" si="2">IF(W19=0, "-", SUM(W19)/SUM(W13,W14))</f>
        <v>1</v>
      </c>
      <c r="X21" s="535"/>
      <c r="Y21" s="535"/>
      <c r="Z21" s="535"/>
      <c r="AA21" s="535"/>
      <c r="AB21" s="535"/>
      <c r="AC21" s="535"/>
      <c r="AD21" s="535">
        <f t="shared" ref="AD21" si="3">IF(AD19=0, "-", SUM(AD19)/SUM(AD13,AD14))</f>
        <v>1</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2">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2">
      <c r="A23" s="141"/>
      <c r="B23" s="142"/>
      <c r="C23" s="142"/>
      <c r="D23" s="142"/>
      <c r="E23" s="142"/>
      <c r="F23" s="143"/>
      <c r="G23" s="132" t="s">
        <v>779</v>
      </c>
      <c r="H23" s="133"/>
      <c r="I23" s="133"/>
      <c r="J23" s="133"/>
      <c r="K23" s="133"/>
      <c r="L23" s="133"/>
      <c r="M23" s="133"/>
      <c r="N23" s="133"/>
      <c r="O23" s="134"/>
      <c r="P23" s="160">
        <v>61</v>
      </c>
      <c r="Q23" s="161"/>
      <c r="R23" s="161"/>
      <c r="S23" s="161"/>
      <c r="T23" s="161"/>
      <c r="U23" s="161"/>
      <c r="V23" s="162"/>
      <c r="W23" s="160">
        <v>96</v>
      </c>
      <c r="X23" s="161"/>
      <c r="Y23" s="161"/>
      <c r="Z23" s="161"/>
      <c r="AA23" s="161"/>
      <c r="AB23" s="161"/>
      <c r="AC23" s="162"/>
      <c r="AD23" s="149" t="s">
        <v>778</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2">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2">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2">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2">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2">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5">
      <c r="A29" s="144"/>
      <c r="B29" s="145"/>
      <c r="C29" s="145"/>
      <c r="D29" s="145"/>
      <c r="E29" s="145"/>
      <c r="F29" s="146"/>
      <c r="G29" s="228" t="s">
        <v>334</v>
      </c>
      <c r="H29" s="229"/>
      <c r="I29" s="229"/>
      <c r="J29" s="229"/>
      <c r="K29" s="229"/>
      <c r="L29" s="229"/>
      <c r="M29" s="229"/>
      <c r="N29" s="229"/>
      <c r="O29" s="230"/>
      <c r="P29" s="163">
        <f>AK13</f>
        <v>61</v>
      </c>
      <c r="Q29" s="164"/>
      <c r="R29" s="164"/>
      <c r="S29" s="164"/>
      <c r="T29" s="164"/>
      <c r="U29" s="164"/>
      <c r="V29" s="165"/>
      <c r="W29" s="211">
        <f>AR13</f>
        <v>96</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2">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2">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718</v>
      </c>
      <c r="AR31" s="178"/>
      <c r="AS31" s="179" t="s">
        <v>233</v>
      </c>
      <c r="AT31" s="202"/>
      <c r="AU31" s="271" t="s">
        <v>718</v>
      </c>
      <c r="AV31" s="271"/>
      <c r="AW31" s="375" t="s">
        <v>179</v>
      </c>
      <c r="AX31" s="376"/>
    </row>
    <row r="32" spans="1:50" ht="23.25" customHeight="1" x14ac:dyDescent="0.2">
      <c r="A32" s="511"/>
      <c r="B32" s="509"/>
      <c r="C32" s="509"/>
      <c r="D32" s="509"/>
      <c r="E32" s="509"/>
      <c r="F32" s="510"/>
      <c r="G32" s="536" t="s">
        <v>718</v>
      </c>
      <c r="H32" s="537"/>
      <c r="I32" s="537"/>
      <c r="J32" s="537"/>
      <c r="K32" s="537"/>
      <c r="L32" s="537"/>
      <c r="M32" s="537"/>
      <c r="N32" s="537"/>
      <c r="O32" s="538"/>
      <c r="P32" s="191" t="s">
        <v>718</v>
      </c>
      <c r="Q32" s="191"/>
      <c r="R32" s="191"/>
      <c r="S32" s="191"/>
      <c r="T32" s="191"/>
      <c r="U32" s="191"/>
      <c r="V32" s="191"/>
      <c r="W32" s="191"/>
      <c r="X32" s="233"/>
      <c r="Y32" s="339" t="s">
        <v>12</v>
      </c>
      <c r="Z32" s="545"/>
      <c r="AA32" s="546"/>
      <c r="AB32" s="547" t="s">
        <v>718</v>
      </c>
      <c r="AC32" s="547"/>
      <c r="AD32" s="547"/>
      <c r="AE32" s="363" t="s">
        <v>718</v>
      </c>
      <c r="AF32" s="364"/>
      <c r="AG32" s="364"/>
      <c r="AH32" s="364"/>
      <c r="AI32" s="363" t="s">
        <v>718</v>
      </c>
      <c r="AJ32" s="364"/>
      <c r="AK32" s="364"/>
      <c r="AL32" s="364"/>
      <c r="AM32" s="363" t="s">
        <v>718</v>
      </c>
      <c r="AN32" s="364"/>
      <c r="AO32" s="364"/>
      <c r="AP32" s="364"/>
      <c r="AQ32" s="166" t="s">
        <v>718</v>
      </c>
      <c r="AR32" s="167"/>
      <c r="AS32" s="167"/>
      <c r="AT32" s="168"/>
      <c r="AU32" s="364" t="s">
        <v>718</v>
      </c>
      <c r="AV32" s="364"/>
      <c r="AW32" s="364"/>
      <c r="AX32" s="365"/>
    </row>
    <row r="33" spans="1:51" ht="23.25" customHeight="1" x14ac:dyDescent="0.2">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718</v>
      </c>
      <c r="AC33" s="518"/>
      <c r="AD33" s="518"/>
      <c r="AE33" s="363" t="s">
        <v>718</v>
      </c>
      <c r="AF33" s="364"/>
      <c r="AG33" s="364"/>
      <c r="AH33" s="364"/>
      <c r="AI33" s="363" t="s">
        <v>718</v>
      </c>
      <c r="AJ33" s="364"/>
      <c r="AK33" s="364"/>
      <c r="AL33" s="364"/>
      <c r="AM33" s="363" t="s">
        <v>718</v>
      </c>
      <c r="AN33" s="364"/>
      <c r="AO33" s="364"/>
      <c r="AP33" s="364"/>
      <c r="AQ33" s="166" t="s">
        <v>718</v>
      </c>
      <c r="AR33" s="167"/>
      <c r="AS33" s="167"/>
      <c r="AT33" s="168"/>
      <c r="AU33" s="364" t="s">
        <v>718</v>
      </c>
      <c r="AV33" s="364"/>
      <c r="AW33" s="364"/>
      <c r="AX33" s="365"/>
    </row>
    <row r="34" spans="1:51" ht="23.25" customHeight="1" x14ac:dyDescent="0.2">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718</v>
      </c>
      <c r="AF34" s="364"/>
      <c r="AG34" s="364"/>
      <c r="AH34" s="364"/>
      <c r="AI34" s="363" t="s">
        <v>718</v>
      </c>
      <c r="AJ34" s="364"/>
      <c r="AK34" s="364"/>
      <c r="AL34" s="364"/>
      <c r="AM34" s="363" t="s">
        <v>718</v>
      </c>
      <c r="AN34" s="364"/>
      <c r="AO34" s="364"/>
      <c r="AP34" s="364"/>
      <c r="AQ34" s="166" t="s">
        <v>718</v>
      </c>
      <c r="AR34" s="167"/>
      <c r="AS34" s="167"/>
      <c r="AT34" s="168"/>
      <c r="AU34" s="364" t="s">
        <v>718</v>
      </c>
      <c r="AV34" s="364"/>
      <c r="AW34" s="364"/>
      <c r="AX34" s="365"/>
    </row>
    <row r="35" spans="1:51" ht="23.25" customHeight="1" x14ac:dyDescent="0.2">
      <c r="A35" s="891" t="s">
        <v>381</v>
      </c>
      <c r="B35" s="892"/>
      <c r="C35" s="892"/>
      <c r="D35" s="892"/>
      <c r="E35" s="892"/>
      <c r="F35" s="893"/>
      <c r="G35" s="897" t="s">
        <v>718</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2">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2">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2">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2">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2">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2">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2">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2">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2">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2">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2">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2">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2">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2">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2">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2">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2">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2">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2">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2">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2">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2">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2">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2">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2">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2">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2">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2">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70" t="s">
        <v>134</v>
      </c>
      <c r="AV65" s="970"/>
      <c r="AW65" s="970"/>
      <c r="AX65" s="971"/>
      <c r="AY65">
        <f>COUNTA($H$67)</f>
        <v>0</v>
      </c>
    </row>
    <row r="66" spans="1:51" ht="18.75" hidden="1" customHeight="1" x14ac:dyDescent="0.2">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2">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2">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2">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2">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2">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2">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2">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2">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2">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2">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2">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2">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2">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customHeight="1" x14ac:dyDescent="0.2">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1</v>
      </c>
    </row>
    <row r="81" spans="1:60" ht="22.5" customHeight="1" x14ac:dyDescent="0.2">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22.5" customHeight="1" x14ac:dyDescent="0.2">
      <c r="A82" s="516"/>
      <c r="B82" s="843"/>
      <c r="C82" s="548"/>
      <c r="D82" s="548"/>
      <c r="E82" s="548"/>
      <c r="F82" s="549"/>
      <c r="G82" s="497" t="s">
        <v>721</v>
      </c>
      <c r="H82" s="497"/>
      <c r="I82" s="497"/>
      <c r="J82" s="497"/>
      <c r="K82" s="497"/>
      <c r="L82" s="497"/>
      <c r="M82" s="497"/>
      <c r="N82" s="497"/>
      <c r="O82" s="497"/>
      <c r="P82" s="497"/>
      <c r="Q82" s="497"/>
      <c r="R82" s="497"/>
      <c r="S82" s="497"/>
      <c r="T82" s="497"/>
      <c r="U82" s="497"/>
      <c r="V82" s="497"/>
      <c r="W82" s="497"/>
      <c r="X82" s="497"/>
      <c r="Y82" s="497"/>
      <c r="Z82" s="497"/>
      <c r="AA82" s="748"/>
      <c r="AB82" s="496" t="s">
        <v>739</v>
      </c>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1</v>
      </c>
    </row>
    <row r="83" spans="1:60" ht="22.5" customHeight="1" x14ac:dyDescent="0.2">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1</v>
      </c>
    </row>
    <row r="84" spans="1:60" ht="19.5" customHeight="1" x14ac:dyDescent="0.2">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1</v>
      </c>
    </row>
    <row r="85" spans="1:60" ht="18.75" customHeight="1" x14ac:dyDescent="0.2">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x14ac:dyDescent="0.2">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t="s">
        <v>718</v>
      </c>
      <c r="AR86" s="271"/>
      <c r="AS86" s="179" t="s">
        <v>233</v>
      </c>
      <c r="AT86" s="202"/>
      <c r="AU86" s="271" t="s">
        <v>718</v>
      </c>
      <c r="AV86" s="271"/>
      <c r="AW86" s="375" t="s">
        <v>179</v>
      </c>
      <c r="AX86" s="376"/>
      <c r="AY86">
        <f t="shared" si="10"/>
        <v>1</v>
      </c>
      <c r="AZ86" s="10"/>
      <c r="BA86" s="10"/>
      <c r="BB86" s="10"/>
      <c r="BC86" s="10"/>
      <c r="BD86" s="10"/>
      <c r="BE86" s="10"/>
      <c r="BF86" s="10"/>
      <c r="BG86" s="10"/>
      <c r="BH86" s="10"/>
    </row>
    <row r="87" spans="1:60" ht="23.25" customHeight="1" x14ac:dyDescent="0.2">
      <c r="A87" s="516"/>
      <c r="B87" s="548"/>
      <c r="C87" s="548"/>
      <c r="D87" s="548"/>
      <c r="E87" s="548"/>
      <c r="F87" s="549"/>
      <c r="G87" s="232" t="s">
        <v>722</v>
      </c>
      <c r="H87" s="191"/>
      <c r="I87" s="191"/>
      <c r="J87" s="191"/>
      <c r="K87" s="191"/>
      <c r="L87" s="191"/>
      <c r="M87" s="191"/>
      <c r="N87" s="191"/>
      <c r="O87" s="233"/>
      <c r="P87" s="191" t="s">
        <v>723</v>
      </c>
      <c r="Q87" s="795"/>
      <c r="R87" s="795"/>
      <c r="S87" s="795"/>
      <c r="T87" s="795"/>
      <c r="U87" s="795"/>
      <c r="V87" s="795"/>
      <c r="W87" s="795"/>
      <c r="X87" s="796"/>
      <c r="Y87" s="751" t="s">
        <v>62</v>
      </c>
      <c r="Z87" s="752"/>
      <c r="AA87" s="753"/>
      <c r="AB87" s="547" t="s">
        <v>724</v>
      </c>
      <c r="AC87" s="547"/>
      <c r="AD87" s="547"/>
      <c r="AE87" s="363">
        <v>5550</v>
      </c>
      <c r="AF87" s="364"/>
      <c r="AG87" s="364"/>
      <c r="AH87" s="364"/>
      <c r="AI87" s="363">
        <v>6817</v>
      </c>
      <c r="AJ87" s="364"/>
      <c r="AK87" s="364"/>
      <c r="AL87" s="364"/>
      <c r="AM87" s="363">
        <v>7424</v>
      </c>
      <c r="AN87" s="364"/>
      <c r="AO87" s="364"/>
      <c r="AP87" s="364"/>
      <c r="AQ87" s="166" t="s">
        <v>718</v>
      </c>
      <c r="AR87" s="167"/>
      <c r="AS87" s="167"/>
      <c r="AT87" s="168"/>
      <c r="AU87" s="364" t="s">
        <v>718</v>
      </c>
      <c r="AV87" s="364"/>
      <c r="AW87" s="364"/>
      <c r="AX87" s="365"/>
      <c r="AY87">
        <f t="shared" si="10"/>
        <v>1</v>
      </c>
    </row>
    <row r="88" spans="1:60" ht="23.25" customHeight="1" x14ac:dyDescent="0.2">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t="s">
        <v>718</v>
      </c>
      <c r="AC88" s="518"/>
      <c r="AD88" s="518"/>
      <c r="AE88" s="363" t="s">
        <v>718</v>
      </c>
      <c r="AF88" s="364"/>
      <c r="AG88" s="364"/>
      <c r="AH88" s="364"/>
      <c r="AI88" s="363" t="s">
        <v>718</v>
      </c>
      <c r="AJ88" s="364"/>
      <c r="AK88" s="364"/>
      <c r="AL88" s="364"/>
      <c r="AM88" s="363" t="s">
        <v>738</v>
      </c>
      <c r="AN88" s="364"/>
      <c r="AO88" s="364"/>
      <c r="AP88" s="364"/>
      <c r="AQ88" s="166" t="s">
        <v>718</v>
      </c>
      <c r="AR88" s="167"/>
      <c r="AS88" s="167"/>
      <c r="AT88" s="168"/>
      <c r="AU88" s="364" t="s">
        <v>718</v>
      </c>
      <c r="AV88" s="364"/>
      <c r="AW88" s="364"/>
      <c r="AX88" s="365"/>
      <c r="AY88">
        <f t="shared" si="10"/>
        <v>1</v>
      </c>
      <c r="AZ88" s="10"/>
      <c r="BA88" s="10"/>
      <c r="BB88" s="10"/>
      <c r="BC88" s="10"/>
    </row>
    <row r="89" spans="1:60" ht="23.25" customHeight="1" thickBot="1" x14ac:dyDescent="0.2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t="s">
        <v>718</v>
      </c>
      <c r="AF89" s="372"/>
      <c r="AG89" s="372"/>
      <c r="AH89" s="372"/>
      <c r="AI89" s="371" t="s">
        <v>718</v>
      </c>
      <c r="AJ89" s="372"/>
      <c r="AK89" s="372"/>
      <c r="AL89" s="372"/>
      <c r="AM89" s="371" t="s">
        <v>738</v>
      </c>
      <c r="AN89" s="372"/>
      <c r="AO89" s="372"/>
      <c r="AP89" s="372"/>
      <c r="AQ89" s="166" t="s">
        <v>718</v>
      </c>
      <c r="AR89" s="167"/>
      <c r="AS89" s="167"/>
      <c r="AT89" s="168"/>
      <c r="AU89" s="364" t="s">
        <v>718</v>
      </c>
      <c r="AV89" s="364"/>
      <c r="AW89" s="364"/>
      <c r="AX89" s="365"/>
      <c r="AY89">
        <f t="shared" si="10"/>
        <v>1</v>
      </c>
      <c r="AZ89" s="10"/>
      <c r="BA89" s="10"/>
      <c r="BB89" s="10"/>
      <c r="BC89" s="10"/>
      <c r="BD89" s="10"/>
      <c r="BE89" s="10"/>
      <c r="BF89" s="10"/>
      <c r="BG89" s="10"/>
      <c r="BH89" s="10"/>
    </row>
    <row r="90" spans="1:60" ht="18.75" hidden="1" customHeight="1" x14ac:dyDescent="0.2">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2">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2">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2">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2">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2">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2">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2">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2">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5">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2">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23.25" customHeight="1" x14ac:dyDescent="0.2">
      <c r="A101" s="487"/>
      <c r="B101" s="488"/>
      <c r="C101" s="488"/>
      <c r="D101" s="488"/>
      <c r="E101" s="488"/>
      <c r="F101" s="489"/>
      <c r="G101" s="191" t="s">
        <v>725</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726</v>
      </c>
      <c r="AC101" s="547"/>
      <c r="AD101" s="547"/>
      <c r="AE101" s="358">
        <v>1</v>
      </c>
      <c r="AF101" s="358"/>
      <c r="AG101" s="358"/>
      <c r="AH101" s="358"/>
      <c r="AI101" s="358">
        <v>1</v>
      </c>
      <c r="AJ101" s="358"/>
      <c r="AK101" s="358"/>
      <c r="AL101" s="358"/>
      <c r="AM101" s="358">
        <v>1</v>
      </c>
      <c r="AN101" s="358"/>
      <c r="AO101" s="358"/>
      <c r="AP101" s="358"/>
      <c r="AQ101" s="358">
        <v>1</v>
      </c>
      <c r="AR101" s="358"/>
      <c r="AS101" s="358"/>
      <c r="AT101" s="358"/>
      <c r="AU101" s="363">
        <v>1</v>
      </c>
      <c r="AV101" s="364"/>
      <c r="AW101" s="364"/>
      <c r="AX101" s="365"/>
    </row>
    <row r="102" spans="1:60" ht="23.25" customHeight="1" x14ac:dyDescent="0.2">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718</v>
      </c>
      <c r="AC102" s="547"/>
      <c r="AD102" s="547"/>
      <c r="AE102" s="358">
        <v>1</v>
      </c>
      <c r="AF102" s="358"/>
      <c r="AG102" s="358"/>
      <c r="AH102" s="358"/>
      <c r="AI102" s="358">
        <v>1</v>
      </c>
      <c r="AJ102" s="358"/>
      <c r="AK102" s="358"/>
      <c r="AL102" s="358"/>
      <c r="AM102" s="358">
        <v>1</v>
      </c>
      <c r="AN102" s="358"/>
      <c r="AO102" s="358"/>
      <c r="AP102" s="358"/>
      <c r="AQ102" s="358">
        <v>1</v>
      </c>
      <c r="AR102" s="358"/>
      <c r="AS102" s="358"/>
      <c r="AT102" s="358"/>
      <c r="AU102" s="371">
        <v>1</v>
      </c>
      <c r="AV102" s="372"/>
      <c r="AW102" s="372"/>
      <c r="AX102" s="924"/>
    </row>
    <row r="103" spans="1:60" ht="31.5" hidden="1" customHeight="1" x14ac:dyDescent="0.2">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2">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2">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2">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2">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2">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2">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2">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2">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2">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2">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2">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2">
      <c r="A116" s="292"/>
      <c r="B116" s="293"/>
      <c r="C116" s="293"/>
      <c r="D116" s="293"/>
      <c r="E116" s="293"/>
      <c r="F116" s="294"/>
      <c r="G116" s="351" t="s">
        <v>727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728</v>
      </c>
      <c r="AC116" s="301"/>
      <c r="AD116" s="302"/>
      <c r="AE116" s="358">
        <v>38</v>
      </c>
      <c r="AF116" s="358"/>
      <c r="AG116" s="358"/>
      <c r="AH116" s="358"/>
      <c r="AI116" s="358">
        <v>52</v>
      </c>
      <c r="AJ116" s="358"/>
      <c r="AK116" s="358"/>
      <c r="AL116" s="358"/>
      <c r="AM116" s="358">
        <v>53</v>
      </c>
      <c r="AN116" s="358"/>
      <c r="AO116" s="358"/>
      <c r="AP116" s="358"/>
      <c r="AQ116" s="363">
        <v>61</v>
      </c>
      <c r="AR116" s="364"/>
      <c r="AS116" s="364"/>
      <c r="AT116" s="364"/>
      <c r="AU116" s="364"/>
      <c r="AV116" s="364"/>
      <c r="AW116" s="364"/>
      <c r="AX116" s="365"/>
    </row>
    <row r="117" spans="1:51" ht="46.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771</v>
      </c>
      <c r="AC117" s="343"/>
      <c r="AD117" s="344"/>
      <c r="AE117" s="306" t="s">
        <v>729</v>
      </c>
      <c r="AF117" s="306"/>
      <c r="AG117" s="306"/>
      <c r="AH117" s="306"/>
      <c r="AI117" s="306" t="s">
        <v>730</v>
      </c>
      <c r="AJ117" s="306"/>
      <c r="AK117" s="306"/>
      <c r="AL117" s="306"/>
      <c r="AM117" s="306" t="s">
        <v>768</v>
      </c>
      <c r="AN117" s="306"/>
      <c r="AO117" s="306"/>
      <c r="AP117" s="306"/>
      <c r="AQ117" s="306" t="s">
        <v>767</v>
      </c>
      <c r="AR117" s="306"/>
      <c r="AS117" s="306"/>
      <c r="AT117" s="306"/>
      <c r="AU117" s="306"/>
      <c r="AV117" s="306"/>
      <c r="AW117" s="306"/>
      <c r="AX117" s="307"/>
    </row>
    <row r="118" spans="1:51"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2">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2">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2">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2">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2">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2">
      <c r="A130" s="987" t="s">
        <v>406</v>
      </c>
      <c r="B130" s="985"/>
      <c r="C130" s="984" t="s">
        <v>236</v>
      </c>
      <c r="D130" s="985"/>
      <c r="E130" s="308" t="s">
        <v>265</v>
      </c>
      <c r="F130" s="309"/>
      <c r="G130" s="310" t="s">
        <v>740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2">
      <c r="A131" s="988"/>
      <c r="B131" s="253"/>
      <c r="C131" s="252"/>
      <c r="D131" s="253"/>
      <c r="E131" s="239" t="s">
        <v>264</v>
      </c>
      <c r="F131" s="240"/>
      <c r="G131" s="237" t="s">
        <v>741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2">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2">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718</v>
      </c>
      <c r="AR133" s="271"/>
      <c r="AS133" s="179" t="s">
        <v>233</v>
      </c>
      <c r="AT133" s="202"/>
      <c r="AU133" s="178">
        <v>3</v>
      </c>
      <c r="AV133" s="178"/>
      <c r="AW133" s="179" t="s">
        <v>179</v>
      </c>
      <c r="AX133" s="180"/>
      <c r="AY133">
        <f>$AY$132</f>
        <v>1</v>
      </c>
    </row>
    <row r="134" spans="1:51" ht="39.75" customHeight="1" x14ac:dyDescent="0.2">
      <c r="A134" s="988"/>
      <c r="B134" s="253"/>
      <c r="C134" s="252"/>
      <c r="D134" s="253"/>
      <c r="E134" s="252"/>
      <c r="F134" s="314"/>
      <c r="G134" s="232" t="s">
        <v>723</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724</v>
      </c>
      <c r="AC134" s="224"/>
      <c r="AD134" s="224"/>
      <c r="AE134" s="266">
        <v>5550</v>
      </c>
      <c r="AF134" s="167"/>
      <c r="AG134" s="167"/>
      <c r="AH134" s="167"/>
      <c r="AI134" s="266">
        <v>6817</v>
      </c>
      <c r="AJ134" s="167"/>
      <c r="AK134" s="167"/>
      <c r="AL134" s="167"/>
      <c r="AM134" s="266">
        <v>7424</v>
      </c>
      <c r="AN134" s="167"/>
      <c r="AO134" s="167"/>
      <c r="AP134" s="167"/>
      <c r="AQ134" s="266" t="s">
        <v>718</v>
      </c>
      <c r="AR134" s="167"/>
      <c r="AS134" s="167"/>
      <c r="AT134" s="167"/>
      <c r="AU134" s="266"/>
      <c r="AV134" s="167"/>
      <c r="AW134" s="167"/>
      <c r="AX134" s="208"/>
      <c r="AY134">
        <f t="shared" ref="AY134:AY135" si="13">$AY$132</f>
        <v>1</v>
      </c>
    </row>
    <row r="135" spans="1:51" ht="39.75" customHeight="1" x14ac:dyDescent="0.2">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724</v>
      </c>
      <c r="AC135" s="175"/>
      <c r="AD135" s="175"/>
      <c r="AE135" s="266">
        <v>3980</v>
      </c>
      <c r="AF135" s="167"/>
      <c r="AG135" s="167"/>
      <c r="AH135" s="167"/>
      <c r="AI135" s="266">
        <v>4328</v>
      </c>
      <c r="AJ135" s="167"/>
      <c r="AK135" s="167"/>
      <c r="AL135" s="167"/>
      <c r="AM135" s="266">
        <v>5119</v>
      </c>
      <c r="AN135" s="167"/>
      <c r="AO135" s="167"/>
      <c r="AP135" s="167"/>
      <c r="AQ135" s="266" t="s">
        <v>718</v>
      </c>
      <c r="AR135" s="167"/>
      <c r="AS135" s="167"/>
      <c r="AT135" s="167"/>
      <c r="AU135" s="266">
        <v>5781</v>
      </c>
      <c r="AV135" s="167"/>
      <c r="AW135" s="167"/>
      <c r="AX135" s="208"/>
      <c r="AY135">
        <f t="shared" si="13"/>
        <v>1</v>
      </c>
    </row>
    <row r="136" spans="1:51" ht="18.75" hidden="1" customHeight="1" x14ac:dyDescent="0.2">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2">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2">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2">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2">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2">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2">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2">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2">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2">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2">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2">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2">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2">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2">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2">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2">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2">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2">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2">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2">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2">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2">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2">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2">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2">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2">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2">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2">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2">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2">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2">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2">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2">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2">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2">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2">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2">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2">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2">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2">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2">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2">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2">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2">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2">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2">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2">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2">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2">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2">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2">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2">
      <c r="A188" s="988"/>
      <c r="B188" s="253"/>
      <c r="C188" s="252"/>
      <c r="D188" s="253"/>
      <c r="E188" s="190" t="s">
        <v>742</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2">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2">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2">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2">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2">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2">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2">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2">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2">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2">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2">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2">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2">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2">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2">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2">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2">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2">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2">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2">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2">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2">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2">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2">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2">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2">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2">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2">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2">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2">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2">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2">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2">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2">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2">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2">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2">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2">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2">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2">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2">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2">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2">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2">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2">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2">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2">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2">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2">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2">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2">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2">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2">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2">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2">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2">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2">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2">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2">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5">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2">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2">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2">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2">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2">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2">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2">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2">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2">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2">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2">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2">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2">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2">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2">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2">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2">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2">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2">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2">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2">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2">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2">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2">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2">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2">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2">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2">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2">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2">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2">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2">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2">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2">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2">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2">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2">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2">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2">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2">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2">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2">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2">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2">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2">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2">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2">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2">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2">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2">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2">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2">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2">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2">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2">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2">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2">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2">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2">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5">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2">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2">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2">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2">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2">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2">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2">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2">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2">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2">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2">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2">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2">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2">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2">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2">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2">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2">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2">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2">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2">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2">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2">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2">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2">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2">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2">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2">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2">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2">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2">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2">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2">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2">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2">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2">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2">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2">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2">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2">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2">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2">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2">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2">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2">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2">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2">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2">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2">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2">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2">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2">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2">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2">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2">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2">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2">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2">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2">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5">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2">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2">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2">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2">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2">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2">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2">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2">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2">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2">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2">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2">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2">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2">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2">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2">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2">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2">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2">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2">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2">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2">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2">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2">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2">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2">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2">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2">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2">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2">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2">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2">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2">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2">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2">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2">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2">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2">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2">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2">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2">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2">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2">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2">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2">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2">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2">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2">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2">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2">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2">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2">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2">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2">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2">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2">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2">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2">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2">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2">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2">
      <c r="A430" s="988"/>
      <c r="B430" s="253"/>
      <c r="C430" s="250" t="s">
        <v>672</v>
      </c>
      <c r="D430" s="251"/>
      <c r="E430" s="239" t="s">
        <v>400</v>
      </c>
      <c r="F430" s="444"/>
      <c r="G430" s="241" t="s">
        <v>252</v>
      </c>
      <c r="H430" s="188"/>
      <c r="I430" s="188"/>
      <c r="J430" s="242" t="s">
        <v>718</v>
      </c>
      <c r="K430" s="243"/>
      <c r="L430" s="243"/>
      <c r="M430" s="243"/>
      <c r="N430" s="243"/>
      <c r="O430" s="243"/>
      <c r="P430" s="243"/>
      <c r="Q430" s="243"/>
      <c r="R430" s="243"/>
      <c r="S430" s="243"/>
      <c r="T430" s="244"/>
      <c r="U430" s="245" t="s">
        <v>738</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2">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2">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718</v>
      </c>
      <c r="AF432" s="178"/>
      <c r="AG432" s="179" t="s">
        <v>233</v>
      </c>
      <c r="AH432" s="202"/>
      <c r="AI432" s="216"/>
      <c r="AJ432" s="216"/>
      <c r="AK432" s="216"/>
      <c r="AL432" s="217"/>
      <c r="AM432" s="216"/>
      <c r="AN432" s="216"/>
      <c r="AO432" s="216"/>
      <c r="AP432" s="217"/>
      <c r="AQ432" s="231" t="s">
        <v>718</v>
      </c>
      <c r="AR432" s="178"/>
      <c r="AS432" s="179" t="s">
        <v>233</v>
      </c>
      <c r="AT432" s="202"/>
      <c r="AU432" s="178" t="s">
        <v>718</v>
      </c>
      <c r="AV432" s="178"/>
      <c r="AW432" s="179" t="s">
        <v>179</v>
      </c>
      <c r="AX432" s="180"/>
      <c r="AY432">
        <f>$AY$431</f>
        <v>1</v>
      </c>
    </row>
    <row r="433" spans="1:51" ht="23.25" customHeight="1" x14ac:dyDescent="0.2">
      <c r="A433" s="988"/>
      <c r="B433" s="253"/>
      <c r="C433" s="252"/>
      <c r="D433" s="253"/>
      <c r="E433" s="196"/>
      <c r="F433" s="197"/>
      <c r="G433" s="232" t="s">
        <v>718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718</v>
      </c>
      <c r="AC433" s="175"/>
      <c r="AD433" s="175"/>
      <c r="AE433" s="166" t="s">
        <v>718</v>
      </c>
      <c r="AF433" s="167"/>
      <c r="AG433" s="167"/>
      <c r="AH433" s="167"/>
      <c r="AI433" s="166" t="s">
        <v>718</v>
      </c>
      <c r="AJ433" s="167"/>
      <c r="AK433" s="167"/>
      <c r="AL433" s="167"/>
      <c r="AM433" s="166" t="s">
        <v>718</v>
      </c>
      <c r="AN433" s="167"/>
      <c r="AO433" s="167"/>
      <c r="AP433" s="168"/>
      <c r="AQ433" s="166" t="s">
        <v>718</v>
      </c>
      <c r="AR433" s="167"/>
      <c r="AS433" s="167"/>
      <c r="AT433" s="168"/>
      <c r="AU433" s="167" t="s">
        <v>718</v>
      </c>
      <c r="AV433" s="167"/>
      <c r="AW433" s="167"/>
      <c r="AX433" s="208"/>
      <c r="AY433">
        <f t="shared" ref="AY433:AY435" si="63">$AY$431</f>
        <v>1</v>
      </c>
    </row>
    <row r="434" spans="1:51" ht="23.25" customHeight="1" x14ac:dyDescent="0.2">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718</v>
      </c>
      <c r="AC434" s="224"/>
      <c r="AD434" s="224"/>
      <c r="AE434" s="166" t="s">
        <v>718</v>
      </c>
      <c r="AF434" s="167"/>
      <c r="AG434" s="167"/>
      <c r="AH434" s="168"/>
      <c r="AI434" s="166" t="s">
        <v>718</v>
      </c>
      <c r="AJ434" s="167"/>
      <c r="AK434" s="167"/>
      <c r="AL434" s="167"/>
      <c r="AM434" s="166" t="s">
        <v>718</v>
      </c>
      <c r="AN434" s="167"/>
      <c r="AO434" s="167"/>
      <c r="AP434" s="168"/>
      <c r="AQ434" s="166" t="s">
        <v>718</v>
      </c>
      <c r="AR434" s="167"/>
      <c r="AS434" s="167"/>
      <c r="AT434" s="168"/>
      <c r="AU434" s="167" t="s">
        <v>718</v>
      </c>
      <c r="AV434" s="167"/>
      <c r="AW434" s="167"/>
      <c r="AX434" s="208"/>
      <c r="AY434">
        <f t="shared" si="63"/>
        <v>1</v>
      </c>
    </row>
    <row r="435" spans="1:51" ht="23.25" customHeight="1" x14ac:dyDescent="0.2">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718</v>
      </c>
      <c r="AF435" s="167"/>
      <c r="AG435" s="167"/>
      <c r="AH435" s="168"/>
      <c r="AI435" s="166" t="s">
        <v>718</v>
      </c>
      <c r="AJ435" s="167"/>
      <c r="AK435" s="167"/>
      <c r="AL435" s="167"/>
      <c r="AM435" s="166" t="s">
        <v>718</v>
      </c>
      <c r="AN435" s="167"/>
      <c r="AO435" s="167"/>
      <c r="AP435" s="168"/>
      <c r="AQ435" s="166" t="s">
        <v>718</v>
      </c>
      <c r="AR435" s="167"/>
      <c r="AS435" s="167"/>
      <c r="AT435" s="168"/>
      <c r="AU435" s="167" t="s">
        <v>718</v>
      </c>
      <c r="AV435" s="167"/>
      <c r="AW435" s="167"/>
      <c r="AX435" s="208"/>
      <c r="AY435">
        <f t="shared" si="63"/>
        <v>1</v>
      </c>
    </row>
    <row r="436" spans="1:51" ht="18.75" hidden="1" customHeight="1" x14ac:dyDescent="0.2">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2">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2">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2">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2">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2">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2">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2">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2">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2">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2">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2">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2">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2">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2">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2">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2">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2">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2">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2">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2">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2">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t="s">
        <v>718</v>
      </c>
      <c r="AR457" s="178"/>
      <c r="AS457" s="179" t="s">
        <v>233</v>
      </c>
      <c r="AT457" s="202"/>
      <c r="AU457" s="178" t="s">
        <v>718</v>
      </c>
      <c r="AV457" s="178"/>
      <c r="AW457" s="179" t="s">
        <v>179</v>
      </c>
      <c r="AX457" s="180"/>
      <c r="AY457">
        <f>$AY$456</f>
        <v>1</v>
      </c>
    </row>
    <row r="458" spans="1:51" ht="23.25" customHeight="1" x14ac:dyDescent="0.2">
      <c r="A458" s="988"/>
      <c r="B458" s="253"/>
      <c r="C458" s="252"/>
      <c r="D458" s="253"/>
      <c r="E458" s="196"/>
      <c r="F458" s="197"/>
      <c r="G458" s="232" t="s">
        <v>718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718</v>
      </c>
      <c r="AC458" s="175"/>
      <c r="AD458" s="175"/>
      <c r="AE458" s="166" t="s">
        <v>718</v>
      </c>
      <c r="AF458" s="167"/>
      <c r="AG458" s="167"/>
      <c r="AH458" s="167"/>
      <c r="AI458" s="166" t="s">
        <v>718</v>
      </c>
      <c r="AJ458" s="167"/>
      <c r="AK458" s="167"/>
      <c r="AL458" s="167"/>
      <c r="AM458" s="166" t="s">
        <v>718</v>
      </c>
      <c r="AN458" s="167"/>
      <c r="AO458" s="167"/>
      <c r="AP458" s="168"/>
      <c r="AQ458" s="166" t="s">
        <v>718</v>
      </c>
      <c r="AR458" s="167"/>
      <c r="AS458" s="167"/>
      <c r="AT458" s="168"/>
      <c r="AU458" s="167" t="s">
        <v>718</v>
      </c>
      <c r="AV458" s="167"/>
      <c r="AW458" s="167"/>
      <c r="AX458" s="208"/>
      <c r="AY458">
        <f t="shared" ref="AY458:AY460" si="68">$AY$456</f>
        <v>1</v>
      </c>
    </row>
    <row r="459" spans="1:51" ht="23.25" customHeight="1" x14ac:dyDescent="0.2">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718</v>
      </c>
      <c r="AC459" s="224"/>
      <c r="AD459" s="224"/>
      <c r="AE459" s="166" t="s">
        <v>718</v>
      </c>
      <c r="AF459" s="167"/>
      <c r="AG459" s="167"/>
      <c r="AH459" s="168"/>
      <c r="AI459" s="166" t="s">
        <v>718</v>
      </c>
      <c r="AJ459" s="167"/>
      <c r="AK459" s="167"/>
      <c r="AL459" s="167"/>
      <c r="AM459" s="166" t="s">
        <v>718</v>
      </c>
      <c r="AN459" s="167"/>
      <c r="AO459" s="167"/>
      <c r="AP459" s="168"/>
      <c r="AQ459" s="166" t="s">
        <v>718</v>
      </c>
      <c r="AR459" s="167"/>
      <c r="AS459" s="167"/>
      <c r="AT459" s="168"/>
      <c r="AU459" s="167" t="s">
        <v>718</v>
      </c>
      <c r="AV459" s="167"/>
      <c r="AW459" s="167"/>
      <c r="AX459" s="208"/>
      <c r="AY459">
        <f t="shared" si="68"/>
        <v>1</v>
      </c>
    </row>
    <row r="460" spans="1:51" ht="23.25" customHeight="1" thickBot="1" x14ac:dyDescent="0.2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718</v>
      </c>
      <c r="AF460" s="167"/>
      <c r="AG460" s="167"/>
      <c r="AH460" s="168"/>
      <c r="AI460" s="166" t="s">
        <v>718</v>
      </c>
      <c r="AJ460" s="167"/>
      <c r="AK460" s="167"/>
      <c r="AL460" s="167"/>
      <c r="AM460" s="166" t="s">
        <v>718</v>
      </c>
      <c r="AN460" s="167"/>
      <c r="AO460" s="167"/>
      <c r="AP460" s="168"/>
      <c r="AQ460" s="166" t="s">
        <v>718</v>
      </c>
      <c r="AR460" s="167"/>
      <c r="AS460" s="167"/>
      <c r="AT460" s="168"/>
      <c r="AU460" s="167" t="s">
        <v>718</v>
      </c>
      <c r="AV460" s="167"/>
      <c r="AW460" s="167"/>
      <c r="AX460" s="208"/>
      <c r="AY460">
        <f t="shared" si="68"/>
        <v>1</v>
      </c>
    </row>
    <row r="461" spans="1:51" ht="18.75" hidden="1" customHeight="1" x14ac:dyDescent="0.2">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2">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2">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2">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2">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2">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2">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2">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2">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2">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2">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2">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2">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2">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2">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2">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2">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2">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2">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2">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2">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2">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2">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2">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2">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2">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2">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2">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2">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2">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2">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2">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2">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2">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2">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2">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2">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2">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2">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2">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2">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2">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2">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2">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2">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2">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2">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2">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2">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2">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2">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2">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2">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2">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2">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2">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2">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2">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2">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2">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2">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2">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2">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2">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2">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2">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2">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2">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2">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2">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2">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2">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2">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2">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2">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2">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2">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2">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2">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2">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2">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2">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2">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2">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2">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2">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2">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2">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2">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2">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2">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2">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2">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2">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2">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2">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2">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2">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2">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2">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2">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2">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2">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2">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2">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2">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2">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2">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2">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2">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2">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2">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2">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2">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2">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2">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2">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2">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2">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2">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2">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2">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2">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2">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2">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2">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2">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2">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2">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2">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2">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2">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2">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2">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2">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2">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2">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2">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2">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2">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2">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2">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2">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2">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2">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2">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2">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2">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2">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2">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2">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2">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2">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2">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2">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2">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2">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2">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2">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2">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2">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2">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2">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2">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2">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2">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2">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2">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2">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2">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2">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2">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2">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2">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2">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2">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2">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2">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2">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2">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2">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2">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2">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2">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2">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2">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2">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2">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2">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2">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2">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2">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2">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2">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2">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2">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2">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2">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2">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2">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2">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2">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2">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2">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2">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2">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2">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2">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2">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2">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2">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2">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2">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2">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2">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2">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2">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2">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2">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2">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2">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2">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2">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2">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2">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2">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2">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2">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2">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2">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2">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2">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2">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2">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2">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2">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2">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5">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2">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2">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27" customHeight="1" x14ac:dyDescent="0.2">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737</v>
      </c>
      <c r="AE702" s="890"/>
      <c r="AF702" s="890"/>
      <c r="AG702" s="879" t="s">
        <v>743</v>
      </c>
      <c r="AH702" s="880"/>
      <c r="AI702" s="880"/>
      <c r="AJ702" s="880"/>
      <c r="AK702" s="880"/>
      <c r="AL702" s="880"/>
      <c r="AM702" s="880"/>
      <c r="AN702" s="880"/>
      <c r="AO702" s="880"/>
      <c r="AP702" s="880"/>
      <c r="AQ702" s="880"/>
      <c r="AR702" s="880"/>
      <c r="AS702" s="880"/>
      <c r="AT702" s="880"/>
      <c r="AU702" s="880"/>
      <c r="AV702" s="880"/>
      <c r="AW702" s="880"/>
      <c r="AX702" s="881"/>
    </row>
    <row r="703" spans="1:51" ht="54" customHeight="1" x14ac:dyDescent="0.2">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737</v>
      </c>
      <c r="AE703" s="185"/>
      <c r="AF703" s="185"/>
      <c r="AG703" s="663" t="s">
        <v>744</v>
      </c>
      <c r="AH703" s="664"/>
      <c r="AI703" s="664"/>
      <c r="AJ703" s="664"/>
      <c r="AK703" s="664"/>
      <c r="AL703" s="664"/>
      <c r="AM703" s="664"/>
      <c r="AN703" s="664"/>
      <c r="AO703" s="664"/>
      <c r="AP703" s="664"/>
      <c r="AQ703" s="664"/>
      <c r="AR703" s="664"/>
      <c r="AS703" s="664"/>
      <c r="AT703" s="664"/>
      <c r="AU703" s="664"/>
      <c r="AV703" s="664"/>
      <c r="AW703" s="664"/>
      <c r="AX703" s="665"/>
    </row>
    <row r="704" spans="1:51" ht="27" customHeight="1" x14ac:dyDescent="0.2">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737</v>
      </c>
      <c r="AE704" s="582"/>
      <c r="AF704" s="582"/>
      <c r="AG704" s="424" t="s">
        <v>745</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2">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737</v>
      </c>
      <c r="AE705" s="732"/>
      <c r="AF705" s="732"/>
      <c r="AG705" s="190" t="s">
        <v>748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2">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746</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2">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747</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2">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749</v>
      </c>
      <c r="AE708" s="667"/>
      <c r="AF708" s="667"/>
      <c r="AG708" s="522" t="s">
        <v>781</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2">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737</v>
      </c>
      <c r="AE709" s="185"/>
      <c r="AF709" s="185"/>
      <c r="AG709" s="663" t="s">
        <v>750</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2">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749</v>
      </c>
      <c r="AE710" s="185"/>
      <c r="AF710" s="185"/>
      <c r="AG710" s="663" t="s">
        <v>738</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2">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737</v>
      </c>
      <c r="AE711" s="185"/>
      <c r="AF711" s="185"/>
      <c r="AG711" s="663" t="s">
        <v>751</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2">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749</v>
      </c>
      <c r="AE712" s="582"/>
      <c r="AF712" s="582"/>
      <c r="AG712" s="590" t="s">
        <v>718</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2">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749</v>
      </c>
      <c r="AE713" s="185"/>
      <c r="AF713" s="186"/>
      <c r="AG713" s="663" t="s">
        <v>718</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2">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737</v>
      </c>
      <c r="AE714" s="588"/>
      <c r="AF714" s="589"/>
      <c r="AG714" s="688" t="s">
        <v>752</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2">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737</v>
      </c>
      <c r="AE715" s="667"/>
      <c r="AF715" s="773"/>
      <c r="AG715" s="522" t="s">
        <v>753</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2">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749</v>
      </c>
      <c r="AE716" s="755"/>
      <c r="AF716" s="755"/>
      <c r="AG716" s="663" t="s">
        <v>738</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2">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737</v>
      </c>
      <c r="AE717" s="185"/>
      <c r="AF717" s="185"/>
      <c r="AG717" s="663" t="s">
        <v>754</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2">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737</v>
      </c>
      <c r="AE718" s="185"/>
      <c r="AF718" s="185"/>
      <c r="AG718" s="193" t="s">
        <v>755</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2">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749</v>
      </c>
      <c r="AE719" s="667"/>
      <c r="AF719" s="667"/>
      <c r="AG719" s="190" t="s">
        <v>781</v>
      </c>
      <c r="AH719" s="191"/>
      <c r="AI719" s="191"/>
      <c r="AJ719" s="191"/>
      <c r="AK719" s="191"/>
      <c r="AL719" s="191"/>
      <c r="AM719" s="191"/>
      <c r="AN719" s="191"/>
      <c r="AO719" s="191"/>
      <c r="AP719" s="191"/>
      <c r="AQ719" s="191"/>
      <c r="AR719" s="191"/>
      <c r="AS719" s="191"/>
      <c r="AT719" s="191"/>
      <c r="AU719" s="191"/>
      <c r="AV719" s="191"/>
      <c r="AW719" s="191"/>
      <c r="AX719" s="192"/>
    </row>
    <row r="720" spans="1:50" ht="19.649999999999999" customHeight="1" x14ac:dyDescent="0.2">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2">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2">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2">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2">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2">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2">
      <c r="A726" s="617" t="s">
        <v>48</v>
      </c>
      <c r="B726" s="618"/>
      <c r="C726" s="439" t="s">
        <v>53</v>
      </c>
      <c r="D726" s="577"/>
      <c r="E726" s="577"/>
      <c r="F726" s="578"/>
      <c r="G726" s="793" t="s">
        <v>756</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5">
      <c r="A727" s="619"/>
      <c r="B727" s="620"/>
      <c r="C727" s="694" t="s">
        <v>57</v>
      </c>
      <c r="D727" s="695"/>
      <c r="E727" s="695"/>
      <c r="F727" s="696"/>
      <c r="G727" s="791" t="s">
        <v>766</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2">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5">
      <c r="A729" s="761" t="s">
        <v>775</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2">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5">
      <c r="A731" s="614" t="s">
        <v>138</v>
      </c>
      <c r="B731" s="615"/>
      <c r="C731" s="615"/>
      <c r="D731" s="615"/>
      <c r="E731" s="616"/>
      <c r="F731" s="679" t="s">
        <v>776</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2">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5">
      <c r="A733" s="614" t="s">
        <v>138</v>
      </c>
      <c r="B733" s="615"/>
      <c r="C733" s="615"/>
      <c r="D733" s="615"/>
      <c r="E733" s="616"/>
      <c r="F733" s="762" t="s">
        <v>777</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2">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5">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2">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2">
      <c r="A737" s="157" t="s">
        <v>673</v>
      </c>
      <c r="B737" s="158"/>
      <c r="C737" s="158"/>
      <c r="D737" s="159"/>
      <c r="E737" s="105" t="s">
        <v>718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2">
      <c r="A738" s="109" t="s">
        <v>398</v>
      </c>
      <c r="B738" s="109"/>
      <c r="C738" s="109"/>
      <c r="D738" s="109"/>
      <c r="E738" s="105" t="s">
        <v>731</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2">
      <c r="A739" s="109" t="s">
        <v>397</v>
      </c>
      <c r="B739" s="109"/>
      <c r="C739" s="109"/>
      <c r="D739" s="109"/>
      <c r="E739" s="105" t="s">
        <v>731</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2">
      <c r="A740" s="109" t="s">
        <v>396</v>
      </c>
      <c r="B740" s="109"/>
      <c r="C740" s="109"/>
      <c r="D740" s="109"/>
      <c r="E740" s="105" t="s">
        <v>732</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2">
      <c r="A741" s="109" t="s">
        <v>395</v>
      </c>
      <c r="B741" s="109"/>
      <c r="C741" s="109"/>
      <c r="D741" s="109"/>
      <c r="E741" s="105" t="s">
        <v>733</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2">
      <c r="A742" s="109" t="s">
        <v>394</v>
      </c>
      <c r="B742" s="109"/>
      <c r="C742" s="109"/>
      <c r="D742" s="109"/>
      <c r="E742" s="105" t="s">
        <v>734</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2">
      <c r="A743" s="109" t="s">
        <v>393</v>
      </c>
      <c r="B743" s="109"/>
      <c r="C743" s="109"/>
      <c r="D743" s="109"/>
      <c r="E743" s="105" t="s">
        <v>735</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2">
      <c r="A744" s="109" t="s">
        <v>392</v>
      </c>
      <c r="B744" s="109"/>
      <c r="C744" s="109"/>
      <c r="D744" s="109"/>
      <c r="E744" s="105" t="s">
        <v>736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2">
      <c r="A745" s="109" t="s">
        <v>391</v>
      </c>
      <c r="B745" s="109"/>
      <c r="C745" s="109"/>
      <c r="D745" s="109"/>
      <c r="E745" s="114" t="s">
        <v>734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2">
      <c r="A746" s="109" t="s">
        <v>546</v>
      </c>
      <c r="B746" s="109"/>
      <c r="C746" s="109"/>
      <c r="D746" s="109"/>
      <c r="E746" s="112" t="s">
        <v>712</v>
      </c>
      <c r="F746" s="113"/>
      <c r="G746" s="113"/>
      <c r="H746" s="100" t="str">
        <f>IF(E746="","","-")</f>
        <v>-</v>
      </c>
      <c r="I746" s="113"/>
      <c r="J746" s="113"/>
      <c r="K746" s="100" t="str">
        <f>IF(I746="","","-")</f>
        <v/>
      </c>
      <c r="L746" s="104">
        <v>34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2">
      <c r="A747" s="109" t="s">
        <v>510</v>
      </c>
      <c r="B747" s="109"/>
      <c r="C747" s="109"/>
      <c r="D747" s="109"/>
      <c r="E747" s="112" t="s">
        <v>712</v>
      </c>
      <c r="F747" s="113"/>
      <c r="G747" s="113"/>
      <c r="H747" s="100" t="str">
        <f>IF(E747="","","-")</f>
        <v>-</v>
      </c>
      <c r="I747" s="113"/>
      <c r="J747" s="113"/>
      <c r="K747" s="100" t="str">
        <f>IF(I747="","","-")</f>
        <v/>
      </c>
      <c r="L747" s="104">
        <v>34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2">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hidden="1" customHeigh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5">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756" t="s">
        <v>387</v>
      </c>
      <c r="B787" s="757"/>
      <c r="C787" s="757"/>
      <c r="D787" s="757"/>
      <c r="E787" s="757"/>
      <c r="F787" s="758"/>
      <c r="G787" s="435" t="s">
        <v>757</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2">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30" customHeight="1" x14ac:dyDescent="0.2">
      <c r="A789" s="552"/>
      <c r="B789" s="759"/>
      <c r="C789" s="759"/>
      <c r="D789" s="759"/>
      <c r="E789" s="759"/>
      <c r="F789" s="760"/>
      <c r="G789" s="445" t="s">
        <v>758</v>
      </c>
      <c r="H789" s="446"/>
      <c r="I789" s="446"/>
      <c r="J789" s="446"/>
      <c r="K789" s="447"/>
      <c r="L789" s="448" t="s">
        <v>759</v>
      </c>
      <c r="M789" s="449"/>
      <c r="N789" s="449"/>
      <c r="O789" s="449"/>
      <c r="P789" s="449"/>
      <c r="Q789" s="449"/>
      <c r="R789" s="449"/>
      <c r="S789" s="449"/>
      <c r="T789" s="449"/>
      <c r="U789" s="449"/>
      <c r="V789" s="449"/>
      <c r="W789" s="449"/>
      <c r="X789" s="450"/>
      <c r="Y789" s="451">
        <v>52</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30" customHeight="1" x14ac:dyDescent="0.2">
      <c r="A790" s="552"/>
      <c r="B790" s="759"/>
      <c r="C790" s="759"/>
      <c r="D790" s="759"/>
      <c r="E790" s="759"/>
      <c r="F790" s="760"/>
      <c r="G790" s="348" t="s">
        <v>758</v>
      </c>
      <c r="H790" s="349"/>
      <c r="I790" s="349"/>
      <c r="J790" s="349"/>
      <c r="K790" s="350"/>
      <c r="L790" s="398" t="s">
        <v>760</v>
      </c>
      <c r="M790" s="399"/>
      <c r="N790" s="399"/>
      <c r="O790" s="399"/>
      <c r="P790" s="399"/>
      <c r="Q790" s="399"/>
      <c r="R790" s="399"/>
      <c r="S790" s="399"/>
      <c r="T790" s="399"/>
      <c r="U790" s="399"/>
      <c r="V790" s="399"/>
      <c r="W790" s="399"/>
      <c r="X790" s="400"/>
      <c r="Y790" s="395">
        <v>0.7</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2">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2">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2">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2">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2">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2">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2">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2">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2">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52.7</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2">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2">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2">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2">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2">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2">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2">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2">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2">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2">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2">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2">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5">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2">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2">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2">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2">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2">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2">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2">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2">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2">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2">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2">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2">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5">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2">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2">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2">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2">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2">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2">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2">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2">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2">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2">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2">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2">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2">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5">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hidden="1"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2">
      <c r="A845" s="401">
        <v>1</v>
      </c>
      <c r="B845" s="401">
        <v>1</v>
      </c>
      <c r="C845" s="415" t="s">
        <v>761</v>
      </c>
      <c r="D845" s="415"/>
      <c r="E845" s="415"/>
      <c r="F845" s="415"/>
      <c r="G845" s="415"/>
      <c r="H845" s="415"/>
      <c r="I845" s="415"/>
      <c r="J845" s="416">
        <v>2010001033475</v>
      </c>
      <c r="K845" s="417"/>
      <c r="L845" s="417"/>
      <c r="M845" s="417"/>
      <c r="N845" s="417"/>
      <c r="O845" s="417"/>
      <c r="P845" s="421" t="s">
        <v>774</v>
      </c>
      <c r="Q845" s="317"/>
      <c r="R845" s="317"/>
      <c r="S845" s="317"/>
      <c r="T845" s="317"/>
      <c r="U845" s="317"/>
      <c r="V845" s="317"/>
      <c r="W845" s="317"/>
      <c r="X845" s="317"/>
      <c r="Y845" s="318">
        <v>52</v>
      </c>
      <c r="Z845" s="319"/>
      <c r="AA845" s="319"/>
      <c r="AB845" s="320"/>
      <c r="AC845" s="322" t="s">
        <v>769</v>
      </c>
      <c r="AD845" s="323"/>
      <c r="AE845" s="323"/>
      <c r="AF845" s="323"/>
      <c r="AG845" s="323"/>
      <c r="AH845" s="418" t="s">
        <v>770</v>
      </c>
      <c r="AI845" s="419"/>
      <c r="AJ845" s="419"/>
      <c r="AK845" s="419"/>
      <c r="AL845" s="326" t="s">
        <v>762</v>
      </c>
      <c r="AM845" s="327"/>
      <c r="AN845" s="327"/>
      <c r="AO845" s="328"/>
      <c r="AP845" s="321" t="s">
        <v>762</v>
      </c>
      <c r="AQ845" s="321"/>
      <c r="AR845" s="321"/>
      <c r="AS845" s="321"/>
      <c r="AT845" s="321"/>
      <c r="AU845" s="321"/>
      <c r="AV845" s="321"/>
      <c r="AW845" s="321"/>
      <c r="AX845" s="321"/>
    </row>
    <row r="846" spans="1:51" ht="30" customHeight="1" x14ac:dyDescent="0.2">
      <c r="A846" s="401">
        <v>2</v>
      </c>
      <c r="B846" s="401">
        <v>1</v>
      </c>
      <c r="C846" s="415" t="s">
        <v>761</v>
      </c>
      <c r="D846" s="415"/>
      <c r="E846" s="415"/>
      <c r="F846" s="415"/>
      <c r="G846" s="415"/>
      <c r="H846" s="415"/>
      <c r="I846" s="415"/>
      <c r="J846" s="416">
        <v>2010001033475</v>
      </c>
      <c r="K846" s="417"/>
      <c r="L846" s="417"/>
      <c r="M846" s="417"/>
      <c r="N846" s="417"/>
      <c r="O846" s="417"/>
      <c r="P846" s="421" t="s">
        <v>772</v>
      </c>
      <c r="Q846" s="317"/>
      <c r="R846" s="317"/>
      <c r="S846" s="317"/>
      <c r="T846" s="317"/>
      <c r="U846" s="317"/>
      <c r="V846" s="317"/>
      <c r="W846" s="317"/>
      <c r="X846" s="317"/>
      <c r="Y846" s="318">
        <v>0.7</v>
      </c>
      <c r="Z846" s="319"/>
      <c r="AA846" s="319"/>
      <c r="AB846" s="320"/>
      <c r="AC846" s="322" t="s">
        <v>373</v>
      </c>
      <c r="AD846" s="323"/>
      <c r="AE846" s="323"/>
      <c r="AF846" s="323"/>
      <c r="AG846" s="323"/>
      <c r="AH846" s="418">
        <v>1</v>
      </c>
      <c r="AI846" s="419"/>
      <c r="AJ846" s="419"/>
      <c r="AK846" s="419"/>
      <c r="AL846" s="326" t="s">
        <v>773</v>
      </c>
      <c r="AM846" s="327"/>
      <c r="AN846" s="327"/>
      <c r="AO846" s="328"/>
      <c r="AP846" s="321" t="s">
        <v>773</v>
      </c>
      <c r="AQ846" s="321"/>
      <c r="AR846" s="321"/>
      <c r="AS846" s="321"/>
      <c r="AT846" s="321"/>
      <c r="AU846" s="321"/>
      <c r="AV846" s="321"/>
      <c r="AW846" s="321"/>
      <c r="AX846" s="321"/>
      <c r="AY846">
        <f>COUNTA($C$846)</f>
        <v>1</v>
      </c>
    </row>
    <row r="847" spans="1:51" ht="30" hidden="1" customHeight="1" x14ac:dyDescent="0.2">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2">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2">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2">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2">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2">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2">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2">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2">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2">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2">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2">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2">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2">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2">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2">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2">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2">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2">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2">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2">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2">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2">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2">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2">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2">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2">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2">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2">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2">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2">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2">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2">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2">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2">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2">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2">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2">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2">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2">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2">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2">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2">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2">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2">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2">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2">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2">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2">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2">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2">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2">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2">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2">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2">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2">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2">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2">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2">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2">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2">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2">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2">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2">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2">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2">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2">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2">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2">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2">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2">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2">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2">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2">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2">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2">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2">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2">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2">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2">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2">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2">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2">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2">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2">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2">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2">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2">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2">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2">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2">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2">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2">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2">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2">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2">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2">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2">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2">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2">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2">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2">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2">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2">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2">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2">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2">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2">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2">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2">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2">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2">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2">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2">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2">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2">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2">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2">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2">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2">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2">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2">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2">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2">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2">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2">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2">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2">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2">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2">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2">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2">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2">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2">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2">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2">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2">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2">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2">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2">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2">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2">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2">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2">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2">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2">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2">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2">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2">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2">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2">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2">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2">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2">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2">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2">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2">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2">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2">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2">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2">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2">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2">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2">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2">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2">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2">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2">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2">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2">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2">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2">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2">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2">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2">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2">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2">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2">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2">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2">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2">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2">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2">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2">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2">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2">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2">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2">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2">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2">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2">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2">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2">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2">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2">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2">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2">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2">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2">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2">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2">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2">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2">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2">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2">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2">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2">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2">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2">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2">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2">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2">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2">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2">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2">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2">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2">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2">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2">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2">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2">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2">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2">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2">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2">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2">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2">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2">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2">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2">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2">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2">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2">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2">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2">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2">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2">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2">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2">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2">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2">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2">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2">
      <c r="A1110" s="401">
        <v>1</v>
      </c>
      <c r="B1110" s="401">
        <v>1</v>
      </c>
      <c r="C1110" s="887" t="s">
        <v>765</v>
      </c>
      <c r="D1110" s="887"/>
      <c r="E1110" s="262" t="s">
        <v>763</v>
      </c>
      <c r="F1110" s="886"/>
      <c r="G1110" s="886"/>
      <c r="H1110" s="886"/>
      <c r="I1110" s="886"/>
      <c r="J1110" s="416">
        <v>2010001033475</v>
      </c>
      <c r="K1110" s="417"/>
      <c r="L1110" s="417"/>
      <c r="M1110" s="417"/>
      <c r="N1110" s="417"/>
      <c r="O1110" s="417"/>
      <c r="P1110" s="421" t="s">
        <v>764</v>
      </c>
      <c r="Q1110" s="317"/>
      <c r="R1110" s="317"/>
      <c r="S1110" s="317"/>
      <c r="T1110" s="317"/>
      <c r="U1110" s="317"/>
      <c r="V1110" s="317"/>
      <c r="W1110" s="317"/>
      <c r="X1110" s="317"/>
      <c r="Y1110" s="318">
        <v>34</v>
      </c>
      <c r="Z1110" s="319"/>
      <c r="AA1110" s="319"/>
      <c r="AB1110" s="320"/>
      <c r="AC1110" s="322" t="s">
        <v>373</v>
      </c>
      <c r="AD1110" s="323"/>
      <c r="AE1110" s="323"/>
      <c r="AF1110" s="323"/>
      <c r="AG1110" s="323"/>
      <c r="AH1110" s="324">
        <v>1</v>
      </c>
      <c r="AI1110" s="325"/>
      <c r="AJ1110" s="325"/>
      <c r="AK1110" s="325"/>
      <c r="AL1110" s="326" t="s">
        <v>762</v>
      </c>
      <c r="AM1110" s="327"/>
      <c r="AN1110" s="327"/>
      <c r="AO1110" s="328"/>
      <c r="AP1110" s="321" t="s">
        <v>762</v>
      </c>
      <c r="AQ1110" s="321"/>
      <c r="AR1110" s="321"/>
      <c r="AS1110" s="321"/>
      <c r="AT1110" s="321"/>
      <c r="AU1110" s="321"/>
      <c r="AV1110" s="321"/>
      <c r="AW1110" s="321"/>
      <c r="AX1110" s="321"/>
    </row>
    <row r="1111" spans="1:51" ht="30" hidden="1" customHeight="1" x14ac:dyDescent="0.2">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2">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2">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2">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2">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2">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2">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2">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2">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2">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2">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2">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2">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2">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2">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2">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2">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2">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2">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2">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2">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2">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2">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2">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2">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2">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2">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2">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2">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36" max="50" man="1"/>
    <brk id="699" max="50" man="1"/>
    <brk id="733" max="50" man="1"/>
    <brk id="799"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K13" sqref="K1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2">
      <c r="A2" s="14" t="s">
        <v>85</v>
      </c>
      <c r="B2" s="15"/>
      <c r="C2" s="13" t="str">
        <f>IF(B2="","",A2)</f>
        <v/>
      </c>
      <c r="D2" s="13" t="str">
        <f>IF(C2="","",IF(D1&lt;&gt;"",CONCATENATE(D1,"、",C2),C2))</f>
        <v/>
      </c>
      <c r="F2" s="12" t="s">
        <v>72</v>
      </c>
      <c r="G2" s="17" t="s">
        <v>737</v>
      </c>
      <c r="H2" s="13" t="str">
        <f>IF(G2="","",F2)</f>
        <v>一般会計</v>
      </c>
      <c r="I2" s="13" t="str">
        <f>IF(H2="","",IF(I1&lt;&gt;"",CONCATENATE(I1,"、",H2),H2))</f>
        <v>一般会計</v>
      </c>
      <c r="K2" s="14" t="s">
        <v>103</v>
      </c>
      <c r="L2" s="15"/>
      <c r="M2" s="13" t="str">
        <f>IF(L2="","",K2)</f>
        <v/>
      </c>
      <c r="N2" s="13" t="str">
        <f>IF(M2="","",IF(N1&lt;&gt;"",CONCATENATE(N1,"、",M2),M2))</f>
        <v/>
      </c>
      <c r="O2" s="13"/>
      <c r="P2" s="12" t="s">
        <v>74</v>
      </c>
      <c r="Q2" s="17" t="s">
        <v>737</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2">
      <c r="A9" s="14" t="s">
        <v>92</v>
      </c>
      <c r="B9" s="15" t="s">
        <v>737</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2">
      <c r="A10" s="14" t="s">
        <v>327</v>
      </c>
      <c r="B10" s="15"/>
      <c r="C10" s="13" t="str">
        <f t="shared" si="0"/>
        <v/>
      </c>
      <c r="D10" s="13" t="str">
        <f t="shared" si="8"/>
        <v>高齢社会対策</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2">
      <c r="A11" s="14" t="s">
        <v>93</v>
      </c>
      <c r="B11" s="15"/>
      <c r="C11" s="13" t="str">
        <f t="shared" si="0"/>
        <v/>
      </c>
      <c r="D11" s="13" t="str">
        <f t="shared" si="8"/>
        <v>高齢社会対策</v>
      </c>
      <c r="F11" s="18" t="s">
        <v>118</v>
      </c>
      <c r="G11" s="17"/>
      <c r="H11" s="13" t="str">
        <f t="shared" si="1"/>
        <v/>
      </c>
      <c r="I11" s="13" t="str">
        <f t="shared" si="5"/>
        <v>一般会計</v>
      </c>
      <c r="K11" s="14" t="s">
        <v>111</v>
      </c>
      <c r="L11" s="15" t="s">
        <v>737</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2">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2">
      <c r="A13" s="14" t="s">
        <v>95</v>
      </c>
      <c r="B13" s="15"/>
      <c r="C13" s="13" t="str">
        <f t="shared" si="9"/>
        <v/>
      </c>
      <c r="D13" s="13" t="str">
        <f t="shared" si="8"/>
        <v>高齢社会対策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2">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2">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2">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2">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2">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2">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2">
      <c r="A20" s="14" t="s">
        <v>311</v>
      </c>
      <c r="B20" s="15"/>
      <c r="C20" s="13" t="str">
        <f t="shared" si="9"/>
        <v/>
      </c>
      <c r="D20" s="13" t="str">
        <f t="shared" si="8"/>
        <v>高齢社会対策</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2">
      <c r="A21" s="14" t="s">
        <v>312</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2">
      <c r="A22" s="14" t="s">
        <v>313</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2">
      <c r="A23" s="14" t="s">
        <v>314</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2">
      <c r="A24" s="88" t="s">
        <v>405</v>
      </c>
      <c r="B24" s="15"/>
      <c r="C24" s="13" t="str">
        <f t="shared" si="9"/>
        <v/>
      </c>
      <c r="D24" s="13" t="str">
        <f>IF(C24="",D23,IF(D23&lt;&gt;"",CONCATENATE(D23,"、",C24),C24))</f>
        <v>高齢社会対策</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2">
      <c r="A27" s="13" t="str">
        <f>IF(D24="", "-", D24)</f>
        <v>高齢社会対策</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2">
      <c r="A38" s="13"/>
      <c r="B38" s="13"/>
      <c r="F38" s="13"/>
      <c r="G38" s="19"/>
      <c r="K38" s="13"/>
      <c r="L38" s="13"/>
      <c r="O38" s="13"/>
      <c r="P38" s="13"/>
      <c r="Q38" s="19"/>
      <c r="T38" s="13"/>
      <c r="U38" s="32" t="s">
        <v>389</v>
      </c>
      <c r="Y38" s="32" t="s">
        <v>453</v>
      </c>
      <c r="Z38" s="32" t="s">
        <v>584</v>
      </c>
      <c r="AF38" s="30"/>
      <c r="AK38" s="51" t="str">
        <f t="shared" si="7"/>
        <v>k</v>
      </c>
    </row>
    <row r="39" spans="1:37" x14ac:dyDescent="0.2">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2">
      <c r="A40" s="13"/>
      <c r="B40" s="13"/>
      <c r="F40" s="13"/>
      <c r="G40" s="19"/>
      <c r="K40" s="13"/>
      <c r="L40" s="13"/>
      <c r="O40" s="13"/>
      <c r="P40" s="13"/>
      <c r="Q40" s="19"/>
      <c r="T40" s="13"/>
      <c r="Y40" s="32" t="s">
        <v>455</v>
      </c>
      <c r="Z40" s="32" t="s">
        <v>586</v>
      </c>
      <c r="AF40" s="30"/>
      <c r="AK40" s="51" t="str">
        <f t="shared" si="7"/>
        <v>m</v>
      </c>
    </row>
    <row r="41" spans="1:37" x14ac:dyDescent="0.2">
      <c r="A41" s="13"/>
      <c r="B41" s="13"/>
      <c r="F41" s="13"/>
      <c r="G41" s="19"/>
      <c r="K41" s="13"/>
      <c r="L41" s="13"/>
      <c r="O41" s="13"/>
      <c r="P41" s="13"/>
      <c r="Q41" s="19"/>
      <c r="T41" s="13"/>
      <c r="Y41" s="32" t="s">
        <v>456</v>
      </c>
      <c r="Z41" s="32" t="s">
        <v>587</v>
      </c>
      <c r="AF41" s="30"/>
      <c r="AK41" s="51" t="str">
        <f t="shared" si="7"/>
        <v>n</v>
      </c>
    </row>
    <row r="42" spans="1:37" x14ac:dyDescent="0.2">
      <c r="A42" s="13"/>
      <c r="B42" s="13"/>
      <c r="F42" s="13"/>
      <c r="G42" s="19"/>
      <c r="K42" s="13"/>
      <c r="L42" s="13"/>
      <c r="O42" s="13"/>
      <c r="P42" s="13"/>
      <c r="Q42" s="19"/>
      <c r="T42" s="13"/>
      <c r="Y42" s="32" t="s">
        <v>457</v>
      </c>
      <c r="Z42" s="32" t="s">
        <v>588</v>
      </c>
      <c r="AF42" s="30"/>
      <c r="AK42" s="51" t="str">
        <f t="shared" si="7"/>
        <v>o</v>
      </c>
    </row>
    <row r="43" spans="1:37" x14ac:dyDescent="0.2">
      <c r="A43" s="13"/>
      <c r="B43" s="13"/>
      <c r="F43" s="13"/>
      <c r="G43" s="19"/>
      <c r="K43" s="13"/>
      <c r="L43" s="13"/>
      <c r="O43" s="13"/>
      <c r="P43" s="13"/>
      <c r="Q43" s="19"/>
      <c r="T43" s="13"/>
      <c r="Y43" s="32" t="s">
        <v>458</v>
      </c>
      <c r="Z43" s="32" t="s">
        <v>589</v>
      </c>
      <c r="AF43" s="30"/>
      <c r="AK43" s="51" t="str">
        <f t="shared" si="7"/>
        <v>p</v>
      </c>
    </row>
    <row r="44" spans="1:37" x14ac:dyDescent="0.2">
      <c r="A44" s="13"/>
      <c r="B44" s="13"/>
      <c r="F44" s="13"/>
      <c r="G44" s="19"/>
      <c r="K44" s="13"/>
      <c r="L44" s="13"/>
      <c r="O44" s="13"/>
      <c r="P44" s="13"/>
      <c r="Q44" s="19"/>
      <c r="T44" s="13"/>
      <c r="Y44" s="32" t="s">
        <v>459</v>
      </c>
      <c r="Z44" s="32" t="s">
        <v>590</v>
      </c>
      <c r="AF44" s="30"/>
      <c r="AK44" s="51" t="str">
        <f t="shared" si="7"/>
        <v>q</v>
      </c>
    </row>
    <row r="45" spans="1:37" x14ac:dyDescent="0.2">
      <c r="A45" s="13"/>
      <c r="B45" s="13"/>
      <c r="F45" s="13"/>
      <c r="G45" s="19"/>
      <c r="K45" s="13"/>
      <c r="L45" s="13"/>
      <c r="O45" s="13"/>
      <c r="P45" s="13"/>
      <c r="Q45" s="19"/>
      <c r="T45" s="13"/>
      <c r="Y45" s="32" t="s">
        <v>460</v>
      </c>
      <c r="Z45" s="32" t="s">
        <v>591</v>
      </c>
      <c r="AF45" s="30"/>
      <c r="AK45" s="51" t="str">
        <f t="shared" si="7"/>
        <v>r</v>
      </c>
    </row>
    <row r="46" spans="1:37" x14ac:dyDescent="0.2">
      <c r="A46" s="13"/>
      <c r="B46" s="13"/>
      <c r="F46" s="13"/>
      <c r="G46" s="19"/>
      <c r="K46" s="13"/>
      <c r="L46" s="13"/>
      <c r="O46" s="13"/>
      <c r="P46" s="13"/>
      <c r="Q46" s="19"/>
      <c r="T46" s="13"/>
      <c r="Y46" s="32" t="s">
        <v>461</v>
      </c>
      <c r="Z46" s="32" t="s">
        <v>592</v>
      </c>
      <c r="AF46" s="30"/>
      <c r="AK46" s="51" t="str">
        <f t="shared" si="7"/>
        <v>s</v>
      </c>
    </row>
    <row r="47" spans="1:37" x14ac:dyDescent="0.2">
      <c r="A47" s="13"/>
      <c r="B47" s="13"/>
      <c r="F47" s="13"/>
      <c r="G47" s="19"/>
      <c r="K47" s="13"/>
      <c r="L47" s="13"/>
      <c r="O47" s="13"/>
      <c r="P47" s="13"/>
      <c r="Q47" s="19"/>
      <c r="T47" s="13"/>
      <c r="Y47" s="32" t="s">
        <v>462</v>
      </c>
      <c r="Z47" s="32" t="s">
        <v>593</v>
      </c>
      <c r="AF47" s="30"/>
      <c r="AK47" s="51" t="str">
        <f t="shared" si="7"/>
        <v>t</v>
      </c>
    </row>
    <row r="48" spans="1:37" x14ac:dyDescent="0.2">
      <c r="A48" s="13"/>
      <c r="B48" s="13"/>
      <c r="F48" s="13"/>
      <c r="G48" s="19"/>
      <c r="K48" s="13"/>
      <c r="L48" s="13"/>
      <c r="O48" s="13"/>
      <c r="P48" s="13"/>
      <c r="Q48" s="19"/>
      <c r="T48" s="13"/>
      <c r="Y48" s="32" t="s">
        <v>463</v>
      </c>
      <c r="Z48" s="32" t="s">
        <v>594</v>
      </c>
      <c r="AF48" s="30"/>
      <c r="AK48" s="51" t="str">
        <f t="shared" si="7"/>
        <v>u</v>
      </c>
    </row>
    <row r="49" spans="1:37" x14ac:dyDescent="0.2">
      <c r="A49" s="13"/>
      <c r="B49" s="13"/>
      <c r="F49" s="13"/>
      <c r="G49" s="19"/>
      <c r="K49" s="13"/>
      <c r="L49" s="13"/>
      <c r="O49" s="13"/>
      <c r="P49" s="13"/>
      <c r="Q49" s="19"/>
      <c r="T49" s="13"/>
      <c r="Y49" s="32" t="s">
        <v>464</v>
      </c>
      <c r="Z49" s="32" t="s">
        <v>595</v>
      </c>
      <c r="AF49" s="30"/>
      <c r="AK49" s="51" t="str">
        <f t="shared" si="7"/>
        <v>v</v>
      </c>
    </row>
    <row r="50" spans="1:37" x14ac:dyDescent="0.2">
      <c r="A50" s="13"/>
      <c r="B50" s="13"/>
      <c r="F50" s="13"/>
      <c r="G50" s="19"/>
      <c r="K50" s="13"/>
      <c r="L50" s="13"/>
      <c r="O50" s="13"/>
      <c r="P50" s="13"/>
      <c r="Q50" s="19"/>
      <c r="T50" s="13"/>
      <c r="Y50" s="32" t="s">
        <v>465</v>
      </c>
      <c r="Z50" s="32" t="s">
        <v>596</v>
      </c>
      <c r="AF50" s="30"/>
    </row>
    <row r="51" spans="1:37" x14ac:dyDescent="0.2">
      <c r="A51" s="13"/>
      <c r="B51" s="13"/>
      <c r="F51" s="13"/>
      <c r="G51" s="19"/>
      <c r="K51" s="13"/>
      <c r="L51" s="13"/>
      <c r="O51" s="13"/>
      <c r="P51" s="13"/>
      <c r="Q51" s="19"/>
      <c r="T51" s="13"/>
      <c r="Y51" s="32" t="s">
        <v>466</v>
      </c>
      <c r="Z51" s="32" t="s">
        <v>597</v>
      </c>
      <c r="AF51" s="30"/>
    </row>
    <row r="52" spans="1:37" x14ac:dyDescent="0.2">
      <c r="A52" s="13"/>
      <c r="B52" s="13"/>
      <c r="F52" s="13"/>
      <c r="G52" s="19"/>
      <c r="K52" s="13"/>
      <c r="L52" s="13"/>
      <c r="O52" s="13"/>
      <c r="P52" s="13"/>
      <c r="Q52" s="19"/>
      <c r="T52" s="13"/>
      <c r="Y52" s="32" t="s">
        <v>467</v>
      </c>
      <c r="Z52" s="32" t="s">
        <v>598</v>
      </c>
      <c r="AF52" s="30"/>
    </row>
    <row r="53" spans="1:37" x14ac:dyDescent="0.2">
      <c r="A53" s="13"/>
      <c r="B53" s="13"/>
      <c r="F53" s="13"/>
      <c r="G53" s="19"/>
      <c r="K53" s="13"/>
      <c r="L53" s="13"/>
      <c r="O53" s="13"/>
      <c r="P53" s="13"/>
      <c r="Q53" s="19"/>
      <c r="T53" s="13"/>
      <c r="Y53" s="32" t="s">
        <v>468</v>
      </c>
      <c r="Z53" s="32" t="s">
        <v>599</v>
      </c>
      <c r="AF53" s="30"/>
    </row>
    <row r="54" spans="1:37" x14ac:dyDescent="0.2">
      <c r="A54" s="13"/>
      <c r="B54" s="13"/>
      <c r="F54" s="13"/>
      <c r="G54" s="19"/>
      <c r="K54" s="13"/>
      <c r="L54" s="13"/>
      <c r="O54" s="13"/>
      <c r="P54" s="20"/>
      <c r="Q54" s="19"/>
      <c r="T54" s="13"/>
      <c r="Y54" s="32" t="s">
        <v>469</v>
      </c>
      <c r="Z54" s="32" t="s">
        <v>600</v>
      </c>
      <c r="AF54" s="30"/>
    </row>
    <row r="55" spans="1:37" x14ac:dyDescent="0.2">
      <c r="A55" s="13"/>
      <c r="B55" s="13"/>
      <c r="F55" s="13"/>
      <c r="G55" s="19"/>
      <c r="K55" s="13"/>
      <c r="L55" s="13"/>
      <c r="O55" s="13"/>
      <c r="P55" s="13"/>
      <c r="Q55" s="19"/>
      <c r="T55" s="13"/>
      <c r="Y55" s="32" t="s">
        <v>470</v>
      </c>
      <c r="Z55" s="32" t="s">
        <v>601</v>
      </c>
      <c r="AF55" s="30"/>
    </row>
    <row r="56" spans="1:37" x14ac:dyDescent="0.2">
      <c r="A56" s="13"/>
      <c r="B56" s="13"/>
      <c r="F56" s="13"/>
      <c r="G56" s="19"/>
      <c r="K56" s="13"/>
      <c r="L56" s="13"/>
      <c r="O56" s="13"/>
      <c r="P56" s="13"/>
      <c r="Q56" s="19"/>
      <c r="T56" s="13"/>
      <c r="Y56" s="32" t="s">
        <v>471</v>
      </c>
      <c r="Z56" s="32" t="s">
        <v>602</v>
      </c>
      <c r="AF56" s="30"/>
    </row>
    <row r="57" spans="1:37" x14ac:dyDescent="0.2">
      <c r="A57" s="13"/>
      <c r="B57" s="13"/>
      <c r="F57" s="13"/>
      <c r="G57" s="19"/>
      <c r="K57" s="13"/>
      <c r="L57" s="13"/>
      <c r="O57" s="13"/>
      <c r="P57" s="13"/>
      <c r="Q57" s="19"/>
      <c r="T57" s="13"/>
      <c r="Y57" s="32" t="s">
        <v>472</v>
      </c>
      <c r="Z57" s="32" t="s">
        <v>603</v>
      </c>
      <c r="AF57" s="30"/>
    </row>
    <row r="58" spans="1:37" x14ac:dyDescent="0.2">
      <c r="A58" s="13"/>
      <c r="B58" s="13"/>
      <c r="F58" s="13"/>
      <c r="G58" s="19"/>
      <c r="K58" s="13"/>
      <c r="L58" s="13"/>
      <c r="O58" s="13"/>
      <c r="P58" s="13"/>
      <c r="Q58" s="19"/>
      <c r="T58" s="13"/>
      <c r="Y58" s="32" t="s">
        <v>473</v>
      </c>
      <c r="Z58" s="32" t="s">
        <v>604</v>
      </c>
      <c r="AF58" s="30"/>
    </row>
    <row r="59" spans="1:37" x14ac:dyDescent="0.2">
      <c r="A59" s="13"/>
      <c r="B59" s="13"/>
      <c r="F59" s="13"/>
      <c r="G59" s="19"/>
      <c r="K59" s="13"/>
      <c r="L59" s="13"/>
      <c r="O59" s="13"/>
      <c r="P59" s="13"/>
      <c r="Q59" s="19"/>
      <c r="T59" s="13"/>
      <c r="Y59" s="32" t="s">
        <v>474</v>
      </c>
      <c r="Z59" s="32" t="s">
        <v>605</v>
      </c>
      <c r="AF59" s="30"/>
    </row>
    <row r="60" spans="1:37" x14ac:dyDescent="0.2">
      <c r="A60" s="13"/>
      <c r="B60" s="13"/>
      <c r="F60" s="13"/>
      <c r="G60" s="19"/>
      <c r="K60" s="13"/>
      <c r="L60" s="13"/>
      <c r="O60" s="13"/>
      <c r="P60" s="13"/>
      <c r="Q60" s="19"/>
      <c r="T60" s="13"/>
      <c r="Y60" s="32" t="s">
        <v>475</v>
      </c>
      <c r="Z60" s="32" t="s">
        <v>606</v>
      </c>
      <c r="AF60" s="30"/>
    </row>
    <row r="61" spans="1:37" x14ac:dyDescent="0.2">
      <c r="A61" s="13"/>
      <c r="B61" s="13"/>
      <c r="F61" s="13"/>
      <c r="G61" s="19"/>
      <c r="K61" s="13"/>
      <c r="L61" s="13"/>
      <c r="O61" s="13"/>
      <c r="P61" s="13"/>
      <c r="Q61" s="19"/>
      <c r="T61" s="13"/>
      <c r="Y61" s="32" t="s">
        <v>476</v>
      </c>
      <c r="Z61" s="32" t="s">
        <v>607</v>
      </c>
      <c r="AF61" s="30"/>
    </row>
    <row r="62" spans="1:37" x14ac:dyDescent="0.2">
      <c r="A62" s="13"/>
      <c r="B62" s="13"/>
      <c r="F62" s="13"/>
      <c r="G62" s="19"/>
      <c r="K62" s="13"/>
      <c r="L62" s="13"/>
      <c r="O62" s="13"/>
      <c r="P62" s="13"/>
      <c r="Q62" s="19"/>
      <c r="T62" s="13"/>
      <c r="Y62" s="32" t="s">
        <v>477</v>
      </c>
      <c r="Z62" s="32" t="s">
        <v>608</v>
      </c>
      <c r="AF62" s="30"/>
    </row>
    <row r="63" spans="1:37" x14ac:dyDescent="0.2">
      <c r="A63" s="13"/>
      <c r="B63" s="13"/>
      <c r="F63" s="13"/>
      <c r="G63" s="19"/>
      <c r="K63" s="13"/>
      <c r="L63" s="13"/>
      <c r="O63" s="13"/>
      <c r="P63" s="13"/>
      <c r="Q63" s="19"/>
      <c r="T63" s="13"/>
      <c r="Y63" s="32" t="s">
        <v>478</v>
      </c>
      <c r="Z63" s="32" t="s">
        <v>609</v>
      </c>
      <c r="AF63" s="30"/>
    </row>
    <row r="64" spans="1:37" x14ac:dyDescent="0.2">
      <c r="A64" s="13"/>
      <c r="B64" s="13"/>
      <c r="F64" s="13"/>
      <c r="G64" s="19"/>
      <c r="K64" s="13"/>
      <c r="L64" s="13"/>
      <c r="O64" s="13"/>
      <c r="P64" s="13"/>
      <c r="Q64" s="19"/>
      <c r="T64" s="13"/>
      <c r="Y64" s="32" t="s">
        <v>479</v>
      </c>
      <c r="Z64" s="32" t="s">
        <v>610</v>
      </c>
      <c r="AF64" s="30"/>
    </row>
    <row r="65" spans="1:32" x14ac:dyDescent="0.2">
      <c r="A65" s="13"/>
      <c r="B65" s="13"/>
      <c r="F65" s="13"/>
      <c r="G65" s="19"/>
      <c r="K65" s="13"/>
      <c r="L65" s="13"/>
      <c r="O65" s="13"/>
      <c r="P65" s="13"/>
      <c r="Q65" s="19"/>
      <c r="T65" s="13"/>
      <c r="Y65" s="32" t="s">
        <v>480</v>
      </c>
      <c r="Z65" s="32" t="s">
        <v>611</v>
      </c>
      <c r="AF65" s="30"/>
    </row>
    <row r="66" spans="1:32" x14ac:dyDescent="0.2">
      <c r="A66" s="13"/>
      <c r="B66" s="13"/>
      <c r="F66" s="13"/>
      <c r="G66" s="19"/>
      <c r="K66" s="13"/>
      <c r="L66" s="13"/>
      <c r="O66" s="13"/>
      <c r="P66" s="13"/>
      <c r="Q66" s="19"/>
      <c r="T66" s="13"/>
      <c r="Y66" s="32" t="s">
        <v>71</v>
      </c>
      <c r="Z66" s="32" t="s">
        <v>612</v>
      </c>
      <c r="AF66" s="30"/>
    </row>
    <row r="67" spans="1:32" x14ac:dyDescent="0.2">
      <c r="A67" s="13"/>
      <c r="B67" s="13"/>
      <c r="F67" s="13"/>
      <c r="G67" s="19"/>
      <c r="K67" s="13"/>
      <c r="L67" s="13"/>
      <c r="O67" s="13"/>
      <c r="P67" s="13"/>
      <c r="Q67" s="19"/>
      <c r="T67" s="13"/>
      <c r="Y67" s="32" t="s">
        <v>481</v>
      </c>
      <c r="Z67" s="32" t="s">
        <v>613</v>
      </c>
      <c r="AF67" s="30"/>
    </row>
    <row r="68" spans="1:32" x14ac:dyDescent="0.2">
      <c r="A68" s="13"/>
      <c r="B68" s="13"/>
      <c r="F68" s="13"/>
      <c r="G68" s="19"/>
      <c r="K68" s="13"/>
      <c r="L68" s="13"/>
      <c r="O68" s="13"/>
      <c r="P68" s="13"/>
      <c r="Q68" s="19"/>
      <c r="T68" s="13"/>
      <c r="Y68" s="32" t="s">
        <v>482</v>
      </c>
      <c r="Z68" s="32" t="s">
        <v>614</v>
      </c>
      <c r="AF68" s="30"/>
    </row>
    <row r="69" spans="1:32" x14ac:dyDescent="0.2">
      <c r="A69" s="13"/>
      <c r="B69" s="13"/>
      <c r="F69" s="13"/>
      <c r="G69" s="19"/>
      <c r="K69" s="13"/>
      <c r="L69" s="13"/>
      <c r="O69" s="13"/>
      <c r="P69" s="13"/>
      <c r="Q69" s="19"/>
      <c r="T69" s="13"/>
      <c r="Y69" s="32" t="s">
        <v>483</v>
      </c>
      <c r="Z69" s="32" t="s">
        <v>615</v>
      </c>
      <c r="AF69" s="30"/>
    </row>
    <row r="70" spans="1:32" x14ac:dyDescent="0.2">
      <c r="A70" s="13"/>
      <c r="B70" s="13"/>
      <c r="Y70" s="32" t="s">
        <v>484</v>
      </c>
      <c r="Z70" s="32" t="s">
        <v>616</v>
      </c>
    </row>
    <row r="71" spans="1:32" x14ac:dyDescent="0.2">
      <c r="Y71" s="32" t="s">
        <v>485</v>
      </c>
      <c r="Z71" s="32" t="s">
        <v>617</v>
      </c>
    </row>
    <row r="72" spans="1:32" x14ac:dyDescent="0.2">
      <c r="Y72" s="32" t="s">
        <v>486</v>
      </c>
      <c r="Z72" s="32" t="s">
        <v>618</v>
      </c>
    </row>
    <row r="73" spans="1:32" x14ac:dyDescent="0.2">
      <c r="Y73" s="32" t="s">
        <v>487</v>
      </c>
      <c r="Z73" s="32" t="s">
        <v>619</v>
      </c>
    </row>
    <row r="74" spans="1:32" x14ac:dyDescent="0.2">
      <c r="Y74" s="32" t="s">
        <v>488</v>
      </c>
      <c r="Z74" s="32" t="s">
        <v>620</v>
      </c>
    </row>
    <row r="75" spans="1:32" x14ac:dyDescent="0.2">
      <c r="Y75" s="32" t="s">
        <v>489</v>
      </c>
      <c r="Z75" s="32" t="s">
        <v>621</v>
      </c>
    </row>
    <row r="76" spans="1:32" x14ac:dyDescent="0.2">
      <c r="Y76" s="32" t="s">
        <v>490</v>
      </c>
      <c r="Z76" s="32" t="s">
        <v>622</v>
      </c>
    </row>
    <row r="77" spans="1:32" x14ac:dyDescent="0.2">
      <c r="Y77" s="32" t="s">
        <v>491</v>
      </c>
      <c r="Z77" s="32" t="s">
        <v>623</v>
      </c>
    </row>
    <row r="78" spans="1:32" x14ac:dyDescent="0.2">
      <c r="Y78" s="32" t="s">
        <v>492</v>
      </c>
      <c r="Z78" s="32" t="s">
        <v>624</v>
      </c>
    </row>
    <row r="79" spans="1:32" x14ac:dyDescent="0.2">
      <c r="Y79" s="32" t="s">
        <v>493</v>
      </c>
      <c r="Z79" s="32" t="s">
        <v>625</v>
      </c>
    </row>
    <row r="80" spans="1:32" x14ac:dyDescent="0.2">
      <c r="Y80" s="32" t="s">
        <v>494</v>
      </c>
      <c r="Z80" s="32" t="s">
        <v>626</v>
      </c>
    </row>
    <row r="81" spans="25:26" x14ac:dyDescent="0.2">
      <c r="Y81" s="32" t="s">
        <v>495</v>
      </c>
      <c r="Z81" s="32" t="s">
        <v>627</v>
      </c>
    </row>
    <row r="82" spans="25:26" x14ac:dyDescent="0.2">
      <c r="Y82" s="32" t="s">
        <v>496</v>
      </c>
      <c r="Z82" s="32" t="s">
        <v>628</v>
      </c>
    </row>
    <row r="83" spans="25:26" x14ac:dyDescent="0.2">
      <c r="Y83" s="32" t="s">
        <v>497</v>
      </c>
      <c r="Z83" s="32" t="s">
        <v>629</v>
      </c>
    </row>
    <row r="84" spans="25:26" x14ac:dyDescent="0.2">
      <c r="Y84" s="32" t="s">
        <v>498</v>
      </c>
      <c r="Z84" s="32" t="s">
        <v>630</v>
      </c>
    </row>
    <row r="85" spans="25:26" x14ac:dyDescent="0.2">
      <c r="Y85" s="32" t="s">
        <v>499</v>
      </c>
      <c r="Z85" s="32" t="s">
        <v>631</v>
      </c>
    </row>
    <row r="86" spans="25:26" x14ac:dyDescent="0.2">
      <c r="Y86" s="32" t="s">
        <v>500</v>
      </c>
      <c r="Z86" s="32" t="s">
        <v>632</v>
      </c>
    </row>
    <row r="87" spans="25:26" x14ac:dyDescent="0.2">
      <c r="Y87" s="32" t="s">
        <v>501</v>
      </c>
      <c r="Z87" s="32" t="s">
        <v>633</v>
      </c>
    </row>
    <row r="88" spans="25:26" x14ac:dyDescent="0.2">
      <c r="Y88" s="32" t="s">
        <v>502</v>
      </c>
      <c r="Z88" s="32" t="s">
        <v>634</v>
      </c>
    </row>
    <row r="89" spans="25:26" x14ac:dyDescent="0.2">
      <c r="Y89" s="32" t="s">
        <v>503</v>
      </c>
      <c r="Z89" s="32" t="s">
        <v>635</v>
      </c>
    </row>
    <row r="90" spans="25:26" x14ac:dyDescent="0.2">
      <c r="Y90" s="32" t="s">
        <v>504</v>
      </c>
      <c r="Z90" s="32" t="s">
        <v>636</v>
      </c>
    </row>
    <row r="91" spans="25:26" x14ac:dyDescent="0.2">
      <c r="Y91" s="32" t="s">
        <v>505</v>
      </c>
      <c r="Z91" s="32" t="s">
        <v>637</v>
      </c>
    </row>
    <row r="92" spans="25:26" x14ac:dyDescent="0.2">
      <c r="Y92" s="32" t="s">
        <v>506</v>
      </c>
      <c r="Z92" s="32" t="s">
        <v>638</v>
      </c>
    </row>
    <row r="93" spans="25:26" x14ac:dyDescent="0.2">
      <c r="Y93" s="32" t="s">
        <v>507</v>
      </c>
      <c r="Z93" s="32" t="s">
        <v>639</v>
      </c>
    </row>
    <row r="94" spans="25:26" x14ac:dyDescent="0.2">
      <c r="Y94" s="32" t="s">
        <v>508</v>
      </c>
      <c r="Z94" s="32" t="s">
        <v>640</v>
      </c>
    </row>
    <row r="95" spans="25:26" x14ac:dyDescent="0.2">
      <c r="Y95" s="32" t="s">
        <v>509</v>
      </c>
      <c r="Z95" s="32" t="s">
        <v>641</v>
      </c>
    </row>
    <row r="96" spans="25:26" x14ac:dyDescent="0.2">
      <c r="Y96" s="32" t="s">
        <v>411</v>
      </c>
      <c r="Z96" s="32" t="s">
        <v>642</v>
      </c>
    </row>
    <row r="97" spans="25:26" x14ac:dyDescent="0.2">
      <c r="Y97" s="32" t="s">
        <v>510</v>
      </c>
      <c r="Z97" s="32" t="s">
        <v>643</v>
      </c>
    </row>
    <row r="98" spans="25:26" x14ac:dyDescent="0.2">
      <c r="Y98" s="32" t="s">
        <v>511</v>
      </c>
      <c r="Z98" s="32" t="s">
        <v>644</v>
      </c>
    </row>
    <row r="99" spans="25:26" x14ac:dyDescent="0.2">
      <c r="Y99" s="32" t="s">
        <v>541</v>
      </c>
      <c r="Z99" s="32" t="s">
        <v>645</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69" t="s">
        <v>134</v>
      </c>
      <c r="AV2" s="369"/>
      <c r="AW2" s="369"/>
      <c r="AX2" s="370"/>
      <c r="AY2" s="34">
        <f>COUNTA($G$4)</f>
        <v>0</v>
      </c>
    </row>
    <row r="3" spans="1:51" ht="18.75" customHeight="1" x14ac:dyDescent="0.2">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2">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2">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2">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2">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2">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2">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69" t="s">
        <v>134</v>
      </c>
      <c r="AV9" s="369"/>
      <c r="AW9" s="369"/>
      <c r="AX9" s="370"/>
      <c r="AY9" s="34">
        <f>COUNTA($G$11)</f>
        <v>0</v>
      </c>
    </row>
    <row r="10" spans="1:51" ht="18.75" customHeight="1" x14ac:dyDescent="0.2">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2">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2">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2">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2">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2">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2">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69" t="s">
        <v>134</v>
      </c>
      <c r="AV16" s="369"/>
      <c r="AW16" s="369"/>
      <c r="AX16" s="370"/>
      <c r="AY16" s="34">
        <f>COUNTA($G$18)</f>
        <v>0</v>
      </c>
    </row>
    <row r="17" spans="1:51" ht="18.75" customHeight="1" x14ac:dyDescent="0.2">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2">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2">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2">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2">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2">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2">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69" t="s">
        <v>134</v>
      </c>
      <c r="AV23" s="369"/>
      <c r="AW23" s="369"/>
      <c r="AX23" s="370"/>
      <c r="AY23" s="34">
        <f>COUNTA($G$25)</f>
        <v>0</v>
      </c>
    </row>
    <row r="24" spans="1:51" ht="18.75" customHeight="1" x14ac:dyDescent="0.2">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2">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2">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2">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2">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2">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2">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69" t="s">
        <v>134</v>
      </c>
      <c r="AV30" s="369"/>
      <c r="AW30" s="369"/>
      <c r="AX30" s="370"/>
      <c r="AY30" s="34">
        <f>COUNTA($G$32)</f>
        <v>0</v>
      </c>
    </row>
    <row r="31" spans="1:51" ht="18.75" customHeight="1" x14ac:dyDescent="0.2">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2">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2">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2">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2">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2">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69" t="s">
        <v>134</v>
      </c>
      <c r="AV37" s="369"/>
      <c r="AW37" s="369"/>
      <c r="AX37" s="370"/>
      <c r="AY37" s="34">
        <f>COUNTA($G$39)</f>
        <v>0</v>
      </c>
    </row>
    <row r="38" spans="1:51" ht="18.75" customHeight="1" x14ac:dyDescent="0.2">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2">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2">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2">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2">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2">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69" t="s">
        <v>134</v>
      </c>
      <c r="AV44" s="369"/>
      <c r="AW44" s="369"/>
      <c r="AX44" s="370"/>
      <c r="AY44" s="34">
        <f>COUNTA($G$46)</f>
        <v>0</v>
      </c>
    </row>
    <row r="45" spans="1:51" ht="18.75" customHeight="1" x14ac:dyDescent="0.2">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2">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2">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2">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2">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2">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2">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69" t="s">
        <v>134</v>
      </c>
      <c r="AV51" s="369"/>
      <c r="AW51" s="369"/>
      <c r="AX51" s="370"/>
      <c r="AY51" s="34">
        <f>COUNTA($G$53)</f>
        <v>0</v>
      </c>
    </row>
    <row r="52" spans="1:51" ht="18.75" customHeight="1" x14ac:dyDescent="0.2">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2">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2">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2">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2">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2">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2">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69" t="s">
        <v>134</v>
      </c>
      <c r="AV58" s="369"/>
      <c r="AW58" s="369"/>
      <c r="AX58" s="370"/>
      <c r="AY58" s="34">
        <f>COUNTA($G$60)</f>
        <v>0</v>
      </c>
    </row>
    <row r="59" spans="1:51" ht="18.75" customHeight="1" x14ac:dyDescent="0.2">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2">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2">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2">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2">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2">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2">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69" t="s">
        <v>134</v>
      </c>
      <c r="AV65" s="369"/>
      <c r="AW65" s="369"/>
      <c r="AX65" s="370"/>
      <c r="AY65" s="34">
        <f>COUNTA($G$67)</f>
        <v>0</v>
      </c>
    </row>
    <row r="66" spans="1:51" ht="18.75" customHeight="1" x14ac:dyDescent="0.2">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2">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2">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2">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2">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5">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2">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2">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2">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2">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2">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2">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2">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2">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2">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2">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2">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5">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2">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2">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2">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2">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2">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2">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2">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2">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2">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2">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2">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2">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5">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2">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2">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2">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2">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2">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2">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2">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2">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2">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2">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2">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2">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5">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2">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2">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2">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2">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2">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2">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2">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2">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2">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2">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2">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2">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5">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5"/>
    <row r="55" spans="1:51" ht="30" customHeight="1" x14ac:dyDescent="0.2">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2">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2">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2">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2">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2">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2">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2">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2">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2">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2">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2">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5">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2">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2">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2">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2">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2">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2">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2">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2">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2">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2">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2">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2">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5">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2">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2">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2">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2">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2">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2">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2">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2">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2">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2">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2">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2">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5">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2">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2">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2">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2">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2">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2">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2">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2">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2">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2">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2">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2">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5">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5"/>
    <row r="108" spans="1:51" ht="30" customHeight="1" x14ac:dyDescent="0.2">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2">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2">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2">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2">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2">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2">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2">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2">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2">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2">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2">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5">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2">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2">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2">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2">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2">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2">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2">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2">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2">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2">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2">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2">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5">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2">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2">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2">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2">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2">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2">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2">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2">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2">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2">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2">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2">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5">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2">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2">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2">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2">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2">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2">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2">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2">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2">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2">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2">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2">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5">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5"/>
    <row r="161" spans="1:51" ht="30" customHeight="1" x14ac:dyDescent="0.2">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2">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2">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2">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2">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2">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2">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2">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2">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2">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2">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2">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5">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2">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2">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2">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2">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2">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2">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2">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2">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2">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2">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2">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2">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5">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2">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2">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2">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2">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2">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2">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2">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2">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2">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2">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2">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2">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5">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2">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2">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2">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2">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2">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2">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2">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2">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2">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2">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2">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2">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5">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5"/>
    <row r="214" spans="1:51" ht="30" customHeight="1" x14ac:dyDescent="0.2">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2">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2">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2">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2">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2">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2">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2">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2">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2">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2">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2">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5">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2">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2">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2">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2">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2">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2">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2">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2">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2">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2">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2">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2">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5">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2">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2">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2">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2">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2">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2">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2">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2">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2">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2">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2">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2">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5">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2">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2">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2">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2">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2">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2">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2">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2">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2">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2">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2">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2">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5">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election activeCell="AP11" sqref="AP11:AX11"/>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2">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2">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2">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2">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2">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2">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2">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2">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2">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2">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2">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2">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2">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2">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2">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2">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2">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2">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2">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2">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2">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2">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2">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2">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2">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2">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2">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2">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2">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2">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2">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2">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2">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2">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2">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2">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2">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2">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2">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2">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2">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2">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2">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2">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2">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2">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2">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2">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2">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2">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2">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2">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2">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2">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2">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2">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2">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2">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2">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2">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2">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2">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2">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2">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2">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2">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2">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2">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2">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2">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2">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2">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2">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2">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2">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2">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2">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2">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2">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2">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2">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2">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2">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2">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2">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2">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2">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2">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2">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2">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2">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2">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2">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2">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2">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2">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2">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2">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2">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2">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2">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2">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2">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2">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2">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2">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2">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2">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2">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2">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2">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2">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2">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2">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2">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2">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2">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2">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2">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2">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2">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2">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2">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2">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2">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2">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2">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2">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2">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2">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2">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2">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2">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2">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2">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2">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2">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2">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2">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2">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2">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2">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2">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2">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2">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2">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2">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2">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2">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2">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2">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2">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2">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2">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2">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2">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2">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2">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2">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2">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2">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2">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2">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2">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2">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2">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2">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2">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2">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2">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2">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2">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2">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2">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2">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2">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2">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2">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2">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2">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2">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2">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2">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2">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2">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2">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2">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2">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2">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2">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2">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2">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2">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2">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2">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2">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2">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2">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2">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2">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2">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2">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2">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2">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2">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2">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2">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2">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2">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2">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2">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2">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2">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2">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2">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2">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2">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2">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2">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2">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2">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2">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2">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2">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2">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2">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2">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2">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2">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2">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2">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2">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2">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2">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2">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2">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2">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2">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2">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2">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2">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2">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2">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2">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2">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2">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2">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2">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2">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2">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2">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2">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2">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2">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2">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2">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2">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2">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2">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2">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2">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2">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2">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2">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2">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2">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2">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2">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2">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2">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2">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2">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2">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2">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2">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2">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2">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2">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2">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2">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2">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2">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2">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2">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2">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2">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2">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2">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2">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2">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2">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2">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2">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2">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2">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2">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2">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2">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2">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2">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2">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2">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2">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2">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2">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2">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2">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2">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2">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2">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2">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2">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2">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2">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2">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2">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2">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2">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2">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2">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2">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2">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2">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2">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2">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2">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2">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2">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2">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2">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2">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2">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2">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2">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2">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2">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2">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2">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2">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2">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2">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2">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2">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2">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2">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2">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2">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2">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2">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2">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2">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2">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2">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2">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2">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2">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2">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2">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2">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2">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2">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2">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2">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2">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2">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2">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2">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2">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2">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2">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2">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2">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2">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2">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2">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2">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2">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2">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2">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2">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2">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2">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2">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2">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2">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2">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2">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2">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2">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2">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2">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2">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2">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2">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2">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2">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2">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2">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2">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2">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2">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2">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2">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2">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2">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2">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2">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2">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2">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2">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2">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2">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2">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2">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2">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2">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2">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2">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2">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2">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2">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2">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2">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2">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2">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2">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2">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2">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2">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2">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2">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2">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2">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2">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2">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2">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2">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2">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2">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2">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2">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2">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2">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2">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2">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2">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2">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2">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2">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2">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2">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2">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2">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2">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2">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2">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2">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2">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2">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2">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2">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2">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2">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2">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2">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2">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2">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2">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2">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2">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2">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2">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2">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2">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2">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2">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2">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2">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2">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2">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2">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2">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2">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2">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2">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2">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2">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2">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2">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2">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2">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2">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2">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2">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2">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2">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2">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2">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2">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2">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2">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2">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2">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2">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2">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2">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2">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2">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2">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2">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2">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2">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2">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2">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2">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2">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2">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2">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2">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2">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2">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2">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2">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2">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2">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2">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2">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2">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2">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2">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2">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2">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2">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2">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2">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2">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2">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2">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2">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2">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2">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2">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2">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2">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2">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2">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2">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2">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2">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2">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2">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2">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2">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2">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2">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2">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2">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2">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2">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2">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2">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2">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2">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2">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2">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2">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2">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2">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2">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2">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2">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2">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2">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2">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2">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2">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2">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2">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2">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2">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2">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2">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2">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2">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2">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2">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2">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2">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2">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2">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2">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2">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2">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2">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2">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2">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2">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2">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2">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2">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2">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2">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2">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2">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2">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2">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2">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2">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2">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2">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2">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2">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2">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2">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2">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2">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2">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2">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2">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2">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2">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2">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2">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2">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2">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2">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2">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2">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2">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2">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2">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2">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2">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2">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2">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2">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2">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2">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2">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2">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2">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2">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2">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2">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2">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2">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2">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2">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2">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2">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2">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2">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2">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2">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2">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2">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2">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2">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2">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2">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2">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2">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2">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2">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2">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2">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2">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2">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2">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2">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2">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2">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2">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2">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2">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2">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2">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2">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2">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2">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2">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2">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2">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2">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2">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2">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2">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2">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2">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2">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2">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2">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2">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2">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2">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2">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2">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2">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2">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2">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2">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2">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2">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2">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2">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2">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2">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2">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2">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2">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2">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2">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2">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2">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2">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2">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2">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2">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2">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2">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2">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2">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2">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2">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2">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2">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2">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2">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2">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2">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2">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2">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2">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2">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2">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2">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2">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2">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2">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2">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2">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2">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2">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2">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2">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2">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2">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2">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2">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2">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2">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2">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2">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2">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2">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2">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2">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2">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2">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2">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2">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2">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2">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2">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2">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2">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2">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2">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2">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2">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2">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2">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2">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2">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2">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2">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2">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2">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2">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2">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2">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2">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2">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2">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2">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2">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2">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2">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2">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2">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2">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2">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2">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2">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2">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2">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2">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2">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2">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2">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2">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2">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2">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2">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2">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2">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2">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2">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2">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2">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2">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2">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2">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2">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2">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2">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2">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2">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2">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2">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2">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2">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2">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2">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2">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2">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2">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2">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2">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2">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2">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2">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2">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2">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2">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2">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2">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2">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2">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2">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2">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2">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2">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2">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2">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2">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2">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2">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2">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2">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2">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2">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2">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2">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2">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2">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2">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2">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2">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2">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2">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2">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2">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2">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2">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2">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2">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2">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2">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2">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2">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2">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2">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2">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2">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2">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2">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2">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2">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2">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2">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2">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2">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2">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2">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2">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2">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2">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2">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2">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2">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2">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2">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2">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2">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2">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2">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2">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2">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2">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2">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2">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2">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2">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2">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2">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2">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2">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2">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2">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2">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2">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2">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2">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2">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2">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2">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2">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2">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2">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2">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2">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2">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2">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2">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2">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2">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2">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2">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2">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2">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2">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2">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2">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2">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2">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2">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2">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2">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2">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2">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2">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2">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2">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2">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2">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2">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2">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2">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2">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2">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2">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2">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2">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2">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2">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2">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2">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2">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2">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2">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2">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2">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2">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2">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2">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2">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2">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2">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2">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2">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2">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2">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2">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2">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2">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2">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2">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2">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2">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2">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2">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2">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2">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2">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2">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2">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2">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2">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2">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2">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2">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2">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2">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2">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2">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2">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2">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2">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2">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2">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2">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2">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2">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2">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2">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2">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2">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2">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2">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2">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2">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2">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2">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2">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2">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2">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2">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2">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2">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2">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2">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2">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2">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2">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2">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2">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2">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2">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2">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2">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2">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2">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2">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2">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2">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2">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2">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2">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2">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2">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2">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2">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2">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2">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2">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2">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2">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2">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2">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2">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2">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2">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2">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2">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2">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2">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2">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2">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2">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2">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2">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2">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2">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2">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2">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2">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2">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2">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2">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2">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2">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2">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2">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2">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2">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2">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2">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2">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2">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2">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2">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2">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2">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2">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2">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2">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2">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2">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2">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2">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2">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2">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2">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2">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2">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2">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2">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2">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2">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2">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2">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2">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2">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2">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2">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2">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2">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2">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2">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2">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2">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2">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2">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2">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2">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2">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2">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2">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2">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2">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2">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2">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2">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2">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2">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2">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2">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2">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2">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2">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2">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2">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2">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2">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2">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2">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2">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2">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2">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2">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2">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2">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2">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2">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2">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2">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2">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2">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2">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2">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2">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2">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2">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2">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2">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2">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2">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2">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2">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2">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2">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2">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2">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2">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2">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2">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2">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2">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2">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2">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2">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2">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2">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2">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2">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2">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2">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2">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2">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2">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2">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2">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2">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2">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2">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2">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2">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2">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2">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2">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2">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2">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2">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2">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2">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2">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2">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2">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2">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2021-08-27T00:43:31Z</cp:lastPrinted>
  <dcterms:created xsi:type="dcterms:W3CDTF">2012-03-13T00:50:25Z</dcterms:created>
  <dcterms:modified xsi:type="dcterms:W3CDTF">2021-08-27T08:06:34Z</dcterms:modified>
</cp:coreProperties>
</file>