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0FC5A507-9BBA-4A4C-B01E-6ADE4143F141}"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17" i="3"/>
  <c r="AY235" i="3"/>
  <c r="AY213"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<sst xmlns="http://schemas.openxmlformats.org/spreadsheetml/2006/main" count="3179" uniqueCount="811">
  <si>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</si>
  <si>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</si>
  <si>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</si>
  <si>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</si>
  <si>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</si>
  <si>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</si>
  <si>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</si>
  <si>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</si>
  <si>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</si>
  <si>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</si>
  <si>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</si>
  <si>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</si>
  <si>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</si>
  <si>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</si>
  <si>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</si>
  <si>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</si>
  <si>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</si>
  <si>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</si>
  <si>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</si>
  <si>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</si>
  <si>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</si>
  <si>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</si>
  <si>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</si>
  <si>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</si>
  <si>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</si>
  <si>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</si>
  <si>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</si>
  <si>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</si>
  <si>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</si>
  <si>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</si>
  <si>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</si>
  <si>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</si>
  <si>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</si>
  <si>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</si>
  <si>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</si>
  <si>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</si>
  <si>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</si>
  <si>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</si>
  <si>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</si>
  <si>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</si>
  <si>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</si>
  <si>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</si>
  <si>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</si>
  <si>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</si>
  <si>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</si>
  <si>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</si>
  <si>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</si>
  <si>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</si>
  <si>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</si>
  <si>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</si>
  <si>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</si>
  <si>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</si>
  <si>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</si>
  <si>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</si>
  <si>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</si>
  <si>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</si>
  <si>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</si>
  <si>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</si>
  <si>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</si>
  <si>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</si>
  <si>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</si>
  <si>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</si>
  <si>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</si>
  <si>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</si>
  <si>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</si>
  <si>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</si>
  <si>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</si>
  <si>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</si>
  <si>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</si>
  <si>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</si>
  <si>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</si>
  <si>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</si>
  <si>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</si>
  <si>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</si>
  <si>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</si>
  <si>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</si>
  <si>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</si>
  <si>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</si>
  <si>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</si>
  <si>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</si>
  <si>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</si>
  <si>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</si>
  <si>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</si>
  <si>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</si>
  <si>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</si>
  <si>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</si>
  <si>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</si>
  <si>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</si>
  <si>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</si>
  <si>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</si>
  <si>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</si>
  <si>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</si>
  <si>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</si>
  <si>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</si>
  <si>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</si>
  <si>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</si>
  <si>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</si>
  <si>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</si>
  <si>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</si>
  <si>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</si>
  <si>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</si>
  <si>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</si>
  <si>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</si>
  <si>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</si>
  <si>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</si>
  <si>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</si>
  <si>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</si>
  <si>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</si>
  <si>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</si>
  <si>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</si>
  <si>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</si>
  <si>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</si>
  <si>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</si>
  <si>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</si>
  <si>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</si>
  <si>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</si>
  <si>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</si>
  <si>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</si>
  <si>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</si>
  <si>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</si>
  <si>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</si>
  <si>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</si>
  <si>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</si>
  <si>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</si>
  <si>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</si>
  <si>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</si>
  <si>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</si>
  <si>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</si>
  <si>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</si>
  <si>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</si>
  <si>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</si>
  <si>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</si>
  <si>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</si>
  <si>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</si>
  <si>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</si>
  <si>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</si>
  <si>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</si>
  <si>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</si>
  <si>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</si>
  <si>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</si>
  <si>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</si>
  <si>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</si>
  <si>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</si>
  <si>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</si>
  <si>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</si>
  <si>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</si>
  <si>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</si>
  <si>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</si>
  <si>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</si>
  <si>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</si>
  <si>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</si>
  <si>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</si>
  <si>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</si>
  <si>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</si>
  <si>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</si>
  <si>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</si>
  <si>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</si>
  <si>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</si>
  <si>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</si>
  <si>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</si>
  <si>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</si>
  <si>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</si>
  <si>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</si>
  <si>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</si>
  <si>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</si>
  <si>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</si>
  <si>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</si>
  <si>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</si>
  <si>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</si>
  <si>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</si>
  <si>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</si>
  <si>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</si>
  <si>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</si>
  <si>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</si>
  <si>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</si>
  <si>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</si>
  <si>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</si>
  <si>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</si>
  <si>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</si>
  <si>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</si>
  <si>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</si>
  <si>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</si>
  <si>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</si>
  <si>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</si>
  <si>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</si>
  <si>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</si>
  <si>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</si>
  <si>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</si>
  <si>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</si>
  <si>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</si>
  <si>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</si>
  <si>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</si>
  <si>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</si>
  <si>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</si>
  <si>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</si>
  <si>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</si>
  <si>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</si>
  <si>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</si>
  <si>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</si>
  <si>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</si>
  <si>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</si>
  <si>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</si>
  <si>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</si>
  <si>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</si>
  <si>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</si>
  <si>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</si>
  <si>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</si>
  <si>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</si>
  <si>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</si>
  <si>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</si>
  <si>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</si>
  <si>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</si>
  <si>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</si>
  <si>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</si>
  <si>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</si>
  <si>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</si>
  <si>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</si>
  <si>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</si>
  <si>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</si>
  <si>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</si>
  <si>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</si>
  <si>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</si>
  <si>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</si>
  <si>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</si>
  <si>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</si>
  <si>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</si>
  <si>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</si>
  <si>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</si>
  <si>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</si>
  <si>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</si>
  <si>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</si>
  <si>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</si>
  <si>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</si>
  <si>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</si>
  <si>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</si>
  <si>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</si>
  <si>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</si>
  <si>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</si>
  <si>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</si>
  <si>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</si>
  <si>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</si>
  <si>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</si>
  <si>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</si>
  <si>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</si>
  <si>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</si>
  <si>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</si>
  <si>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</si>
  <si>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</si>
  <si>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</si>
  <si>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</si>
  <si>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</si>
  <si>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</si>
  <si>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</si>
  <si>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</si>
  <si>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</si>
  <si>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</si>
  <si>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</si>
  <si>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</si>
  <si>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</si>
  <si>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</si>
  <si>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</si>
  <si>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</si>
  <si>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</si>
  <si>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</si>
  <si>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</si>
  <si>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</si>
  <si>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</si>
  <si>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</si>
  <si>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</si>
  <si>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</si>
  <si>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</si>
  <si>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</si>
  <si>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</si>
  <si>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</si>
  <si>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</si>
  <si>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</si>
  <si>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</si>
  <si>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</si>
  <si>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</si>
  <si>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</si>
  <si>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</si>
  <si>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</si>
  <si>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</si>
  <si>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</si>
  <si>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</si>
  <si>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</si>
  <si>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</si>
  <si>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</si>
  <si>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</si>
  <si>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</si>
  <si>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</si>
  <si>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</si>
  <si>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</si>
  <si>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</si>
  <si>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</si>
  <si>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</si>
  <si>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</si>
  <si>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</si>
  <si>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</si>
  <si>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</si>
  <si>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</si>
  <si>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</si>
  <si>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</si>
  <si>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</si>
  <si>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</si>
  <si>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</si>
  <si>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</si>
  <si>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</si>
  <si>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</si>
  <si>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</si>
  <si>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</si>
  <si>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</si>
  <si>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</si>
  <si>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</si>
  <si>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</si>
  <si>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</si>
  <si>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</si>
  <si>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</si>
  <si>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</si>
  <si>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</si>
  <si>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</si>
  <si>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</si>
  <si>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</si>
  <si>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</si>
  <si>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</si>
  <si>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</si>
  <si>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</si>
  <si>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</si>
  <si>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</si>
  <si>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</si>
  <si>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</si>
  <si>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</si>
  <si>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</si>
  <si>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</si>
  <si>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</si>
  <si>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</si>
  <si>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</si>
  <si>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</si>
  <si>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</si>
  <si>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</si>
  <si>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</si>
  <si>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</si>
  <si>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</si>
  <si>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</si>
  <si>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</si>
  <si>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</si>
  <si>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</si>
  <si>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</si>
  <si>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</si>
  <si>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</si>
  <si>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</si>
  <si>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</si>
  <si>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</si>
  <si>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</si>
  <si>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</si>
  <si>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</si>
  <si>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</si>
  <si>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</si>
  <si>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</si>
  <si>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</si>
  <si>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</si>
  <si>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</si>
  <si>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</si>
  <si>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</si>
  <si>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</si>
  <si>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</si>
  <si>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</si>
  <si>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</si>
  <si>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</si>
  <si>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</si>
  <si>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</si>
  <si>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</si>
  <si>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</si>
  <si>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</si>
  <si>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</si>
  <si>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</si>
  <si>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</si>
  <si>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</si>
  <si>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</si>
  <si>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</si>
  <si>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</si>
  <si>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</si>
  <si>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</si>
  <si>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</si>
  <si>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</si>
  <si>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</si>
  <si>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</si>
  <si>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</si>
  <si>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</si>
  <si>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</si>
  <si>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</si>
  <si>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</si>
  <si>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</si>
  <si>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</si>
  <si>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</si>
  <si>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</si>
  <si>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</si>
  <si>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</si>
  <si>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</si>
  <si>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</si>
  <si>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</si>
  <si>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</si>
  <si>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</si>
  <si>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</si>
  <si>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</si>
  <si>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</si>
  <si>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</si>
  <si>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</si>
  <si>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</si>
  <si>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</si>
  <si>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</si>
  <si>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</si>
  <si>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</si>
  <si>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</si>
  <si>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</si>
  <si>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</si>
  <si>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</si>
  <si>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</si>
  <si>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</si>
  <si>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</si>
  <si>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</si>
  <si>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</si>
  <si>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</si>
  <si>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</si>
  <si>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</si>
  <si>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</si>
  <si>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</si>
  <si>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</si>
  <si>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</si>
  <si>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</si>
  <si>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</si>
  <si>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</si>
  <si>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</si>
  <si>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</si>
  <si>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</si>
  <si>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</si>
  <si>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</si>
  <si>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</si>
  <si>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</si>
  <si>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</si>
  <si>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</si>
  <si>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</si>
  <si>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</si>
  <si>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</si>
  <si>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</si>
  <si>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</si>
  <si>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</si>
  <si>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</si>
  <si>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</si>
  <si>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</si>
  <si>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</si>
  <si>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</si>
  <si>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</si>
  <si>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</si>
  <si>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</si>
  <si>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</si>
  <si>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</si>
  <si>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</si>
  <si>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</si>
  <si>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</si>
  <si>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</si>
  <si>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</si>
  <si>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</si>
  <si>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</si>
  <si>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</si>
  <si>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</si>
  <si>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</si>
  <si>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</si>
  <si>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</si>
  <si>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</si>
  <si>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</si>
  <si>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</si>
  <si>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</si>
  <si>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</si>
  <si>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</si>
  <si>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</si>
  <si>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</si>
  <si>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</si>
  <si>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</si>
  <si>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</si>
  <si>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</si>
  <si>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</si>
  <si>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</si>
  <si>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</si>
  <si>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</si>
  <si>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</si>
  <si>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</si>
  <si>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</si>
  <si>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</si>
  <si>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</si>
  <si>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</si>
  <si>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</si>
  <si>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</si>
  <si>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</si>
  <si>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</si>
  <si>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</si>
  <si>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</si>
  <si>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</si>
  <si>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</si>
  <si>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</si>
  <si>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</si>
  <si>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</si>
  <si>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</si>
  <si>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</si>
  <si>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</si>
  <si>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</si>
  <si>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</si>
  <si>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</si>
  <si>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</si>
  <si>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</si>
  <si>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</si>
  <si>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</si>
  <si>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</si>
  <si>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</si>
  <si>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</si>
  <si>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</si>
  <si>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</si>
  <si>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</si>
  <si>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</si>
  <si>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</si>
  <si>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</si>
  <si>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</si>
  <si>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</si>
  <si>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</si>
  <si>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</si>
  <si>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</si>
  <si>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</si>
  <si>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</si>
  <si>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</si>
  <si>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</si>
  <si>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</si>
  <si>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</si>
  <si>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</si>
  <si>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</si>
  <si>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</si>
  <si>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</si>
  <si>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</si>
  <si>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</si>
  <si>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</si>
  <si>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</si>
  <si>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</si>
  <si>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</si>
  <si>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</si>
  <si>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</si>
  <si>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</si>
  <si>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</si>
  <si>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</si>
  <si>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</si>
  <si>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</si>
  <si>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</si>
  <si>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</si>
  <si>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</si>
  <si>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</si>
  <si>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</si>
  <si>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</si>
  <si>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</si>
  <si>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</si>
  <si>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</si>
  <si>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</si>
  <si>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</si>
  <si>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</si>
  <si>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</si>
  <si>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</si>
  <si>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</si>
  <si>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</si>
  <si>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</si>
  <si>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</si>
  <si>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</si>
  <si>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</si>
  <si>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</si>
  <si>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</si>
  <si>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</si>
  <si>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</si>
  <si>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</si>
  <si>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</si>
  <si>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</si>
  <si>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</si>
  <si>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</si>
  <si>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</si>
  <si>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</si>
  <si>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</si>
  <si>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</si>
  <si>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</si>
  <si>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</si>
  <si>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</si>
  <si>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</si>
  <si>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</si>
  <si>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</si>
  <si>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</si>
  <si>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</si>
  <si>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</si>
  <si>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</si>
  <si>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</si>
  <si>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</si>
  <si>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</si>
  <si>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</si>
  <si>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</si>
  <si>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</si>
  <si>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</si>
  <si>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</si>
  <si>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</si>
  <si>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</si>
  <si>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</si>
  <si>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</si>
  <si>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</si>
  <si>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</si>
  <si>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</si>
  <si>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</si>
  <si>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</si>
  <si>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</si>
  <si>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</si>
  <si>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</si>
  <si>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</si>
  <si>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</si>
  <si>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</si>
  <si>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</si>
  <si>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</si>
  <si>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</si>
  <si>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</si>
  <si>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</si>
  <si>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</si>
  <si>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</si>
  <si>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</si>
  <si>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</si>
  <si>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</si>
  <si>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</si>
  <si>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</si>
  <si>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</si>
  <si>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</si>
  <si>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</si>
  <si>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</si>
  <si>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</si>
  <si>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</si>
  <si>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</si>
  <si>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</si>
  <si>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</si>
  <si>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</si>
  <si>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</si>
  <si>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</si>
  <si>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</si>
  <si>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</si>
  <si>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</si>
  <si>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</si>
  <si>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</si>
  <si>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</si>
  <si>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</si>
  <si>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</si>
  <si>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</si>
  <si>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</si>
  <si>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</si>
  <si>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</si>
  <si>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</si>
  <si>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</si>
  <si>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</si>
  <si>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</si>
  <si>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</si>
  <si>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</si>
  <si>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</si>
  <si>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</si>
  <si>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</si>
  <si>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</si>
  <si>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</si>
  <si>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</si>
  <si>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</si>
  <si>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</si>
  <si>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</si>
  <si>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</si>
  <si>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</si>
  <si>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</si>
  <si>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</si>
  <si>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</si>
  <si>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</si>
  <si>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</si>
  <si>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</si>
  <si>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</si>
  <si>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</si>
  <si>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</si>
  <si>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</si>
  <si>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</si>
  <si>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</si>
  <si>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</si>
  <si>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</si>
  <si>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</si>
  <si>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</si>
  <si>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</si>
  <si>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</si>
  <si>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</si>
  <si>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</si>
  <si>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</si>
  <si>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</si>
  <si>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</si>
  <si>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</si>
  <si>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</si>
  <si>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</si>
  <si>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</si>
  <si>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</si>
  <si>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</si>
  <si>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</si>
  <si>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</si>
  <si>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</si>
  <si>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</si>
  <si>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</si>
  <si>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</si>
  <si>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</si>
  <si>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</si>
  <si>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</si>
  <si>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</si>
  <si>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</si>
  <si>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</si>
  <si>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</si>
  <si>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</si>
  <si>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</si>
  <si>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</si>
  <si>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薬物事犯捜査の推進</t>
    <rPh sb="0" eb="6">
      <t>ヤクブツジハンソウサ</t>
    </rPh>
    <rPh sb="7" eb="9">
      <t>スイシン</t>
    </rPh>
    <phoneticPr fontId="5"/>
  </si>
  <si>
    <t>刑事局組織犯罪対策部</t>
    <rPh sb="0" eb="3">
      <t>ケイジキョク</t>
    </rPh>
    <rPh sb="3" eb="5">
      <t>ソシキ</t>
    </rPh>
    <rPh sb="5" eb="7">
      <t>ハンザイ</t>
    </rPh>
    <rPh sb="7" eb="10">
      <t>タイサクブ</t>
    </rPh>
    <phoneticPr fontId="5"/>
  </si>
  <si>
    <t>薬物銃器対策課</t>
    <rPh sb="0" eb="7">
      <t>ヤクブツジュウキタイサクカ</t>
    </rPh>
    <phoneticPr fontId="5"/>
  </si>
  <si>
    <t>○</t>
  </si>
  <si>
    <t>警察法第37条第1項第8号
警察法施行令第2条第8号</t>
    <phoneticPr fontId="5"/>
  </si>
  <si>
    <t>-</t>
  </si>
  <si>
    <t>-</t>
    <phoneticPr fontId="5"/>
  </si>
  <si>
    <t>社会の安全を脅かす重大な問題である薬物乱用に対処するという政策課題に対応するためには、広報啓発活動等を通して社会全体から薬物乱用を排除する機運を醸成するとともに、薬物事犯を厳しく取り締まる必要があることから、迅速かつ適切な薬物事犯捜査を推進することを目的とする。</t>
    <phoneticPr fontId="5"/>
  </si>
  <si>
    <t>薬物事犯の捜査において、薬物密輸密売組織の壊滅及び末端乱用者の取締りに資する資機材を整備するとともに、規制薬物を所持・使用しているか否かを現場において確認する予試験に要する試薬の購入費用を各都道府県警察に配分している。</t>
    <phoneticPr fontId="5"/>
  </si>
  <si>
    <t>本事業は、迅速かつ適切な薬物事犯捜査の推進を目標とするものであるが、迅速性や適切性について定量的な目標を設定することは困難であるため。</t>
    <phoneticPr fontId="5"/>
  </si>
  <si>
    <t>（成果目標）迅速かつ適切な薬物事犯捜査の推進
（達成状況）資機材等を導入することによって、都道府県警察において迅速かつ適切な薬物事犯捜査が推進されている。</t>
    <phoneticPr fontId="5"/>
  </si>
  <si>
    <t>迅速かつ適切な薬物事犯捜査の推進</t>
    <phoneticPr fontId="5"/>
  </si>
  <si>
    <t>件</t>
    <rPh sb="0" eb="1">
      <t>ケン</t>
    </rPh>
    <phoneticPr fontId="5"/>
  </si>
  <si>
    <t>人</t>
    <rPh sb="0" eb="1">
      <t>ニン</t>
    </rPh>
    <phoneticPr fontId="5"/>
  </si>
  <si>
    <t>予試験試薬等の執行実績</t>
    <phoneticPr fontId="5"/>
  </si>
  <si>
    <t>装備資機材の執行実績</t>
    <phoneticPr fontId="5"/>
  </si>
  <si>
    <t>千円</t>
    <rPh sb="0" eb="2">
      <t>センエン</t>
    </rPh>
    <phoneticPr fontId="5"/>
  </si>
  <si>
    <t>（試薬等）年間執行額／年度　　　　　　　　　　　　</t>
    <phoneticPr fontId="5"/>
  </si>
  <si>
    <t>（装備資機材）年間執行額／年度　　</t>
    <phoneticPr fontId="5"/>
  </si>
  <si>
    <t>千円/年度</t>
    <rPh sb="0" eb="2">
      <t>センエン</t>
    </rPh>
    <rPh sb="3" eb="5">
      <t>ネンド</t>
    </rPh>
    <phoneticPr fontId="5"/>
  </si>
  <si>
    <t>104,166/1</t>
    <phoneticPr fontId="5"/>
  </si>
  <si>
    <t>93,910/1</t>
    <phoneticPr fontId="5"/>
  </si>
  <si>
    <t>111,077/1</t>
    <phoneticPr fontId="5"/>
  </si>
  <si>
    <t>114,774/1</t>
    <phoneticPr fontId="5"/>
  </si>
  <si>
    <t>３　組織犯罪対策の強化</t>
    <phoneticPr fontId="5"/>
  </si>
  <si>
    <t>１　暴力団等犯罪組織の存立基盤の弱体化</t>
    <phoneticPr fontId="5"/>
  </si>
  <si>
    <t>件（より増加）</t>
    <phoneticPr fontId="5"/>
  </si>
  <si>
    <t>人（より増加）</t>
    <phoneticPr fontId="5"/>
  </si>
  <si>
    <t>本事業によって整備された資機材等を活用して迅速かつ適切に薬物事犯捜査を推進することは、薬物事犯の検挙件数及び検挙人員の増加に寄与し、暴力団等犯罪組織の存立基盤の弱体化の一因となる。</t>
    <phoneticPr fontId="5"/>
  </si>
  <si>
    <t>　社会の安全を脅かす重大な問題である薬物事犯に対処するもので、国民や社会のニーズを反映している。</t>
    <phoneticPr fontId="5"/>
  </si>
  <si>
    <t>　複数の都道府県にわたる薬物犯罪組織に対する捜査を伴うことから、国が実施する必要がある。</t>
    <phoneticPr fontId="5"/>
  </si>
  <si>
    <t>　迅速かつ適切な薬物事犯捜査を推進するために必要不可欠である。</t>
    <phoneticPr fontId="5"/>
  </si>
  <si>
    <t>無</t>
  </si>
  <si>
    <t>有</t>
  </si>
  <si>
    <t>　可能な限り、複数者による見積もり合わせを実施しているが、競争性のない随意契約となったものは、他に取扱業者がないものであり、支出先は妥当である。</t>
    <phoneticPr fontId="5"/>
  </si>
  <si>
    <t>‐</t>
  </si>
  <si>
    <t>△</t>
  </si>
  <si>
    <t>　予試験試薬等の購入費用については、都道府県警察における必要額を配分している。</t>
    <phoneticPr fontId="5"/>
  </si>
  <si>
    <t>　可能な限り、複数者による見積もり合わせを実施している。</t>
    <phoneticPr fontId="5"/>
  </si>
  <si>
    <t>　必要最低限の仕様としている。</t>
    <phoneticPr fontId="5"/>
  </si>
  <si>
    <t>　予試験試薬等については、製造している業者が極めて限られているところであるが、仕様の検討は行っている。</t>
    <phoneticPr fontId="5"/>
  </si>
  <si>
    <t>　事業の実施により、迅速かつ適切な薬物事犯捜査を推進している。</t>
    <phoneticPr fontId="5"/>
  </si>
  <si>
    <t>　整備数を見直し、執行協議の上適正に執行している。</t>
    <phoneticPr fontId="5"/>
  </si>
  <si>
    <t>　迅速かつ適切な薬物事犯捜査に活用している。</t>
    <phoneticPr fontId="5"/>
  </si>
  <si>
    <t>　予試験試薬等については、製造業者や販売業者が極めて限られており、競争性のない随意契約となっているものもあるが、複数者が扱っている製品については可能な限り見積もり合わせを実施するなど、競争性の確保に努めている。</t>
    <phoneticPr fontId="5"/>
  </si>
  <si>
    <t>　仕様の検討を行うなどして更なる競争性の確保に努め、支出の無駄を徹底して排除していくとともに、過去の調達実績額や最新の見積額を予算額に反映させるなどにより、引き続き適正な予算執行に努める。</t>
    <phoneticPr fontId="5"/>
  </si>
  <si>
    <t>株式会社日立ハイテクソリューションズ</t>
    <phoneticPr fontId="5"/>
  </si>
  <si>
    <t>帝国繊維株式会社</t>
    <phoneticPr fontId="5"/>
  </si>
  <si>
    <t>不正薬物検知装置の購入</t>
    <phoneticPr fontId="5"/>
  </si>
  <si>
    <t>ラマン分光分析計の購入</t>
    <phoneticPr fontId="5"/>
  </si>
  <si>
    <t>株式会社バイオデザイン</t>
    <phoneticPr fontId="5"/>
  </si>
  <si>
    <t>株式会社ピー・エス・インダストリー</t>
    <phoneticPr fontId="5"/>
  </si>
  <si>
    <t>株式会社ＭＩＫ</t>
    <phoneticPr fontId="5"/>
  </si>
  <si>
    <t>尿中覚醒剤等簡易鑑定試薬等の購入</t>
    <phoneticPr fontId="5"/>
  </si>
  <si>
    <t>大麻試薬等の購入</t>
    <phoneticPr fontId="5"/>
  </si>
  <si>
    <t>覚醒剤予試験試薬の購入</t>
    <phoneticPr fontId="5"/>
  </si>
  <si>
    <t>90,725/1</t>
    <phoneticPr fontId="5"/>
  </si>
  <si>
    <t>92,723/1</t>
    <phoneticPr fontId="5"/>
  </si>
  <si>
    <t>警視庁</t>
    <rPh sb="0" eb="3">
      <t>ケイシチョウ</t>
    </rPh>
    <phoneticPr fontId="5"/>
  </si>
  <si>
    <t>A.警視庁</t>
    <rPh sb="2" eb="5">
      <t>ケイシチョウ</t>
    </rPh>
    <phoneticPr fontId="5"/>
  </si>
  <si>
    <t>予算配分</t>
    <rPh sb="0" eb="2">
      <t>ヨサン</t>
    </rPh>
    <rPh sb="2" eb="4">
      <t>ハイブン</t>
    </rPh>
    <phoneticPr fontId="5"/>
  </si>
  <si>
    <t>試薬等消耗品の購入</t>
    <rPh sb="0" eb="2">
      <t>シヤク</t>
    </rPh>
    <rPh sb="2" eb="3">
      <t>トウ</t>
    </rPh>
    <rPh sb="3" eb="6">
      <t>ショウモウヒン</t>
    </rPh>
    <rPh sb="7" eb="9">
      <t>コウニュウ</t>
    </rPh>
    <phoneticPr fontId="5"/>
  </si>
  <si>
    <t>物品購入等</t>
    <rPh sb="0" eb="2">
      <t>ブッピン</t>
    </rPh>
    <rPh sb="2" eb="4">
      <t>コウニュウ</t>
    </rPh>
    <rPh sb="4" eb="5">
      <t>トウ</t>
    </rPh>
    <phoneticPr fontId="5"/>
  </si>
  <si>
    <t>試薬等消耗品の購入</t>
    <rPh sb="0" eb="6">
      <t>シヤクトウショウモウヒン</t>
    </rPh>
    <rPh sb="7" eb="9">
      <t>コウニュウ</t>
    </rPh>
    <phoneticPr fontId="5"/>
  </si>
  <si>
    <t>B.株式会社バイオデザイン</t>
    <rPh sb="2" eb="4">
      <t>カブシキ</t>
    </rPh>
    <rPh sb="4" eb="6">
      <t>カイシャ</t>
    </rPh>
    <phoneticPr fontId="5"/>
  </si>
  <si>
    <t>C.帝国繊維株式会社</t>
    <rPh sb="2" eb="4">
      <t>テイコク</t>
    </rPh>
    <rPh sb="4" eb="6">
      <t>センイ</t>
    </rPh>
    <rPh sb="6" eb="8">
      <t>カブシキ</t>
    </rPh>
    <rPh sb="8" eb="10">
      <t>カイシャ</t>
    </rPh>
    <phoneticPr fontId="5"/>
  </si>
  <si>
    <t>ラマン分光分析計の購入</t>
    <rPh sb="3" eb="8">
      <t>ブンコウブンセキケイ</t>
    </rPh>
    <rPh sb="9" eb="11">
      <t>コウニュウ</t>
    </rPh>
    <phoneticPr fontId="5"/>
  </si>
  <si>
    <t>兵庫県警察</t>
    <rPh sb="0" eb="3">
      <t>ヒョウゴケン</t>
    </rPh>
    <rPh sb="3" eb="5">
      <t>ケイサツ</t>
    </rPh>
    <phoneticPr fontId="5"/>
  </si>
  <si>
    <t>愛知県警察</t>
    <rPh sb="0" eb="3">
      <t>アイチケン</t>
    </rPh>
    <phoneticPr fontId="5"/>
  </si>
  <si>
    <t>埼玉県警察</t>
    <rPh sb="0" eb="3">
      <t>サイタマケン</t>
    </rPh>
    <phoneticPr fontId="5"/>
  </si>
  <si>
    <t>群馬県警察</t>
    <rPh sb="0" eb="3">
      <t>グンマケン</t>
    </rPh>
    <phoneticPr fontId="5"/>
  </si>
  <si>
    <t>福岡県警察</t>
    <rPh sb="0" eb="3">
      <t>フクオカケン</t>
    </rPh>
    <phoneticPr fontId="5"/>
  </si>
  <si>
    <t>新潟県警察</t>
    <rPh sb="0" eb="3">
      <t>ニイガタケン</t>
    </rPh>
    <phoneticPr fontId="5"/>
  </si>
  <si>
    <t>千葉県警察</t>
    <rPh sb="0" eb="3">
      <t>チバケン</t>
    </rPh>
    <phoneticPr fontId="5"/>
  </si>
  <si>
    <t>神奈川県警察</t>
    <rPh sb="0" eb="4">
      <t>カナガワケン</t>
    </rPh>
    <phoneticPr fontId="5"/>
  </si>
  <si>
    <t>北海道警察</t>
    <rPh sb="0" eb="3">
      <t>ホッカイドウ</t>
    </rPh>
    <phoneticPr fontId="5"/>
  </si>
  <si>
    <t>-</t>
    <phoneticPr fontId="5"/>
  </si>
  <si>
    <t>27,363/1</t>
    <phoneticPr fontId="5"/>
  </si>
  <si>
    <t>薬物事犯の検挙件数
※2年度の実績値は暫定値
※目標値（基準値）は過去5年間の平均値（暫定値）</t>
    <phoneticPr fontId="5"/>
  </si>
  <si>
    <t>薬物事犯の検挙人員
※2年度の実績値は暫定値
※目標値（基準値）は過去5年間の平均値（暫定値）</t>
    <phoneticPr fontId="5"/>
  </si>
  <si>
    <t>薬物事犯の検挙件数
※２年度の実績値は暫定値
※目標値（基準値）は過去5年間の平均値（暫定値）</t>
    <phoneticPr fontId="5"/>
  </si>
  <si>
    <t>薬物事犯の検挙人員
※２年度の実績値は暫定値
※目標値（基準値）は過去5年間の平均値（暫定値）</t>
    <phoneticPr fontId="5"/>
  </si>
  <si>
    <t>当初18</t>
    <rPh sb="0" eb="2">
      <t>トウショ</t>
    </rPh>
    <phoneticPr fontId="5"/>
  </si>
  <si>
    <t>67</t>
    <phoneticPr fontId="5"/>
  </si>
  <si>
    <t>52</t>
    <phoneticPr fontId="5"/>
  </si>
  <si>
    <t>24</t>
    <phoneticPr fontId="5"/>
  </si>
  <si>
    <t>25</t>
    <phoneticPr fontId="5"/>
  </si>
  <si>
    <t>22</t>
    <phoneticPr fontId="5"/>
  </si>
  <si>
    <t>21</t>
    <phoneticPr fontId="5"/>
  </si>
  <si>
    <t>19</t>
    <phoneticPr fontId="5"/>
  </si>
  <si>
    <t>　引き続き、適切かつ効率的な事業実施に努めること。</t>
    <rPh sb="6" eb="8">
      <t>テキセツ</t>
    </rPh>
    <rPh sb="10" eb="12">
      <t>コウリツ</t>
    </rPh>
    <rPh sb="12" eb="13">
      <t>テキ</t>
    </rPh>
    <rPh sb="14" eb="16">
      <t>ジギョウ</t>
    </rPh>
    <rPh sb="16" eb="18">
      <t>ジッシ</t>
    </rPh>
    <phoneticPr fontId="5"/>
  </si>
  <si>
    <t>　予試験試薬等については、製造業者や販売業者が極めて限られ、競争性のない随意契約となっているものもあるが、複数者が扱っている製品については可能な限り見積り合わせを実施する等、競争性の確保に努めており、今後も引き続き適切な事業実施に努める。</t>
    <rPh sb="107" eb="109">
      <t>テキセツ</t>
    </rPh>
    <phoneticPr fontId="5"/>
  </si>
  <si>
    <t>　点検対象外</t>
    <rPh sb="1" eb="3">
      <t>テンケン</t>
    </rPh>
    <rPh sb="3" eb="6">
      <t>タイショウガイ</t>
    </rPh>
    <phoneticPr fontId="5"/>
  </si>
  <si>
    <t>薬物銃器対策課長
伊藤　隆行</t>
    <rPh sb="0" eb="7">
      <t>ヤクブツジュウキタイサクカ</t>
    </rPh>
    <rPh sb="7" eb="8">
      <t>チョウ</t>
    </rPh>
    <rPh sb="9" eb="11">
      <t>イトウ</t>
    </rPh>
    <rPh sb="12" eb="14">
      <t>タカユキ</t>
    </rPh>
    <phoneticPr fontId="5"/>
  </si>
  <si>
    <t>警察装備費</t>
    <rPh sb="0" eb="2">
      <t>ケイサツ</t>
    </rPh>
    <rPh sb="2" eb="5">
      <t>ソウビヒ</t>
    </rPh>
    <phoneticPr fontId="5"/>
  </si>
  <si>
    <t>　</t>
    <phoneticPr fontId="5"/>
  </si>
  <si>
    <t>資機材の保守点検費の追加による増</t>
    <rPh sb="0" eb="3">
      <t>シキザイ</t>
    </rPh>
    <rPh sb="4" eb="6">
      <t>ホシュ</t>
    </rPh>
    <rPh sb="6" eb="8">
      <t>テンケン</t>
    </rPh>
    <rPh sb="8" eb="9">
      <t>ヒ</t>
    </rPh>
    <rPh sb="10" eb="12">
      <t>ツイカ</t>
    </rPh>
    <rPh sb="15" eb="16">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</si>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</sst>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168407</xdr:colOff>
      <xdr:row>748</xdr:row>
      <xdr:rowOff>293914</xdr:rowOff>
    </xdr:from>
    <xdr:to>
      <xdr:col>34</xdr:col>
      <xdr:colOff>99170</xdr:colOff>
      <xdr:row>751</xdr:row>
      <xdr:rowOff>135278</xdr:rowOff>
    </xdr:to>
    <xdr:sp macro="" textlink="">
      <xdr:nvSpPr>
        <xdr:cNvPr id="2" name="正方形/長方形 1">
          <a:extLst>
            <a:ext uri="{FF2B5EF4-FFF2-40B4-BE49-F238E27FC236}">
              <a16:creationId xmlns:a16="http://schemas.microsoft.com/office/drawing/2014/main" id="{AF08B68D-9FF2-42E5-8C7F-274615C73182}"/>
            </a:ext>
          </a:extLst>
        </xdr:cNvPr>
        <xdr:cNvSpPr/>
      </xdr:nvSpPr>
      <xdr:spPr>
        <a:xfrm>
          <a:off x="4794836" y="47048057"/>
          <a:ext cx="1596277" cy="9190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rPr>
            <a:t>警察庁</a:t>
          </a:r>
          <a:endParaRPr kumimoji="1" lang="en-US" altLang="ja-JP" sz="14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endParaRPr>
        </a:p>
        <a:p>
          <a:pPr algn="ctr"/>
          <a:r>
            <a:rPr kumimoji="1" lang="ja-JP" altLang="en-US" sz="14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rPr>
            <a:t>１８３百万円</a:t>
          </a:r>
          <a:endParaRPr kumimoji="1" lang="en-US" altLang="ja-JP" sz="14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endParaRPr>
        </a:p>
      </xdr:txBody>
    </xdr:sp>
    <xdr:clientData/>
  </xdr:twoCellAnchor>
  <xdr:twoCellAnchor>
    <xdr:from>
      <xdr:col>20</xdr:col>
      <xdr:colOff>10308</xdr:colOff>
      <xdr:row>752</xdr:row>
      <xdr:rowOff>56606</xdr:rowOff>
    </xdr:from>
    <xdr:to>
      <xdr:col>20</xdr:col>
      <xdr:colOff>11464</xdr:colOff>
      <xdr:row>753</xdr:row>
      <xdr:rowOff>269773</xdr:rowOff>
    </xdr:to>
    <xdr:cxnSp macro="">
      <xdr:nvCxnSpPr>
        <xdr:cNvPr id="3" name="直線矢印コネクタ 2">
          <a:extLst>
            <a:ext uri="{FF2B5EF4-FFF2-40B4-BE49-F238E27FC236}">
              <a16:creationId xmlns:a16="http://schemas.microsoft.com/office/drawing/2014/main" id="{BA6A550E-2466-44CC-B8A4-FEB1F1758D50}"/>
            </a:ext>
          </a:extLst>
        </xdr:cNvPr>
        <xdr:cNvCxnSpPr/>
      </xdr:nvCxnSpPr>
      <xdr:spPr>
        <a:xfrm>
          <a:off x="3711451" y="48236777"/>
          <a:ext cx="1156" cy="5723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166935</xdr:colOff>
      <xdr:row>753</xdr:row>
      <xdr:rowOff>170713</xdr:rowOff>
    </xdr:from>
    <xdr:to>
      <xdr:col>23</xdr:col>
      <xdr:colOff>56290</xdr:colOff>
      <xdr:row>754</xdr:row>
      <xdr:rowOff>252113</xdr:rowOff>
    </xdr:to>
    <xdr:sp macro="" textlink="">
      <xdr:nvSpPr>
        <xdr:cNvPr id="4" name="Text Box 98">
          <a:extLst>
            <a:ext uri="{FF2B5EF4-FFF2-40B4-BE49-F238E27FC236}">
              <a16:creationId xmlns:a16="http://schemas.microsoft.com/office/drawing/2014/main" id="{B4258524-B3CC-4344-A295-803FB49166F1}"/>
            </a:ext>
          </a:extLst>
        </xdr:cNvPr>
        <xdr:cNvSpPr txBox="1">
          <a:spLocks noChangeArrowheads="1"/>
        </xdr:cNvSpPr>
      </xdr:nvSpPr>
      <xdr:spPr bwMode="auto">
        <a:xfrm>
          <a:off x="3127849" y="48710113"/>
          <a:ext cx="1184755" cy="440629"/>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t>＜予算配分＞</a:t>
          </a:r>
        </a:p>
      </xdr:txBody>
    </xdr:sp>
    <xdr:clientData/>
  </xdr:twoCellAnchor>
  <xdr:twoCellAnchor>
    <xdr:from>
      <xdr:col>8</xdr:col>
      <xdr:colOff>87085</xdr:colOff>
      <xdr:row>755</xdr:row>
      <xdr:rowOff>3266</xdr:rowOff>
    </xdr:from>
    <xdr:to>
      <xdr:col>32</xdr:col>
      <xdr:colOff>119816</xdr:colOff>
      <xdr:row>758</xdr:row>
      <xdr:rowOff>108473</xdr:rowOff>
    </xdr:to>
    <xdr:sp macro="" textlink="">
      <xdr:nvSpPr>
        <xdr:cNvPr id="5" name="正方形/長方形 4">
          <a:extLst>
            <a:ext uri="{FF2B5EF4-FFF2-40B4-BE49-F238E27FC236}">
              <a16:creationId xmlns:a16="http://schemas.microsoft.com/office/drawing/2014/main" id="{68BF68EB-68A2-4450-9D8A-9FE7975489AE}"/>
            </a:ext>
          </a:extLst>
        </xdr:cNvPr>
        <xdr:cNvSpPr/>
      </xdr:nvSpPr>
      <xdr:spPr>
        <a:xfrm>
          <a:off x="1567542" y="49250237"/>
          <a:ext cx="4474103" cy="1182893"/>
        </a:xfrm>
        <a:prstGeom prst="rect">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200" b="0" cap="none" spc="0">
              <a:ln w="0">
                <a:noFill/>
              </a:ln>
              <a:solidFill>
                <a:sysClr val="windowText" lastClr="000000"/>
              </a:solidFill>
              <a:effectLst/>
              <a:latin typeface="+mn-ea"/>
              <a:ea typeface="+mn-ea"/>
            </a:rPr>
            <a:t>Ａ：都道府県警察</a:t>
          </a:r>
          <a:endParaRPr kumimoji="1" lang="en-US" altLang="ja-JP" sz="1200" b="0" cap="none" spc="0">
            <a:ln w="0">
              <a:noFill/>
            </a:ln>
            <a:solidFill>
              <a:sysClr val="windowText" lastClr="000000"/>
            </a:solidFill>
            <a:effectLst/>
            <a:latin typeface="+mn-ea"/>
            <a:ea typeface="+mn-ea"/>
          </a:endParaRPr>
        </a:p>
      </xdr:txBody>
    </xdr:sp>
    <xdr:clientData/>
  </xdr:twoCellAnchor>
  <xdr:twoCellAnchor>
    <xdr:from>
      <xdr:col>8</xdr:col>
      <xdr:colOff>148045</xdr:colOff>
      <xdr:row>758</xdr:row>
      <xdr:rowOff>39452</xdr:rowOff>
    </xdr:from>
    <xdr:to>
      <xdr:col>19</xdr:col>
      <xdr:colOff>82746</xdr:colOff>
      <xdr:row>764</xdr:row>
      <xdr:rowOff>365189</xdr:rowOff>
    </xdr:to>
    <xdr:grpSp>
      <xdr:nvGrpSpPr>
        <xdr:cNvPr id="6" name="グループ化 5">
          <a:extLst>
            <a:ext uri="{FF2B5EF4-FFF2-40B4-BE49-F238E27FC236}">
              <a16:creationId xmlns:a16="http://schemas.microsoft.com/office/drawing/2014/main" id="{908C057C-028E-40C7-A62D-8C79A16B828C}"/>
            </a:ext>
          </a:extLst>
        </xdr:cNvPr>
        <xdr:cNvGrpSpPr/>
      </xdr:nvGrpSpPr>
      <xdr:grpSpPr>
        <a:xfrm>
          <a:off x="1628502" y="49928681"/>
          <a:ext cx="1970330" cy="2470222"/>
          <a:chOff x="3492761" y="48995296"/>
          <a:chExt cx="2219325" cy="2440979"/>
        </a:xfrm>
      </xdr:grpSpPr>
      <xdr:sp macro="" textlink="">
        <xdr:nvSpPr>
          <xdr:cNvPr id="7" name="大かっこ 6">
            <a:extLst>
              <a:ext uri="{FF2B5EF4-FFF2-40B4-BE49-F238E27FC236}">
                <a16:creationId xmlns:a16="http://schemas.microsoft.com/office/drawing/2014/main" id="{EAD789F8-D968-4EAF-851F-4431D7CE290E}"/>
              </a:ext>
            </a:extLst>
          </xdr:cNvPr>
          <xdr:cNvSpPr>
            <a:spLocks noChangeArrowheads="1"/>
          </xdr:cNvSpPr>
        </xdr:nvSpPr>
        <xdr:spPr bwMode="auto">
          <a:xfrm>
            <a:off x="3522423" y="50968275"/>
            <a:ext cx="2160000" cy="468000"/>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lang="ja-JP" altLang="en-US" sz="1100"/>
              <a:t>試薬等消耗品を購入。</a:t>
            </a:r>
          </a:p>
        </xdr:txBody>
      </xdr:sp>
      <xdr:cxnSp macro="">
        <xdr:nvCxnSpPr>
          <xdr:cNvPr id="8" name="直線矢印コネクタ 7">
            <a:extLst>
              <a:ext uri="{FF2B5EF4-FFF2-40B4-BE49-F238E27FC236}">
                <a16:creationId xmlns:a16="http://schemas.microsoft.com/office/drawing/2014/main" id="{F7E998F1-0F0D-4AD1-B88E-C4321C99B1F8}"/>
              </a:ext>
            </a:extLst>
          </xdr:cNvPr>
          <xdr:cNvCxnSpPr/>
        </xdr:nvCxnSpPr>
        <xdr:spPr>
          <a:xfrm flipH="1">
            <a:off x="4602424" y="48995296"/>
            <a:ext cx="9466" cy="5207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9" name="正方形/長方形 8">
            <a:extLst>
              <a:ext uri="{FF2B5EF4-FFF2-40B4-BE49-F238E27FC236}">
                <a16:creationId xmlns:a16="http://schemas.microsoft.com/office/drawing/2014/main" id="{FBB80427-FC8F-43B8-9B19-75D061A11C6E}"/>
              </a:ext>
            </a:extLst>
          </xdr:cNvPr>
          <xdr:cNvSpPr/>
        </xdr:nvSpPr>
        <xdr:spPr>
          <a:xfrm>
            <a:off x="3612423" y="50034825"/>
            <a:ext cx="1980000" cy="828000"/>
          </a:xfrm>
          <a:prstGeom prst="rect">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0" cap="none" spc="0">
                <a:ln w="0">
                  <a:noFill/>
                </a:ln>
                <a:solidFill>
                  <a:sysClr val="windowText" lastClr="000000"/>
                </a:solidFill>
                <a:effectLst/>
                <a:latin typeface="+mn-ea"/>
                <a:ea typeface="+mn-ea"/>
              </a:rPr>
              <a:t>Ｂ：民間会社</a:t>
            </a:r>
            <a:endParaRPr kumimoji="1" lang="en-US" altLang="ja-JP" sz="1200" b="0" cap="none" spc="0">
              <a:ln w="0">
                <a:noFill/>
              </a:ln>
              <a:solidFill>
                <a:sysClr val="windowText" lastClr="000000"/>
              </a:solidFill>
              <a:effectLst/>
              <a:latin typeface="+mn-ea"/>
              <a:ea typeface="+mn-ea"/>
            </a:endParaRPr>
          </a:p>
          <a:p>
            <a:pPr algn="ctr"/>
            <a:r>
              <a:rPr kumimoji="1" lang="ja-JP" altLang="en-US" sz="1200" b="0" cap="none" spc="0">
                <a:ln w="0">
                  <a:noFill/>
                </a:ln>
                <a:solidFill>
                  <a:sysClr val="windowText" lastClr="000000"/>
                </a:solidFill>
                <a:effectLst/>
                <a:latin typeface="+mn-ea"/>
                <a:ea typeface="+mn-ea"/>
              </a:rPr>
              <a:t>（３者）</a:t>
            </a:r>
            <a:endParaRPr kumimoji="1" lang="en-US" altLang="ja-JP" sz="1200" b="0" cap="none" spc="0">
              <a:ln w="0">
                <a:noFill/>
              </a:ln>
              <a:solidFill>
                <a:sysClr val="windowText" lastClr="000000"/>
              </a:solidFill>
              <a:effectLst/>
              <a:latin typeface="+mn-ea"/>
              <a:ea typeface="+mn-ea"/>
            </a:endParaRPr>
          </a:p>
          <a:p>
            <a:pPr algn="ctr"/>
            <a:r>
              <a:rPr kumimoji="1" lang="ja-JP" altLang="en-US" sz="1200" b="0" cap="none" spc="0">
                <a:ln w="0">
                  <a:noFill/>
                </a:ln>
                <a:solidFill>
                  <a:sysClr val="windowText" lastClr="000000"/>
                </a:solidFill>
                <a:effectLst/>
                <a:latin typeface="+mn-ea"/>
                <a:ea typeface="+mn-ea"/>
              </a:rPr>
              <a:t>２７百万円</a:t>
            </a:r>
            <a:endParaRPr kumimoji="1" lang="en-US" altLang="ja-JP" sz="1200" b="0" cap="none" spc="0">
              <a:ln w="0">
                <a:noFill/>
              </a:ln>
              <a:solidFill>
                <a:sysClr val="windowText" lastClr="000000"/>
              </a:solidFill>
              <a:effectLst/>
              <a:latin typeface="+mn-ea"/>
              <a:ea typeface="+mn-ea"/>
            </a:endParaRPr>
          </a:p>
        </xdr:txBody>
      </xdr:sp>
      <xdr:sp macro="" textlink="">
        <xdr:nvSpPr>
          <xdr:cNvPr id="10" name="Text Box 98">
            <a:extLst>
              <a:ext uri="{FF2B5EF4-FFF2-40B4-BE49-F238E27FC236}">
                <a16:creationId xmlns:a16="http://schemas.microsoft.com/office/drawing/2014/main" id="{26DD046D-C870-4AB8-A858-0DD262EAE297}"/>
              </a:ext>
            </a:extLst>
          </xdr:cNvPr>
          <xdr:cNvSpPr txBox="1">
            <a:spLocks noChangeArrowheads="1"/>
          </xdr:cNvSpPr>
        </xdr:nvSpPr>
        <xdr:spPr bwMode="auto">
          <a:xfrm>
            <a:off x="3492761" y="49434750"/>
            <a:ext cx="2219325" cy="671852"/>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t>＜物品購入＞</a:t>
            </a:r>
            <a:endParaRPr lang="en-US" altLang="ja-JP" sz="1100" b="1"/>
          </a:p>
          <a:p>
            <a:pPr algn="ctr"/>
            <a:r>
              <a:rPr lang="en-US" altLang="ja-JP" sz="1100" b="1"/>
              <a:t>【</a:t>
            </a:r>
            <a:r>
              <a:rPr lang="ja-JP" altLang="en-US" sz="1100" b="1"/>
              <a:t>随意契約（その他）</a:t>
            </a:r>
            <a:r>
              <a:rPr lang="en-US" altLang="ja-JP" sz="1100" b="1"/>
              <a:t>】</a:t>
            </a:r>
            <a:endParaRPr lang="ja-JP" altLang="en-US" sz="1100" b="1"/>
          </a:p>
        </xdr:txBody>
      </xdr:sp>
    </xdr:grpSp>
    <xdr:clientData/>
  </xdr:twoCellAnchor>
  <xdr:twoCellAnchor>
    <xdr:from>
      <xdr:col>20</xdr:col>
      <xdr:colOff>2688</xdr:colOff>
      <xdr:row>752</xdr:row>
      <xdr:rowOff>71846</xdr:rowOff>
    </xdr:from>
    <xdr:to>
      <xdr:col>41</xdr:col>
      <xdr:colOff>60959</xdr:colOff>
      <xdr:row>752</xdr:row>
      <xdr:rowOff>87534</xdr:rowOff>
    </xdr:to>
    <xdr:cxnSp macro="">
      <xdr:nvCxnSpPr>
        <xdr:cNvPr id="11" name="直線コネクタ 10">
          <a:extLst>
            <a:ext uri="{FF2B5EF4-FFF2-40B4-BE49-F238E27FC236}">
              <a16:creationId xmlns:a16="http://schemas.microsoft.com/office/drawing/2014/main" id="{4753B18F-CB6F-44A1-971B-0EBD7A52A1C3}"/>
            </a:ext>
          </a:extLst>
        </xdr:cNvPr>
        <xdr:cNvCxnSpPr/>
      </xdr:nvCxnSpPr>
      <xdr:spPr>
        <a:xfrm>
          <a:off x="3703831" y="48252017"/>
          <a:ext cx="3944471" cy="156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39468</xdr:colOff>
      <xdr:row>751</xdr:row>
      <xdr:rowOff>135278</xdr:rowOff>
    </xdr:from>
    <xdr:to>
      <xdr:col>30</xdr:col>
      <xdr:colOff>40533</xdr:colOff>
      <xdr:row>752</xdr:row>
      <xdr:rowOff>95154</xdr:rowOff>
    </xdr:to>
    <xdr:cxnSp macro="">
      <xdr:nvCxnSpPr>
        <xdr:cNvPr id="12" name="直線コネクタ 11">
          <a:extLst>
            <a:ext uri="{FF2B5EF4-FFF2-40B4-BE49-F238E27FC236}">
              <a16:creationId xmlns:a16="http://schemas.microsoft.com/office/drawing/2014/main" id="{DDDD8672-FCA8-4289-99D9-2A27D1B20BD9}"/>
            </a:ext>
          </a:extLst>
        </xdr:cNvPr>
        <xdr:cNvCxnSpPr>
          <a:stCxn id="2" idx="2"/>
        </xdr:cNvCxnSpPr>
      </xdr:nvCxnSpPr>
      <xdr:spPr>
        <a:xfrm>
          <a:off x="5591182" y="47967107"/>
          <a:ext cx="1065" cy="3082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148877</xdr:colOff>
      <xdr:row>752</xdr:row>
      <xdr:rowOff>87534</xdr:rowOff>
    </xdr:from>
    <xdr:to>
      <xdr:col>46</xdr:col>
      <xdr:colOff>165717</xdr:colOff>
      <xdr:row>759</xdr:row>
      <xdr:rowOff>260232</xdr:rowOff>
    </xdr:to>
    <xdr:grpSp>
      <xdr:nvGrpSpPr>
        <xdr:cNvPr id="13" name="グループ化 12">
          <a:extLst>
            <a:ext uri="{FF2B5EF4-FFF2-40B4-BE49-F238E27FC236}">
              <a16:creationId xmlns:a16="http://schemas.microsoft.com/office/drawing/2014/main" id="{A833890D-C3BD-48B2-9C9B-0098F6314211}"/>
            </a:ext>
          </a:extLst>
        </xdr:cNvPr>
        <xdr:cNvGrpSpPr/>
      </xdr:nvGrpSpPr>
      <xdr:grpSpPr>
        <a:xfrm>
          <a:off x="6625877" y="47832277"/>
          <a:ext cx="2052469" cy="2676412"/>
          <a:chOff x="3459103" y="49048032"/>
          <a:chExt cx="2313987" cy="2388243"/>
        </a:xfrm>
      </xdr:grpSpPr>
      <xdr:sp macro="" textlink="">
        <xdr:nvSpPr>
          <xdr:cNvPr id="14" name="大かっこ 13">
            <a:extLst>
              <a:ext uri="{FF2B5EF4-FFF2-40B4-BE49-F238E27FC236}">
                <a16:creationId xmlns:a16="http://schemas.microsoft.com/office/drawing/2014/main" id="{7F1F13BC-9C3F-4769-9F45-95C4694D9047}"/>
              </a:ext>
            </a:extLst>
          </xdr:cNvPr>
          <xdr:cNvSpPr>
            <a:spLocks noChangeArrowheads="1"/>
          </xdr:cNvSpPr>
        </xdr:nvSpPr>
        <xdr:spPr bwMode="auto">
          <a:xfrm>
            <a:off x="3522423" y="50968275"/>
            <a:ext cx="2160000" cy="468000"/>
          </a:xfrm>
          <a:prstGeom prst="bracketPair">
            <a:avLst>
              <a:gd name="adj" fmla="val 7340"/>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lang="ja-JP" altLang="en-US" sz="1100"/>
              <a:t>ラマン分光分析計等を購入。</a:t>
            </a:r>
          </a:p>
        </xdr:txBody>
      </xdr:sp>
      <xdr:cxnSp macro="">
        <xdr:nvCxnSpPr>
          <xdr:cNvPr id="15" name="直線矢印コネクタ 14">
            <a:extLst>
              <a:ext uri="{FF2B5EF4-FFF2-40B4-BE49-F238E27FC236}">
                <a16:creationId xmlns:a16="http://schemas.microsoft.com/office/drawing/2014/main" id="{6B72B8AA-AD46-4A86-B7D4-FDEB82C8081A}"/>
              </a:ext>
            </a:extLst>
          </xdr:cNvPr>
          <xdr:cNvCxnSpPr/>
        </xdr:nvCxnSpPr>
        <xdr:spPr>
          <a:xfrm>
            <a:off x="4602423" y="49048032"/>
            <a:ext cx="0" cy="468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6" name="正方形/長方形 15">
            <a:extLst>
              <a:ext uri="{FF2B5EF4-FFF2-40B4-BE49-F238E27FC236}">
                <a16:creationId xmlns:a16="http://schemas.microsoft.com/office/drawing/2014/main" id="{A37268B4-9BDC-4C81-B2D3-74E1D4168317}"/>
              </a:ext>
            </a:extLst>
          </xdr:cNvPr>
          <xdr:cNvSpPr/>
        </xdr:nvSpPr>
        <xdr:spPr>
          <a:xfrm>
            <a:off x="3459103" y="49927671"/>
            <a:ext cx="2313987" cy="991490"/>
          </a:xfrm>
          <a:prstGeom prst="rect">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0" cap="none" spc="0">
                <a:ln w="0">
                  <a:noFill/>
                </a:ln>
                <a:solidFill>
                  <a:sysClr val="windowText" lastClr="000000"/>
                </a:solidFill>
                <a:effectLst/>
                <a:latin typeface="+mn-ea"/>
                <a:ea typeface="+mn-ea"/>
              </a:rPr>
              <a:t>Ｃ：民間会社</a:t>
            </a:r>
            <a:endParaRPr kumimoji="1" lang="en-US" altLang="ja-JP" sz="1200" b="0" cap="none" spc="0">
              <a:ln w="0">
                <a:noFill/>
              </a:ln>
              <a:solidFill>
                <a:sysClr val="windowText" lastClr="000000"/>
              </a:solidFill>
              <a:effectLst/>
              <a:latin typeface="+mn-ea"/>
              <a:ea typeface="+mn-ea"/>
            </a:endParaRPr>
          </a:p>
          <a:p>
            <a:pPr algn="ctr"/>
            <a:r>
              <a:rPr kumimoji="1" lang="ja-JP" altLang="en-US" sz="1200" b="0" cap="none" spc="0">
                <a:ln w="0">
                  <a:noFill/>
                </a:ln>
                <a:solidFill>
                  <a:sysClr val="windowText" lastClr="000000"/>
                </a:solidFill>
                <a:effectLst/>
                <a:latin typeface="+mn-ea"/>
                <a:ea typeface="+mn-ea"/>
              </a:rPr>
              <a:t>（２者）</a:t>
            </a:r>
            <a:endParaRPr kumimoji="1" lang="en-US" altLang="ja-JP" sz="1200" b="0" cap="none" spc="0">
              <a:ln w="0">
                <a:noFill/>
              </a:ln>
              <a:solidFill>
                <a:sysClr val="windowText" lastClr="000000"/>
              </a:solidFill>
              <a:effectLst/>
              <a:latin typeface="+mn-ea"/>
              <a:ea typeface="+mn-ea"/>
            </a:endParaRPr>
          </a:p>
          <a:p>
            <a:pPr algn="ctr"/>
            <a:r>
              <a:rPr kumimoji="1" lang="ja-JP" altLang="en-US" sz="1200" b="0" cap="none" spc="0">
                <a:ln w="0">
                  <a:noFill/>
                </a:ln>
                <a:solidFill>
                  <a:sysClr val="windowText" lastClr="000000"/>
                </a:solidFill>
                <a:effectLst/>
                <a:latin typeface="+mn-ea"/>
                <a:ea typeface="+mn-ea"/>
              </a:rPr>
              <a:t>９０百万円</a:t>
            </a:r>
            <a:endParaRPr kumimoji="1" lang="en-US" altLang="ja-JP" sz="1200" b="0" cap="none" spc="0">
              <a:ln w="0">
                <a:noFill/>
              </a:ln>
              <a:solidFill>
                <a:sysClr val="windowText" lastClr="000000"/>
              </a:solidFill>
              <a:effectLst/>
              <a:latin typeface="+mn-ea"/>
              <a:ea typeface="+mn-ea"/>
            </a:endParaRPr>
          </a:p>
        </xdr:txBody>
      </xdr:sp>
      <xdr:sp macro="" textlink="">
        <xdr:nvSpPr>
          <xdr:cNvPr id="17" name="Text Box 98">
            <a:extLst>
              <a:ext uri="{FF2B5EF4-FFF2-40B4-BE49-F238E27FC236}">
                <a16:creationId xmlns:a16="http://schemas.microsoft.com/office/drawing/2014/main" id="{97EF1065-F0D9-4C08-8A49-18E45851D828}"/>
              </a:ext>
            </a:extLst>
          </xdr:cNvPr>
          <xdr:cNvSpPr txBox="1">
            <a:spLocks noChangeArrowheads="1"/>
          </xdr:cNvSpPr>
        </xdr:nvSpPr>
        <xdr:spPr bwMode="auto">
          <a:xfrm>
            <a:off x="3492761" y="49434751"/>
            <a:ext cx="2219325" cy="538641"/>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t>＜物品購入＞</a:t>
            </a:r>
            <a:endParaRPr lang="en-US" altLang="ja-JP" sz="1100" b="1"/>
          </a:p>
          <a:p>
            <a:pPr algn="ctr"/>
            <a:r>
              <a:rPr lang="en-US" altLang="ja-JP" sz="1100" b="1"/>
              <a:t>【</a:t>
            </a:r>
            <a:r>
              <a:rPr lang="ja-JP" altLang="en-US" sz="1100" b="1"/>
              <a:t>随意契約（公募）</a:t>
            </a:r>
            <a:r>
              <a:rPr lang="en-US" altLang="ja-JP" sz="1100" b="1"/>
              <a:t>】</a:t>
            </a:r>
            <a:endParaRPr lang="ja-JP" altLang="en-US" sz="1100" b="1"/>
          </a:p>
        </xdr:txBody>
      </xdr:sp>
    </xdr:grpSp>
    <xdr:clientData/>
  </xdr:twoCellAnchor>
  <xdr:twoCellAnchor>
    <xdr:from>
      <xdr:col>9</xdr:col>
      <xdr:colOff>97971</xdr:colOff>
      <xdr:row>755</xdr:row>
      <xdr:rowOff>315686</xdr:rowOff>
    </xdr:from>
    <xdr:to>
      <xdr:col>31</xdr:col>
      <xdr:colOff>31984</xdr:colOff>
      <xdr:row>757</xdr:row>
      <xdr:rowOff>337175</xdr:rowOff>
    </xdr:to>
    <xdr:grpSp>
      <xdr:nvGrpSpPr>
        <xdr:cNvPr id="18" name="グループ化 17">
          <a:extLst>
            <a:ext uri="{FF2B5EF4-FFF2-40B4-BE49-F238E27FC236}">
              <a16:creationId xmlns:a16="http://schemas.microsoft.com/office/drawing/2014/main" id="{85830C9B-69CE-4438-8BA7-BABAFC7AA0A6}"/>
            </a:ext>
          </a:extLst>
        </xdr:cNvPr>
        <xdr:cNvGrpSpPr/>
      </xdr:nvGrpSpPr>
      <xdr:grpSpPr>
        <a:xfrm>
          <a:off x="1763485" y="49127229"/>
          <a:ext cx="4005270" cy="739946"/>
          <a:chOff x="3660048" y="48320324"/>
          <a:chExt cx="4507069" cy="729525"/>
        </a:xfrm>
      </xdr:grpSpPr>
      <xdr:sp macro="" textlink="">
        <xdr:nvSpPr>
          <xdr:cNvPr id="19" name="正方形/長方形 18">
            <a:extLst>
              <a:ext uri="{FF2B5EF4-FFF2-40B4-BE49-F238E27FC236}">
                <a16:creationId xmlns:a16="http://schemas.microsoft.com/office/drawing/2014/main" id="{8469118A-01D8-4086-BEDD-196950983A14}"/>
              </a:ext>
            </a:extLst>
          </xdr:cNvPr>
          <xdr:cNvSpPr/>
        </xdr:nvSpPr>
        <xdr:spPr>
          <a:xfrm>
            <a:off x="3660048" y="48329849"/>
            <a:ext cx="1980000" cy="72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rPr>
              <a:t>警視庁</a:t>
            </a:r>
            <a:endParaRPr kumimoji="1" lang="en-US" altLang="ja-JP" sz="12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endParaRPr>
          </a:p>
          <a:p>
            <a:pPr algn="ctr"/>
            <a:r>
              <a:rPr kumimoji="1" lang="ja-JP" altLang="en-US" sz="12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rPr>
              <a:t>２７百万円</a:t>
            </a:r>
            <a:endParaRPr kumimoji="1" lang="en-US" altLang="ja-JP" sz="12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endParaRPr>
          </a:p>
        </xdr:txBody>
      </xdr:sp>
      <xdr:sp macro="" textlink="">
        <xdr:nvSpPr>
          <xdr:cNvPr id="20" name="正方形/長方形 19">
            <a:extLst>
              <a:ext uri="{FF2B5EF4-FFF2-40B4-BE49-F238E27FC236}">
                <a16:creationId xmlns:a16="http://schemas.microsoft.com/office/drawing/2014/main" id="{063265F0-BD6A-4F9C-9763-BA26715D858E}"/>
              </a:ext>
            </a:extLst>
          </xdr:cNvPr>
          <xdr:cNvSpPr/>
        </xdr:nvSpPr>
        <xdr:spPr>
          <a:xfrm>
            <a:off x="6187117" y="48320324"/>
            <a:ext cx="1980000" cy="72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latin typeface="+mn-ea"/>
                <a:ea typeface="+mn-ea"/>
              </a:rPr>
              <a:t>道府県警察（４６機関）</a:t>
            </a:r>
            <a:endParaRPr kumimoji="1" lang="en-US" altLang="ja-JP" sz="12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latin typeface="+mn-ea"/>
              <a:ea typeface="+mn-ea"/>
            </a:endParaRPr>
          </a:p>
          <a:p>
            <a:pPr algn="ctr"/>
            <a:r>
              <a:rPr kumimoji="1" lang="ja-JP" altLang="en-US" sz="12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latin typeface="+mn-ea"/>
                <a:ea typeface="+mn-ea"/>
              </a:rPr>
              <a:t>６６百万円</a:t>
            </a:r>
            <a:endParaRPr kumimoji="1" lang="en-US" altLang="ja-JP" sz="1200" b="0" cap="none" spc="0">
              <a:ln w="0">
                <a:noFill/>
              </a:ln>
              <a:solidFill>
                <a:schemeClr val="tx1"/>
              </a:solidFill>
              <a:effectLst>
                <a:outerShdw blurRad="1270000" dist="19050" dir="2700000" algn="tl" rotWithShape="0">
                  <a:schemeClr val="dk1">
                    <a:alpha val="0"/>
                  </a:schemeClr>
                </a:outerShdw>
                <a:reflection endPos="0" dir="5400000" sy="-100000" algn="bl" rotWithShape="0"/>
              </a:effectLst>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AR17" sqref="AR17:AX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711</v>
      </c>
      <c r="AK2" s="206"/>
      <c r="AL2" s="206"/>
      <c r="AM2" s="206"/>
      <c r="AN2" s="98" t="s">
        <v>405</v>
      </c>
      <c r="AO2" s="206">
        <v>20</v>
      </c>
      <c r="AP2" s="206"/>
      <c r="AQ2" s="206"/>
      <c r="AR2" s="99" t="s">
        <v>710</v>
      </c>
      <c r="AS2" s="207">
        <v>35</v>
      </c>
      <c r="AT2" s="207"/>
      <c r="AU2" s="207"/>
      <c r="AV2" s="98" t="str">
        <f>IF(AW2="","","-")</f>
        <v/>
      </c>
      <c r="AW2" s="394"/>
      <c r="AX2" s="394"/>
    </row>
    <row r="3" spans="1:50" ht="21" customHeight="1" thickBot="1" x14ac:dyDescent="0.25">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712</v>
      </c>
      <c r="AK3" s="522"/>
      <c r="AL3" s="522"/>
      <c r="AM3" s="522"/>
      <c r="AN3" s="522"/>
      <c r="AO3" s="522"/>
      <c r="AP3" s="522"/>
      <c r="AQ3" s="522"/>
      <c r="AR3" s="522"/>
      <c r="AS3" s="522"/>
      <c r="AT3" s="522"/>
      <c r="AU3" s="522"/>
      <c r="AV3" s="522"/>
      <c r="AW3" s="522"/>
      <c r="AX3" s="24" t="s">
        <v>65</v>
      </c>
    </row>
    <row r="4" spans="1:50" ht="24.75" customHeight="1" x14ac:dyDescent="0.2">
      <c r="A4" s="722" t="s">
        <v>25</v>
      </c>
      <c r="B4" s="723"/>
      <c r="C4" s="723"/>
      <c r="D4" s="723"/>
      <c r="E4" s="723"/>
      <c r="F4" s="723"/>
      <c r="G4" s="698" t="s">
        <v>713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5" t="s">
        <v>68</v>
      </c>
      <c r="H5" s="556"/>
      <c r="I5" s="556"/>
      <c r="J5" s="556"/>
      <c r="K5" s="556"/>
      <c r="L5" s="556"/>
      <c r="M5" s="557" t="s">
        <v>66</v>
      </c>
      <c r="N5" s="558"/>
      <c r="O5" s="558"/>
      <c r="P5" s="558"/>
      <c r="Q5" s="558"/>
      <c r="R5" s="559"/>
      <c r="S5" s="560" t="s">
        <v>70</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806</v>
      </c>
      <c r="AR5" s="720"/>
      <c r="AS5" s="720"/>
      <c r="AT5" s="720"/>
      <c r="AU5" s="720"/>
      <c r="AV5" s="720"/>
      <c r="AW5" s="720"/>
      <c r="AX5" s="721"/>
    </row>
    <row r="6" spans="1:50" ht="39" customHeight="1" x14ac:dyDescent="0.2">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2">
      <c r="A7" s="821" t="s">
        <v>22</v>
      </c>
      <c r="B7" s="822"/>
      <c r="C7" s="822"/>
      <c r="D7" s="822"/>
      <c r="E7" s="822"/>
      <c r="F7" s="823"/>
      <c r="G7" s="824" t="s">
        <v>717</v>
      </c>
      <c r="H7" s="825"/>
      <c r="I7" s="825"/>
      <c r="J7" s="825"/>
      <c r="K7" s="825"/>
      <c r="L7" s="825"/>
      <c r="M7" s="825"/>
      <c r="N7" s="825"/>
      <c r="O7" s="825"/>
      <c r="P7" s="825"/>
      <c r="Q7" s="825"/>
      <c r="R7" s="825"/>
      <c r="S7" s="825"/>
      <c r="T7" s="825"/>
      <c r="U7" s="825"/>
      <c r="V7" s="825"/>
      <c r="W7" s="825"/>
      <c r="X7" s="826"/>
      <c r="Y7" s="392" t="s">
        <v>388</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2">
      <c r="A9" s="123" t="s">
        <v>23</v>
      </c>
      <c r="B9" s="124"/>
      <c r="C9" s="124"/>
      <c r="D9" s="124"/>
      <c r="E9" s="124"/>
      <c r="F9" s="124"/>
      <c r="G9" s="569" t="s">
        <v>720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2">
      <c r="A10" s="739" t="s">
        <v>30</v>
      </c>
      <c r="B10" s="740"/>
      <c r="C10" s="740"/>
      <c r="D10" s="740"/>
      <c r="E10" s="740"/>
      <c r="F10" s="740"/>
      <c r="G10" s="672" t="s">
        <v>721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17" t="s">
        <v>24</v>
      </c>
      <c r="B12" s="118"/>
      <c r="C12" s="118"/>
      <c r="D12" s="118"/>
      <c r="E12" s="118"/>
      <c r="F12" s="119"/>
      <c r="G12" s="678"/>
      <c r="H12" s="679"/>
      <c r="I12" s="679"/>
      <c r="J12" s="679"/>
      <c r="K12" s="679"/>
      <c r="L12" s="679"/>
      <c r="M12" s="679"/>
      <c r="N12" s="679"/>
      <c r="O12" s="679"/>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2">
      <c r="A13" s="120"/>
      <c r="B13" s="121"/>
      <c r="C13" s="121"/>
      <c r="D13" s="121"/>
      <c r="E13" s="121"/>
      <c r="F13" s="122"/>
      <c r="G13" s="742" t="s">
        <v>6</v>
      </c>
      <c r="H13" s="743"/>
      <c r="I13" s="635" t="s">
        <v>7</v>
      </c>
      <c r="J13" s="636"/>
      <c r="K13" s="636"/>
      <c r="L13" s="636"/>
      <c r="M13" s="636"/>
      <c r="N13" s="636"/>
      <c r="O13" s="637"/>
      <c r="P13" s="163">
        <v>111</v>
      </c>
      <c r="Q13" s="164"/>
      <c r="R13" s="164"/>
      <c r="S13" s="164"/>
      <c r="T13" s="164"/>
      <c r="U13" s="164"/>
      <c r="V13" s="165"/>
      <c r="W13" s="163">
        <v>195</v>
      </c>
      <c r="X13" s="164"/>
      <c r="Y13" s="164"/>
      <c r="Z13" s="164"/>
      <c r="AA13" s="164"/>
      <c r="AB13" s="164"/>
      <c r="AC13" s="165"/>
      <c r="AD13" s="163">
        <v>183</v>
      </c>
      <c r="AE13" s="164"/>
      <c r="AF13" s="164"/>
      <c r="AG13" s="164"/>
      <c r="AH13" s="164"/>
      <c r="AI13" s="164"/>
      <c r="AJ13" s="165"/>
      <c r="AK13" s="163">
        <v>138</v>
      </c>
      <c r="AL13" s="164"/>
      <c r="AM13" s="164"/>
      <c r="AN13" s="164"/>
      <c r="AO13" s="164"/>
      <c r="AP13" s="164"/>
      <c r="AQ13" s="165"/>
      <c r="AR13" s="160">
        <v>143</v>
      </c>
      <c r="AS13" s="161"/>
      <c r="AT13" s="161"/>
      <c r="AU13" s="161"/>
      <c r="AV13" s="161"/>
      <c r="AW13" s="161"/>
      <c r="AX13" s="391"/>
    </row>
    <row r="14" spans="1:50" ht="21" customHeight="1" x14ac:dyDescent="0.2">
      <c r="A14" s="120"/>
      <c r="B14" s="121"/>
      <c r="C14" s="121"/>
      <c r="D14" s="121"/>
      <c r="E14" s="121"/>
      <c r="F14" s="122"/>
      <c r="G14" s="744"/>
      <c r="H14" s="745"/>
      <c r="I14" s="572" t="s">
        <v>8</v>
      </c>
      <c r="J14" s="626"/>
      <c r="K14" s="626"/>
      <c r="L14" s="626"/>
      <c r="M14" s="626"/>
      <c r="N14" s="626"/>
      <c r="O14" s="627"/>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810</v>
      </c>
      <c r="AL14" s="164"/>
      <c r="AM14" s="164"/>
      <c r="AN14" s="164"/>
      <c r="AO14" s="164"/>
      <c r="AP14" s="164"/>
      <c r="AQ14" s="165"/>
      <c r="AR14" s="662"/>
      <c r="AS14" s="662"/>
      <c r="AT14" s="662"/>
      <c r="AU14" s="662"/>
      <c r="AV14" s="662"/>
      <c r="AW14" s="662"/>
      <c r="AX14" s="663"/>
    </row>
    <row r="15" spans="1:50" ht="21" customHeight="1" x14ac:dyDescent="0.2">
      <c r="A15" s="120"/>
      <c r="B15" s="121"/>
      <c r="C15" s="121"/>
      <c r="D15" s="121"/>
      <c r="E15" s="121"/>
      <c r="F15" s="122"/>
      <c r="G15" s="744"/>
      <c r="H15" s="745"/>
      <c r="I15" s="572" t="s">
        <v>51</v>
      </c>
      <c r="J15" s="573"/>
      <c r="K15" s="573"/>
      <c r="L15" s="573"/>
      <c r="M15" s="573"/>
      <c r="N15" s="573"/>
      <c r="O15" s="574"/>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719</v>
      </c>
      <c r="AL15" s="164"/>
      <c r="AM15" s="164"/>
      <c r="AN15" s="164"/>
      <c r="AO15" s="164"/>
      <c r="AP15" s="164"/>
      <c r="AQ15" s="165"/>
      <c r="AR15" s="163" t="s">
        <v>810</v>
      </c>
      <c r="AS15" s="164"/>
      <c r="AT15" s="164"/>
      <c r="AU15" s="164"/>
      <c r="AV15" s="164"/>
      <c r="AW15" s="164"/>
      <c r="AX15" s="625"/>
    </row>
    <row r="16" spans="1:50" ht="21" customHeight="1" x14ac:dyDescent="0.2">
      <c r="A16" s="120"/>
      <c r="B16" s="121"/>
      <c r="C16" s="121"/>
      <c r="D16" s="121"/>
      <c r="E16" s="121"/>
      <c r="F16" s="122"/>
      <c r="G16" s="744"/>
      <c r="H16" s="745"/>
      <c r="I16" s="572" t="s">
        <v>52</v>
      </c>
      <c r="J16" s="573"/>
      <c r="K16" s="573"/>
      <c r="L16" s="573"/>
      <c r="M16" s="573"/>
      <c r="N16" s="573"/>
      <c r="O16" s="574"/>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810</v>
      </c>
      <c r="AL16" s="164"/>
      <c r="AM16" s="164"/>
      <c r="AN16" s="164"/>
      <c r="AO16" s="164"/>
      <c r="AP16" s="164"/>
      <c r="AQ16" s="165"/>
      <c r="AR16" s="675"/>
      <c r="AS16" s="676"/>
      <c r="AT16" s="676"/>
      <c r="AU16" s="676"/>
      <c r="AV16" s="676"/>
      <c r="AW16" s="676"/>
      <c r="AX16" s="677"/>
    </row>
    <row r="17" spans="1:50" ht="24.75" customHeight="1" x14ac:dyDescent="0.2">
      <c r="A17" s="120"/>
      <c r="B17" s="121"/>
      <c r="C17" s="121"/>
      <c r="D17" s="121"/>
      <c r="E17" s="121"/>
      <c r="F17" s="122"/>
      <c r="G17" s="744"/>
      <c r="H17" s="745"/>
      <c r="I17" s="572" t="s">
        <v>50</v>
      </c>
      <c r="J17" s="626"/>
      <c r="K17" s="626"/>
      <c r="L17" s="626"/>
      <c r="M17" s="626"/>
      <c r="N17" s="626"/>
      <c r="O17" s="627"/>
      <c r="P17" s="163" t="s">
        <v>719</v>
      </c>
      <c r="Q17" s="164"/>
      <c r="R17" s="164"/>
      <c r="S17" s="164"/>
      <c r="T17" s="164"/>
      <c r="U17" s="164"/>
      <c r="V17" s="165"/>
      <c r="W17" s="163">
        <v>19</v>
      </c>
      <c r="X17" s="164"/>
      <c r="Y17" s="164"/>
      <c r="Z17" s="164"/>
      <c r="AA17" s="164"/>
      <c r="AB17" s="164"/>
      <c r="AC17" s="165"/>
      <c r="AD17" s="163">
        <v>22</v>
      </c>
      <c r="AE17" s="164"/>
      <c r="AF17" s="164"/>
      <c r="AG17" s="164"/>
      <c r="AH17" s="164"/>
      <c r="AI17" s="164"/>
      <c r="AJ17" s="165"/>
      <c r="AK17" s="163" t="s">
        <v>810</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6"/>
      <c r="H18" s="747"/>
      <c r="I18" s="734" t="s">
        <v>20</v>
      </c>
      <c r="J18" s="735"/>
      <c r="K18" s="735"/>
      <c r="L18" s="735"/>
      <c r="M18" s="735"/>
      <c r="N18" s="735"/>
      <c r="O18" s="736"/>
      <c r="P18" s="169">
        <f>SUM(P13:V17)</f>
        <v>111</v>
      </c>
      <c r="Q18" s="170"/>
      <c r="R18" s="170"/>
      <c r="S18" s="170"/>
      <c r="T18" s="170"/>
      <c r="U18" s="170"/>
      <c r="V18" s="171"/>
      <c r="W18" s="169">
        <f>SUM(W13:AC17)</f>
        <v>214</v>
      </c>
      <c r="X18" s="170"/>
      <c r="Y18" s="170"/>
      <c r="Z18" s="170"/>
      <c r="AA18" s="170"/>
      <c r="AB18" s="170"/>
      <c r="AC18" s="171"/>
      <c r="AD18" s="169">
        <f>SUM(AD13:AJ17)</f>
        <v>205</v>
      </c>
      <c r="AE18" s="170"/>
      <c r="AF18" s="170"/>
      <c r="AG18" s="170"/>
      <c r="AH18" s="170"/>
      <c r="AI18" s="170"/>
      <c r="AJ18" s="171"/>
      <c r="AK18" s="169">
        <f>SUM(AK13:AQ17)</f>
        <v>138</v>
      </c>
      <c r="AL18" s="170"/>
      <c r="AM18" s="170"/>
      <c r="AN18" s="170"/>
      <c r="AO18" s="170"/>
      <c r="AP18" s="170"/>
      <c r="AQ18" s="171"/>
      <c r="AR18" s="169">
        <f>SUM(AR13:AX17)</f>
        <v>143</v>
      </c>
      <c r="AS18" s="170"/>
      <c r="AT18" s="170"/>
      <c r="AU18" s="170"/>
      <c r="AV18" s="170"/>
      <c r="AW18" s="170"/>
      <c r="AX18" s="534"/>
    </row>
    <row r="19" spans="1:50" ht="24.75" customHeight="1" x14ac:dyDescent="0.2">
      <c r="A19" s="120"/>
      <c r="B19" s="121"/>
      <c r="C19" s="121"/>
      <c r="D19" s="121"/>
      <c r="E19" s="121"/>
      <c r="F19" s="122"/>
      <c r="G19" s="532" t="s">
        <v>9</v>
      </c>
      <c r="H19" s="533"/>
      <c r="I19" s="533"/>
      <c r="J19" s="533"/>
      <c r="K19" s="533"/>
      <c r="L19" s="533"/>
      <c r="M19" s="533"/>
      <c r="N19" s="533"/>
      <c r="O19" s="533"/>
      <c r="P19" s="163">
        <v>104</v>
      </c>
      <c r="Q19" s="164"/>
      <c r="R19" s="164"/>
      <c r="S19" s="164"/>
      <c r="T19" s="164"/>
      <c r="U19" s="164"/>
      <c r="V19" s="165"/>
      <c r="W19" s="163">
        <v>209</v>
      </c>
      <c r="X19" s="164"/>
      <c r="Y19" s="164"/>
      <c r="Z19" s="164"/>
      <c r="AA19" s="164"/>
      <c r="AB19" s="164"/>
      <c r="AC19" s="165"/>
      <c r="AD19" s="163">
        <v>183</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2">
      <c r="A20" s="120"/>
      <c r="B20" s="121"/>
      <c r="C20" s="121"/>
      <c r="D20" s="121"/>
      <c r="E20" s="121"/>
      <c r="F20" s="122"/>
      <c r="G20" s="532" t="s">
        <v>10</v>
      </c>
      <c r="H20" s="533"/>
      <c r="I20" s="533"/>
      <c r="J20" s="533"/>
      <c r="K20" s="533"/>
      <c r="L20" s="533"/>
      <c r="M20" s="533"/>
      <c r="N20" s="533"/>
      <c r="O20" s="533"/>
      <c r="P20" s="536">
        <f>IF(P18=0, "-", SUM(P19)/P18)</f>
        <v>0.93693693693693691</v>
      </c>
      <c r="Q20" s="536"/>
      <c r="R20" s="536"/>
      <c r="S20" s="536"/>
      <c r="T20" s="536"/>
      <c r="U20" s="536"/>
      <c r="V20" s="536"/>
      <c r="W20" s="536">
        <f t="shared" ref="W20" si="0">IF(W18=0, "-", SUM(W19)/W18)</f>
        <v>0.97663551401869164</v>
      </c>
      <c r="X20" s="536"/>
      <c r="Y20" s="536"/>
      <c r="Z20" s="536"/>
      <c r="AA20" s="536"/>
      <c r="AB20" s="536"/>
      <c r="AC20" s="536"/>
      <c r="AD20" s="536">
        <f t="shared" ref="AD20" si="1">IF(AD18=0, "-", SUM(AD19)/AD18)</f>
        <v>0.89268292682926831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23"/>
      <c r="B21" s="124"/>
      <c r="C21" s="124"/>
      <c r="D21" s="124"/>
      <c r="E21" s="124"/>
      <c r="F21" s="125"/>
      <c r="G21" s="919" t="s">
        <v>353</v>
      </c>
      <c r="H21" s="920"/>
      <c r="I21" s="920"/>
      <c r="J21" s="920"/>
      <c r="K21" s="920"/>
      <c r="L21" s="920"/>
      <c r="M21" s="920"/>
      <c r="N21" s="920"/>
      <c r="O21" s="920"/>
      <c r="P21" s="536">
        <f>IF(P19=0, "-", SUM(P19)/SUM(P13,P14))</f>
        <v>0.93693693693693691</v>
      </c>
      <c r="Q21" s="536"/>
      <c r="R21" s="536"/>
      <c r="S21" s="536"/>
      <c r="T21" s="536"/>
      <c r="U21" s="536"/>
      <c r="V21" s="536"/>
      <c r="W21" s="536">
        <f t="shared" ref="W21" si="2">IF(W19=0, "-", SUM(W19)/SUM(W13,W14))</f>
        <v>1.0717948717948718</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38" t="s">
        <v>708</v>
      </c>
      <c r="B22" s="139"/>
      <c r="C22" s="139"/>
      <c r="D22" s="139"/>
      <c r="E22" s="139"/>
      <c r="F22" s="140"/>
      <c r="G22" s="129" t="s">
        <v>332</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807</v>
      </c>
      <c r="H23" s="133"/>
      <c r="I23" s="133"/>
      <c r="J23" s="133"/>
      <c r="K23" s="133"/>
      <c r="L23" s="133"/>
      <c r="M23" s="133"/>
      <c r="N23" s="133"/>
      <c r="O23" s="134"/>
      <c r="P23" s="160">
        <v>138</v>
      </c>
      <c r="Q23" s="161"/>
      <c r="R23" s="161"/>
      <c r="S23" s="161"/>
      <c r="T23" s="161"/>
      <c r="U23" s="161"/>
      <c r="V23" s="162"/>
      <c r="W23" s="160">
        <v>143</v>
      </c>
      <c r="X23" s="161"/>
      <c r="Y23" s="161"/>
      <c r="Z23" s="161"/>
      <c r="AA23" s="161"/>
      <c r="AB23" s="161"/>
      <c r="AC23" s="162"/>
      <c r="AD23" s="149" t="s">
        <v>809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333</v>
      </c>
      <c r="H29" s="229"/>
      <c r="I29" s="229"/>
      <c r="J29" s="229"/>
      <c r="K29" s="229"/>
      <c r="L29" s="229"/>
      <c r="M29" s="229"/>
      <c r="N29" s="229"/>
      <c r="O29" s="230"/>
      <c r="P29" s="163">
        <f>AK13</f>
        <v>138</v>
      </c>
      <c r="Q29" s="164"/>
      <c r="R29" s="164"/>
      <c r="S29" s="164"/>
      <c r="T29" s="164"/>
      <c r="U29" s="164"/>
      <c r="V29" s="165"/>
      <c r="W29" s="211">
        <f>AR13</f>
        <v>143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5" customHeight="1" x14ac:dyDescent="0.2">
      <c r="A30" s="506" t="s">
        <v>348</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389</v>
      </c>
      <c r="AF30" s="383"/>
      <c r="AG30" s="383"/>
      <c r="AH30" s="384"/>
      <c r="AI30" s="385" t="s">
        <v>411</v>
      </c>
      <c r="AJ30" s="385"/>
      <c r="AK30" s="385"/>
      <c r="AL30" s="382"/>
      <c r="AM30" s="385" t="s">
        <v>508</v>
      </c>
      <c r="AN30" s="385"/>
      <c r="AO30" s="385"/>
      <c r="AP30" s="382"/>
      <c r="AQ30" s="638" t="s">
        <v>232</v>
      </c>
      <c r="AR30" s="639"/>
      <c r="AS30" s="639"/>
      <c r="AT30" s="640"/>
      <c r="AU30" s="387" t="s">
        <v>134</v>
      </c>
      <c r="AV30" s="387"/>
      <c r="AW30" s="387"/>
      <c r="AX30" s="388"/>
    </row>
    <row r="31" spans="1:50" ht="15" customHeight="1" x14ac:dyDescent="0.2">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t="s">
        <v>719</v>
      </c>
      <c r="AV31" s="271"/>
      <c r="AW31" s="375" t="s">
        <v>179</v>
      </c>
      <c r="AX31" s="376"/>
    </row>
    <row r="32" spans="1:50" ht="15" customHeight="1" x14ac:dyDescent="0.2">
      <c r="A32" s="512"/>
      <c r="B32" s="510"/>
      <c r="C32" s="510"/>
      <c r="D32" s="510"/>
      <c r="E32" s="510"/>
      <c r="F32" s="511"/>
      <c r="G32" s="537" t="s">
        <v>719</v>
      </c>
      <c r="H32" s="538"/>
      <c r="I32" s="538"/>
      <c r="J32" s="538"/>
      <c r="K32" s="538"/>
      <c r="L32" s="538"/>
      <c r="M32" s="538"/>
      <c r="N32" s="538"/>
      <c r="O32" s="539"/>
      <c r="P32" s="191" t="s">
        <v>719</v>
      </c>
      <c r="Q32" s="191"/>
      <c r="R32" s="191"/>
      <c r="S32" s="191"/>
      <c r="T32" s="191"/>
      <c r="U32" s="191"/>
      <c r="V32" s="191"/>
      <c r="W32" s="191"/>
      <c r="X32" s="233"/>
      <c r="Y32" s="339" t="s">
        <v>12</v>
      </c>
      <c r="Z32" s="546"/>
      <c r="AA32" s="547"/>
      <c r="AB32" s="548" t="s">
        <v>719</v>
      </c>
      <c r="AC32" s="548"/>
      <c r="AD32" s="548"/>
      <c r="AE32" s="363" t="s">
        <v>719</v>
      </c>
      <c r="AF32" s="364"/>
      <c r="AG32" s="364"/>
      <c r="AH32" s="364"/>
      <c r="AI32" s="363" t="s">
        <v>719</v>
      </c>
      <c r="AJ32" s="364"/>
      <c r="AK32" s="364"/>
      <c r="AL32" s="364"/>
      <c r="AM32" s="363" t="s">
        <v>719</v>
      </c>
      <c r="AN32" s="364"/>
      <c r="AO32" s="364"/>
      <c r="AP32" s="364"/>
      <c r="AQ32" s="166" t="s">
        <v>719</v>
      </c>
      <c r="AR32" s="167"/>
      <c r="AS32" s="167"/>
      <c r="AT32" s="168"/>
      <c r="AU32" s="364" t="s">
        <v>719</v>
      </c>
      <c r="AV32" s="364"/>
      <c r="AW32" s="364"/>
      <c r="AX32" s="365"/>
    </row>
    <row r="33" spans="1:51" ht="15" customHeight="1" x14ac:dyDescent="0.2">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719</v>
      </c>
      <c r="AC33" s="519"/>
      <c r="AD33" s="519"/>
      <c r="AE33" s="363" t="s">
        <v>719</v>
      </c>
      <c r="AF33" s="364"/>
      <c r="AG33" s="364"/>
      <c r="AH33" s="364"/>
      <c r="AI33" s="363" t="s">
        <v>719</v>
      </c>
      <c r="AJ33" s="364"/>
      <c r="AK33" s="364"/>
      <c r="AL33" s="364"/>
      <c r="AM33" s="363" t="s">
        <v>719</v>
      </c>
      <c r="AN33" s="364"/>
      <c r="AO33" s="364"/>
      <c r="AP33" s="364"/>
      <c r="AQ33" s="166" t="s">
        <v>719</v>
      </c>
      <c r="AR33" s="167"/>
      <c r="AS33" s="167"/>
      <c r="AT33" s="168"/>
      <c r="AU33" s="364" t="s">
        <v>719</v>
      </c>
      <c r="AV33" s="364"/>
      <c r="AW33" s="364"/>
      <c r="AX33" s="365"/>
    </row>
    <row r="34" spans="1:51" ht="15" customHeight="1" x14ac:dyDescent="0.2">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719</v>
      </c>
      <c r="AF34" s="364"/>
      <c r="AG34" s="364"/>
      <c r="AH34" s="364"/>
      <c r="AI34" s="363" t="s">
        <v>719</v>
      </c>
      <c r="AJ34" s="364"/>
      <c r="AK34" s="364"/>
      <c r="AL34" s="364"/>
      <c r="AM34" s="363" t="s">
        <v>719</v>
      </c>
      <c r="AN34" s="364"/>
      <c r="AO34" s="364"/>
      <c r="AP34" s="364"/>
      <c r="AQ34" s="166" t="s">
        <v>719</v>
      </c>
      <c r="AR34" s="167"/>
      <c r="AS34" s="167"/>
      <c r="AT34" s="168"/>
      <c r="AU34" s="364" t="s">
        <v>719</v>
      </c>
      <c r="AV34" s="364"/>
      <c r="AW34" s="364"/>
      <c r="AX34" s="365"/>
    </row>
    <row r="35" spans="1:51" ht="23.25" customHeight="1" x14ac:dyDescent="0.2">
      <c r="A35" s="892" t="s">
        <v>379</v>
      </c>
      <c r="B35" s="893"/>
      <c r="C35" s="893"/>
      <c r="D35" s="893"/>
      <c r="E35" s="893"/>
      <c r="F35" s="894"/>
      <c r="G35" s="898" t="s">
        <v>719</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2">
      <c r="A37" s="641" t="s">
        <v>348</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2">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2" t="s">
        <v>379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2">
      <c r="A44" s="641" t="s">
        <v>348</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2">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2">
      <c r="A51" s="509" t="s">
        <v>348</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2">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2">
      <c r="A58" s="509" t="s">
        <v>348</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2">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2">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5" t="s">
        <v>389</v>
      </c>
      <c r="AF65" s="335"/>
      <c r="AG65" s="335"/>
      <c r="AH65" s="335"/>
      <c r="AI65" s="335" t="s">
        <v>411</v>
      </c>
      <c r="AJ65" s="335"/>
      <c r="AK65" s="335"/>
      <c r="AL65" s="335"/>
      <c r="AM65" s="335" t="s">
        <v>508</v>
      </c>
      <c r="AN65" s="335"/>
      <c r="AO65" s="335"/>
      <c r="AP65" s="335"/>
      <c r="AQ65" s="215" t="s">
        <v>232</v>
      </c>
      <c r="AR65" s="199"/>
      <c r="AS65" s="199"/>
      <c r="AT65" s="200"/>
      <c r="AU65" s="971" t="s">
        <v>134</v>
      </c>
      <c r="AV65" s="971"/>
      <c r="AW65" s="971"/>
      <c r="AX65" s="972"/>
      <c r="AY65">
        <f>COUNTA($H$67)</f>
        <v>0</v>
      </c>
    </row>
    <row r="66" spans="1:51" ht="18.75" hidden="1" customHeight="1" x14ac:dyDescent="0.2">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347</v>
      </c>
      <c r="AX66" s="973"/>
      <c r="AY66">
        <f>$AY$65</f>
        <v>0</v>
      </c>
    </row>
    <row r="67" spans="1:51" ht="23.25" hidden="1" customHeight="1" x14ac:dyDescent="0.2">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369</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2">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369</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2">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370</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2">
      <c r="A70" s="846" t="s">
        <v>354</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368</v>
      </c>
      <c r="X70" s="939"/>
      <c r="Y70" s="944" t="s">
        <v>12</v>
      </c>
      <c r="Z70" s="944"/>
      <c r="AA70" s="945"/>
      <c r="AB70" s="946" t="s">
        <v>369</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2">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369</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2">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370</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2">
      <c r="A73" s="832" t="s">
        <v>349</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2">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7" t="s">
        <v>382</v>
      </c>
      <c r="B78" s="908"/>
      <c r="C78" s="908"/>
      <c r="D78" s="908"/>
      <c r="E78" s="905" t="s">
        <v>327</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2">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343</v>
      </c>
      <c r="AP79" s="127"/>
      <c r="AQ79" s="127"/>
      <c r="AR79" s="76"/>
      <c r="AS79" s="126"/>
      <c r="AT79" s="127"/>
      <c r="AU79" s="127"/>
      <c r="AV79" s="127"/>
      <c r="AW79" s="127"/>
      <c r="AX79" s="128"/>
      <c r="AY79">
        <f>COUNTIF($AR$79,"☑")</f>
        <v>0</v>
      </c>
    </row>
    <row r="80" spans="1:51" ht="18.75" customHeight="1" x14ac:dyDescent="0.2">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1</v>
      </c>
    </row>
    <row r="81" spans="1:60" ht="22.5" customHeight="1" x14ac:dyDescent="0.2">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2">
      <c r="A82" s="517"/>
      <c r="B82" s="844"/>
      <c r="C82" s="549"/>
      <c r="D82" s="549"/>
      <c r="E82" s="549"/>
      <c r="F82" s="550"/>
      <c r="G82" s="498" t="s">
        <v>722</v>
      </c>
      <c r="H82" s="498"/>
      <c r="I82" s="498"/>
      <c r="J82" s="498"/>
      <c r="K82" s="498"/>
      <c r="L82" s="498"/>
      <c r="M82" s="498"/>
      <c r="N82" s="498"/>
      <c r="O82" s="498"/>
      <c r="P82" s="498"/>
      <c r="Q82" s="498"/>
      <c r="R82" s="498"/>
      <c r="S82" s="498"/>
      <c r="T82" s="498"/>
      <c r="U82" s="498"/>
      <c r="V82" s="498"/>
      <c r="W82" s="498"/>
      <c r="X82" s="498"/>
      <c r="Y82" s="498"/>
      <c r="Z82" s="498"/>
      <c r="AA82" s="749"/>
      <c r="AB82" s="497" t="s">
        <v>723</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22.5" customHeight="1" x14ac:dyDescent="0.2">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9.5" customHeight="1" x14ac:dyDescent="0.2">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6.2" customHeight="1" x14ac:dyDescent="0.2">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1</v>
      </c>
      <c r="AZ85" s="10"/>
      <c r="BA85" s="10"/>
      <c r="BB85" s="10"/>
      <c r="BC85" s="10"/>
    </row>
    <row r="86" spans="1:60" ht="16.2" customHeight="1" x14ac:dyDescent="0.2">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t="s">
        <v>719</v>
      </c>
      <c r="AR86" s="271"/>
      <c r="AS86" s="179" t="s">
        <v>233</v>
      </c>
      <c r="AT86" s="202"/>
      <c r="AU86" s="271" t="s">
        <v>719</v>
      </c>
      <c r="AV86" s="271"/>
      <c r="AW86" s="375" t="s">
        <v>179</v>
      </c>
      <c r="AX86" s="376"/>
      <c r="AY86">
        <f t="shared" si="10"/>
        <v>1</v>
      </c>
      <c r="AZ86" s="10"/>
      <c r="BA86" s="10"/>
      <c r="BB86" s="10"/>
      <c r="BC86" s="10"/>
      <c r="BD86" s="10"/>
      <c r="BE86" s="10"/>
      <c r="BF86" s="10"/>
      <c r="BG86" s="10"/>
      <c r="BH86" s="10"/>
    </row>
    <row r="87" spans="1:60" ht="32.4" customHeight="1" x14ac:dyDescent="0.2">
      <c r="A87" s="517"/>
      <c r="B87" s="549"/>
      <c r="C87" s="549"/>
      <c r="D87" s="549"/>
      <c r="E87" s="549"/>
      <c r="F87" s="550"/>
      <c r="G87" s="232" t="s">
        <v>724</v>
      </c>
      <c r="H87" s="191"/>
      <c r="I87" s="191"/>
      <c r="J87" s="191"/>
      <c r="K87" s="191"/>
      <c r="L87" s="191"/>
      <c r="M87" s="191"/>
      <c r="N87" s="191"/>
      <c r="O87" s="233"/>
      <c r="P87" s="191" t="s">
        <v>791</v>
      </c>
      <c r="Q87" s="796"/>
      <c r="R87" s="796"/>
      <c r="S87" s="796"/>
      <c r="T87" s="796"/>
      <c r="U87" s="796"/>
      <c r="V87" s="796"/>
      <c r="W87" s="796"/>
      <c r="X87" s="797"/>
      <c r="Y87" s="752" t="s">
        <v>62</v>
      </c>
      <c r="Z87" s="753"/>
      <c r="AA87" s="754"/>
      <c r="AB87" s="548" t="s">
        <v>725</v>
      </c>
      <c r="AC87" s="548"/>
      <c r="AD87" s="548"/>
      <c r="AE87" s="363">
        <v>19523</v>
      </c>
      <c r="AF87" s="364"/>
      <c r="AG87" s="364"/>
      <c r="AH87" s="364"/>
      <c r="AI87" s="363">
        <v>18404</v>
      </c>
      <c r="AJ87" s="364"/>
      <c r="AK87" s="364"/>
      <c r="AL87" s="364"/>
      <c r="AM87" s="363">
        <v>19674</v>
      </c>
      <c r="AN87" s="364"/>
      <c r="AO87" s="364"/>
      <c r="AP87" s="364"/>
      <c r="AQ87" s="166" t="s">
        <v>719</v>
      </c>
      <c r="AR87" s="167"/>
      <c r="AS87" s="167"/>
      <c r="AT87" s="168"/>
      <c r="AU87" s="364" t="s">
        <v>719</v>
      </c>
      <c r="AV87" s="364"/>
      <c r="AW87" s="364"/>
      <c r="AX87" s="365"/>
      <c r="AY87">
        <f t="shared" si="10"/>
        <v>1</v>
      </c>
    </row>
    <row r="88" spans="1:60" ht="32.4" customHeight="1" x14ac:dyDescent="0.2">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t="s">
        <v>725</v>
      </c>
      <c r="AC88" s="519"/>
      <c r="AD88" s="519"/>
      <c r="AE88" s="363">
        <v>19077</v>
      </c>
      <c r="AF88" s="364"/>
      <c r="AG88" s="364"/>
      <c r="AH88" s="364"/>
      <c r="AI88" s="363">
        <v>19322</v>
      </c>
      <c r="AJ88" s="364"/>
      <c r="AK88" s="364"/>
      <c r="AL88" s="364"/>
      <c r="AM88" s="363">
        <v>19276</v>
      </c>
      <c r="AN88" s="364"/>
      <c r="AO88" s="364"/>
      <c r="AP88" s="364"/>
      <c r="AQ88" s="166" t="s">
        <v>719</v>
      </c>
      <c r="AR88" s="167"/>
      <c r="AS88" s="167"/>
      <c r="AT88" s="168"/>
      <c r="AU88" s="364" t="s">
        <v>719</v>
      </c>
      <c r="AV88" s="364"/>
      <c r="AW88" s="364"/>
      <c r="AX88" s="365"/>
      <c r="AY88">
        <f t="shared" si="10"/>
        <v>1</v>
      </c>
      <c r="AZ88" s="10"/>
      <c r="BA88" s="10"/>
      <c r="BB88" s="10"/>
      <c r="BC88" s="10"/>
    </row>
    <row r="89" spans="1:60" ht="32.4" customHeigh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v>102</v>
      </c>
      <c r="AF89" s="372"/>
      <c r="AG89" s="372"/>
      <c r="AH89" s="372"/>
      <c r="AI89" s="371">
        <v>95</v>
      </c>
      <c r="AJ89" s="372"/>
      <c r="AK89" s="372"/>
      <c r="AL89" s="372"/>
      <c r="AM89" s="371">
        <v>102</v>
      </c>
      <c r="AN89" s="372"/>
      <c r="AO89" s="372"/>
      <c r="AP89" s="372"/>
      <c r="AQ89" s="166" t="s">
        <v>719</v>
      </c>
      <c r="AR89" s="167"/>
      <c r="AS89" s="167"/>
      <c r="AT89" s="168"/>
      <c r="AU89" s="364" t="s">
        <v>719</v>
      </c>
      <c r="AV89" s="364"/>
      <c r="AW89" s="364"/>
      <c r="AX89" s="365"/>
      <c r="AY89">
        <f t="shared" si="10"/>
        <v>1</v>
      </c>
      <c r="AZ89" s="10"/>
      <c r="BA89" s="10"/>
      <c r="BB89" s="10"/>
      <c r="BC89" s="10"/>
      <c r="BD89" s="10"/>
      <c r="BE89" s="10"/>
      <c r="BF89" s="10"/>
      <c r="BG89" s="10"/>
      <c r="BH89" s="10"/>
    </row>
    <row r="90" spans="1:60" ht="16.2" customHeight="1" x14ac:dyDescent="0.2">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1</v>
      </c>
    </row>
    <row r="91" spans="1:60" ht="16.2" customHeight="1" x14ac:dyDescent="0.2">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t="s">
        <v>719</v>
      </c>
      <c r="AR91" s="271"/>
      <c r="AS91" s="179" t="s">
        <v>233</v>
      </c>
      <c r="AT91" s="202"/>
      <c r="AU91" s="271" t="s">
        <v>719</v>
      </c>
      <c r="AV91" s="271"/>
      <c r="AW91" s="375" t="s">
        <v>179</v>
      </c>
      <c r="AX91" s="376"/>
      <c r="AY91">
        <f>$AY$90</f>
        <v>1</v>
      </c>
      <c r="AZ91" s="10"/>
      <c r="BA91" s="10"/>
      <c r="BB91" s="10"/>
      <c r="BC91" s="10"/>
    </row>
    <row r="92" spans="1:60" ht="32.4" customHeight="1" x14ac:dyDescent="0.2">
      <c r="A92" s="517"/>
      <c r="B92" s="549"/>
      <c r="C92" s="549"/>
      <c r="D92" s="549"/>
      <c r="E92" s="549"/>
      <c r="F92" s="550"/>
      <c r="G92" s="232" t="s">
        <v>724</v>
      </c>
      <c r="H92" s="191"/>
      <c r="I92" s="191"/>
      <c r="J92" s="191"/>
      <c r="K92" s="191"/>
      <c r="L92" s="191"/>
      <c r="M92" s="191"/>
      <c r="N92" s="191"/>
      <c r="O92" s="233"/>
      <c r="P92" s="191" t="s">
        <v>792</v>
      </c>
      <c r="Q92" s="796"/>
      <c r="R92" s="796"/>
      <c r="S92" s="796"/>
      <c r="T92" s="796"/>
      <c r="U92" s="796"/>
      <c r="V92" s="796"/>
      <c r="W92" s="796"/>
      <c r="X92" s="797"/>
      <c r="Y92" s="752" t="s">
        <v>62</v>
      </c>
      <c r="Z92" s="753"/>
      <c r="AA92" s="754"/>
      <c r="AB92" s="548" t="s">
        <v>726</v>
      </c>
      <c r="AC92" s="548"/>
      <c r="AD92" s="548"/>
      <c r="AE92" s="363">
        <v>13846</v>
      </c>
      <c r="AF92" s="364"/>
      <c r="AG92" s="364"/>
      <c r="AH92" s="364"/>
      <c r="AI92" s="363">
        <v>13506</v>
      </c>
      <c r="AJ92" s="364"/>
      <c r="AK92" s="364"/>
      <c r="AL92" s="364"/>
      <c r="AM92" s="363">
        <v>14237</v>
      </c>
      <c r="AN92" s="364"/>
      <c r="AO92" s="364"/>
      <c r="AP92" s="364"/>
      <c r="AQ92" s="166" t="s">
        <v>719</v>
      </c>
      <c r="AR92" s="167"/>
      <c r="AS92" s="167"/>
      <c r="AT92" s="168"/>
      <c r="AU92" s="364" t="s">
        <v>719</v>
      </c>
      <c r="AV92" s="364"/>
      <c r="AW92" s="364"/>
      <c r="AX92" s="365"/>
      <c r="AY92">
        <f t="shared" ref="AY92:AY94" si="11">$AY$90</f>
        <v>1</v>
      </c>
      <c r="AZ92" s="10"/>
      <c r="BA92" s="10"/>
      <c r="BB92" s="10"/>
      <c r="BC92" s="10"/>
      <c r="BD92" s="10"/>
      <c r="BE92" s="10"/>
      <c r="BF92" s="10"/>
      <c r="BG92" s="10"/>
      <c r="BH92" s="10"/>
    </row>
    <row r="93" spans="1:60" ht="32.4" customHeight="1" x14ac:dyDescent="0.2">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t="s">
        <v>726</v>
      </c>
      <c r="AC93" s="519"/>
      <c r="AD93" s="519"/>
      <c r="AE93" s="363">
        <v>13402</v>
      </c>
      <c r="AF93" s="364"/>
      <c r="AG93" s="364"/>
      <c r="AH93" s="364"/>
      <c r="AI93" s="363">
        <v>13579</v>
      </c>
      <c r="AJ93" s="364"/>
      <c r="AK93" s="364"/>
      <c r="AL93" s="364"/>
      <c r="AM93" s="363">
        <v>13623</v>
      </c>
      <c r="AN93" s="364"/>
      <c r="AO93" s="364"/>
      <c r="AP93" s="364"/>
      <c r="AQ93" s="166" t="s">
        <v>719</v>
      </c>
      <c r="AR93" s="167"/>
      <c r="AS93" s="167"/>
      <c r="AT93" s="168"/>
      <c r="AU93" s="364" t="s">
        <v>719</v>
      </c>
      <c r="AV93" s="364"/>
      <c r="AW93" s="364"/>
      <c r="AX93" s="365"/>
      <c r="AY93">
        <f t="shared" si="11"/>
        <v>1</v>
      </c>
    </row>
    <row r="94" spans="1:60" ht="32.4" customHeight="1" thickBot="1" x14ac:dyDescent="0.2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v>103</v>
      </c>
      <c r="AF94" s="372"/>
      <c r="AG94" s="372"/>
      <c r="AH94" s="372"/>
      <c r="AI94" s="371">
        <v>99</v>
      </c>
      <c r="AJ94" s="372"/>
      <c r="AK94" s="372"/>
      <c r="AL94" s="372"/>
      <c r="AM94" s="371">
        <v>105</v>
      </c>
      <c r="AN94" s="372"/>
      <c r="AO94" s="372"/>
      <c r="AP94" s="372"/>
      <c r="AQ94" s="166" t="s">
        <v>719</v>
      </c>
      <c r="AR94" s="167"/>
      <c r="AS94" s="167"/>
      <c r="AT94" s="168"/>
      <c r="AU94" s="364" t="s">
        <v>719</v>
      </c>
      <c r="AV94" s="364"/>
      <c r="AW94" s="364"/>
      <c r="AX94" s="365"/>
      <c r="AY94">
        <f t="shared" si="11"/>
        <v>1</v>
      </c>
      <c r="AZ94" s="10"/>
      <c r="BA94" s="10"/>
      <c r="BB94" s="10"/>
      <c r="BC94" s="10"/>
    </row>
    <row r="95" spans="1:60" ht="18.75" hidden="1" customHeight="1" x14ac:dyDescent="0.2">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2">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389</v>
      </c>
      <c r="AF100" s="819"/>
      <c r="AG100" s="819"/>
      <c r="AH100" s="820"/>
      <c r="AI100" s="818" t="s">
        <v>411</v>
      </c>
      <c r="AJ100" s="819"/>
      <c r="AK100" s="819"/>
      <c r="AL100" s="820"/>
      <c r="AM100" s="818" t="s">
        <v>508</v>
      </c>
      <c r="AN100" s="819"/>
      <c r="AO100" s="819"/>
      <c r="AP100" s="820"/>
      <c r="AQ100" s="921" t="s">
        <v>416</v>
      </c>
      <c r="AR100" s="922"/>
      <c r="AS100" s="922"/>
      <c r="AT100" s="923"/>
      <c r="AU100" s="921" t="s">
        <v>542</v>
      </c>
      <c r="AV100" s="922"/>
      <c r="AW100" s="922"/>
      <c r="AX100" s="924"/>
    </row>
    <row r="101" spans="1:60" ht="23.25" customHeight="1" x14ac:dyDescent="0.2">
      <c r="A101" s="488"/>
      <c r="B101" s="489"/>
      <c r="C101" s="489"/>
      <c r="D101" s="489"/>
      <c r="E101" s="489"/>
      <c r="F101" s="490"/>
      <c r="G101" s="191" t="s">
        <v>727</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729</v>
      </c>
      <c r="AC101" s="548"/>
      <c r="AD101" s="548"/>
      <c r="AE101" s="358">
        <v>104166</v>
      </c>
      <c r="AF101" s="358"/>
      <c r="AG101" s="358"/>
      <c r="AH101" s="358"/>
      <c r="AI101" s="358">
        <v>93910</v>
      </c>
      <c r="AJ101" s="358"/>
      <c r="AK101" s="358"/>
      <c r="AL101" s="358"/>
      <c r="AM101" s="358">
        <v>92723</v>
      </c>
      <c r="AN101" s="358"/>
      <c r="AO101" s="358"/>
      <c r="AP101" s="358"/>
      <c r="AQ101" s="358" t="s">
        <v>719</v>
      </c>
      <c r="AR101" s="358"/>
      <c r="AS101" s="358"/>
      <c r="AT101" s="358"/>
      <c r="AU101" s="363" t="s">
        <v>719</v>
      </c>
      <c r="AV101" s="364"/>
      <c r="AW101" s="364"/>
      <c r="AX101" s="365"/>
    </row>
    <row r="102" spans="1:60" ht="23.25" customHeight="1" x14ac:dyDescent="0.2">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729</v>
      </c>
      <c r="AC102" s="548"/>
      <c r="AD102" s="548"/>
      <c r="AE102" s="358">
        <v>111330</v>
      </c>
      <c r="AF102" s="358"/>
      <c r="AG102" s="358"/>
      <c r="AH102" s="358"/>
      <c r="AI102" s="358">
        <v>112008</v>
      </c>
      <c r="AJ102" s="358"/>
      <c r="AK102" s="358"/>
      <c r="AL102" s="358"/>
      <c r="AM102" s="358">
        <v>111077</v>
      </c>
      <c r="AN102" s="358"/>
      <c r="AO102" s="358"/>
      <c r="AP102" s="358"/>
      <c r="AQ102" s="358">
        <v>111077</v>
      </c>
      <c r="AR102" s="358"/>
      <c r="AS102" s="358"/>
      <c r="AT102" s="358"/>
      <c r="AU102" s="371">
        <v>111077</v>
      </c>
      <c r="AV102" s="372"/>
      <c r="AW102" s="372"/>
      <c r="AX102" s="925"/>
    </row>
    <row r="103" spans="1:60" ht="31.5" customHeight="1" x14ac:dyDescent="0.2">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1</v>
      </c>
    </row>
    <row r="104" spans="1:60" ht="23.25" customHeight="1" x14ac:dyDescent="0.2">
      <c r="A104" s="488"/>
      <c r="B104" s="489"/>
      <c r="C104" s="489"/>
      <c r="D104" s="489"/>
      <c r="E104" s="489"/>
      <c r="F104" s="490"/>
      <c r="G104" s="191" t="s">
        <v>728</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729</v>
      </c>
      <c r="AC104" s="469"/>
      <c r="AD104" s="470"/>
      <c r="AE104" s="358" t="s">
        <v>719</v>
      </c>
      <c r="AF104" s="358"/>
      <c r="AG104" s="358"/>
      <c r="AH104" s="358"/>
      <c r="AI104" s="358">
        <v>114774</v>
      </c>
      <c r="AJ104" s="358"/>
      <c r="AK104" s="358"/>
      <c r="AL104" s="358"/>
      <c r="AM104" s="358">
        <v>90725</v>
      </c>
      <c r="AN104" s="358"/>
      <c r="AO104" s="358"/>
      <c r="AP104" s="358"/>
      <c r="AQ104" s="358" t="s">
        <v>719</v>
      </c>
      <c r="AR104" s="358"/>
      <c r="AS104" s="358"/>
      <c r="AT104" s="358"/>
      <c r="AU104" s="358" t="s">
        <v>719</v>
      </c>
      <c r="AV104" s="358"/>
      <c r="AW104" s="358"/>
      <c r="AX104" s="359"/>
      <c r="AY104">
        <f>$AY$103</f>
        <v>1</v>
      </c>
    </row>
    <row r="105" spans="1:60" ht="23.25" customHeight="1" x14ac:dyDescent="0.2">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t="s">
        <v>729</v>
      </c>
      <c r="AC105" s="404"/>
      <c r="AD105" s="405"/>
      <c r="AE105" s="358" t="s">
        <v>719</v>
      </c>
      <c r="AF105" s="358"/>
      <c r="AG105" s="358"/>
      <c r="AH105" s="358"/>
      <c r="AI105" s="358">
        <v>83258</v>
      </c>
      <c r="AJ105" s="358"/>
      <c r="AK105" s="358"/>
      <c r="AL105" s="358"/>
      <c r="AM105" s="358">
        <v>72392</v>
      </c>
      <c r="AN105" s="358"/>
      <c r="AO105" s="358"/>
      <c r="AP105" s="358"/>
      <c r="AQ105" s="358">
        <v>27363</v>
      </c>
      <c r="AR105" s="358"/>
      <c r="AS105" s="358"/>
      <c r="AT105" s="358"/>
      <c r="AU105" s="358">
        <v>31585</v>
      </c>
      <c r="AV105" s="358"/>
      <c r="AW105" s="358"/>
      <c r="AX105" s="359"/>
      <c r="AY105">
        <f>$AY$103</f>
        <v>1</v>
      </c>
    </row>
    <row r="106" spans="1:60" ht="31.5" hidden="1" customHeight="1" x14ac:dyDescent="0.2">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x14ac:dyDescent="0.2">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x14ac:dyDescent="0.2">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2">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2">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2">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104166</v>
      </c>
      <c r="AF116" s="358"/>
      <c r="AG116" s="358"/>
      <c r="AH116" s="358"/>
      <c r="AI116" s="358">
        <v>93910</v>
      </c>
      <c r="AJ116" s="358"/>
      <c r="AK116" s="358"/>
      <c r="AL116" s="358"/>
      <c r="AM116" s="358">
        <v>92723</v>
      </c>
      <c r="AN116" s="358"/>
      <c r="AO116" s="358"/>
      <c r="AP116" s="358"/>
      <c r="AQ116" s="363">
        <v>111077</v>
      </c>
      <c r="AR116" s="364"/>
      <c r="AS116" s="364"/>
      <c r="AT116" s="364"/>
      <c r="AU116" s="364"/>
      <c r="AV116" s="364"/>
      <c r="AW116" s="364"/>
      <c r="AX116" s="365"/>
    </row>
    <row r="117" spans="1:51"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454" t="s">
        <v>770</v>
      </c>
      <c r="AN117" s="306"/>
      <c r="AO117" s="306"/>
      <c r="AP117" s="306"/>
      <c r="AQ117" s="306" t="s">
        <v>735</v>
      </c>
      <c r="AR117" s="306"/>
      <c r="AS117" s="306"/>
      <c r="AT117" s="306"/>
      <c r="AU117" s="306"/>
      <c r="AV117" s="306"/>
      <c r="AW117" s="306"/>
      <c r="AX117" s="307"/>
    </row>
    <row r="118" spans="1:51"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1</v>
      </c>
    </row>
    <row r="119" spans="1:51" ht="23.25" customHeight="1" x14ac:dyDescent="0.2">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729</v>
      </c>
      <c r="AC119" s="301"/>
      <c r="AD119" s="302"/>
      <c r="AE119" s="358" t="s">
        <v>719</v>
      </c>
      <c r="AF119" s="358"/>
      <c r="AG119" s="358"/>
      <c r="AH119" s="358"/>
      <c r="AI119" s="358">
        <v>114774</v>
      </c>
      <c r="AJ119" s="358"/>
      <c r="AK119" s="358"/>
      <c r="AL119" s="358"/>
      <c r="AM119" s="358">
        <v>90725</v>
      </c>
      <c r="AN119" s="358"/>
      <c r="AO119" s="358"/>
      <c r="AP119" s="358"/>
      <c r="AQ119" s="358">
        <v>27363</v>
      </c>
      <c r="AR119" s="358"/>
      <c r="AS119" s="358"/>
      <c r="AT119" s="358"/>
      <c r="AU119" s="358"/>
      <c r="AV119" s="358"/>
      <c r="AW119" s="358"/>
      <c r="AX119" s="359"/>
      <c r="AY119">
        <f>$AY$118</f>
        <v>1</v>
      </c>
    </row>
    <row r="120" spans="1:51" ht="46.5"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732</v>
      </c>
      <c r="AC120" s="343"/>
      <c r="AD120" s="344"/>
      <c r="AE120" s="306" t="s">
        <v>719</v>
      </c>
      <c r="AF120" s="306"/>
      <c r="AG120" s="306"/>
      <c r="AH120" s="306"/>
      <c r="AI120" s="306" t="s">
        <v>736</v>
      </c>
      <c r="AJ120" s="306"/>
      <c r="AK120" s="306"/>
      <c r="AL120" s="306"/>
      <c r="AM120" s="306" t="s">
        <v>769</v>
      </c>
      <c r="AN120" s="306"/>
      <c r="AO120" s="306"/>
      <c r="AP120" s="306"/>
      <c r="AQ120" s="306" t="s">
        <v>790</v>
      </c>
      <c r="AR120" s="306"/>
      <c r="AS120" s="306"/>
      <c r="AT120" s="306"/>
      <c r="AU120" s="306"/>
      <c r="AV120" s="306"/>
      <c r="AW120" s="306"/>
      <c r="AX120" s="307"/>
      <c r="AY120">
        <f>$AY$118</f>
        <v>1</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8" t="s">
        <v>404</v>
      </c>
      <c r="B130" s="986"/>
      <c r="C130" s="985" t="s">
        <v>236</v>
      </c>
      <c r="D130" s="986"/>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9"/>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v>3</v>
      </c>
      <c r="AV133" s="178"/>
      <c r="AW133" s="179" t="s">
        <v>179</v>
      </c>
      <c r="AX133" s="180"/>
      <c r="AY133">
        <f>$AY$132</f>
        <v>1</v>
      </c>
    </row>
    <row r="134" spans="1:51" ht="39.75" customHeight="1" x14ac:dyDescent="0.2">
      <c r="A134" s="989"/>
      <c r="B134" s="253"/>
      <c r="C134" s="252"/>
      <c r="D134" s="253"/>
      <c r="E134" s="252"/>
      <c r="F134" s="314"/>
      <c r="G134" s="232" t="s">
        <v>793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v>19523</v>
      </c>
      <c r="AF134" s="167"/>
      <c r="AG134" s="167"/>
      <c r="AH134" s="167"/>
      <c r="AI134" s="266">
        <v>18404</v>
      </c>
      <c r="AJ134" s="167"/>
      <c r="AK134" s="167"/>
      <c r="AL134" s="167"/>
      <c r="AM134" s="266">
        <v>19674</v>
      </c>
      <c r="AN134" s="167"/>
      <c r="AO134" s="167"/>
      <c r="AP134" s="167"/>
      <c r="AQ134" s="266" t="s">
        <v>719</v>
      </c>
      <c r="AR134" s="167"/>
      <c r="AS134" s="167"/>
      <c r="AT134" s="167"/>
      <c r="AU134" s="266" t="s">
        <v>405</v>
      </c>
      <c r="AV134" s="167"/>
      <c r="AW134" s="167"/>
      <c r="AX134" s="167"/>
      <c r="AY134">
        <f t="shared" ref="AY134:AY135" si="13">$AY$132</f>
        <v>1</v>
      </c>
    </row>
    <row r="135" spans="1:51" ht="39.75" customHeight="1" x14ac:dyDescent="0.2">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739</v>
      </c>
      <c r="AC135" s="175"/>
      <c r="AD135" s="175"/>
      <c r="AE135" s="266">
        <v>19077</v>
      </c>
      <c r="AF135" s="167"/>
      <c r="AG135" s="167"/>
      <c r="AH135" s="167"/>
      <c r="AI135" s="266">
        <v>19322</v>
      </c>
      <c r="AJ135" s="167"/>
      <c r="AK135" s="167"/>
      <c r="AL135" s="167"/>
      <c r="AM135" s="266">
        <v>19276</v>
      </c>
      <c r="AN135" s="167"/>
      <c r="AO135" s="167"/>
      <c r="AP135" s="167"/>
      <c r="AQ135" s="266" t="s">
        <v>719</v>
      </c>
      <c r="AR135" s="167"/>
      <c r="AS135" s="167"/>
      <c r="AT135" s="167"/>
      <c r="AU135" s="266">
        <v>19225</v>
      </c>
      <c r="AV135" s="167"/>
      <c r="AW135" s="167"/>
      <c r="AX135" s="208"/>
      <c r="AY135">
        <f t="shared" si="13"/>
        <v>1</v>
      </c>
    </row>
    <row r="136" spans="1:51" ht="18.75" customHeight="1" x14ac:dyDescent="0.2">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2">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719</v>
      </c>
      <c r="AR137" s="271"/>
      <c r="AS137" s="179" t="s">
        <v>233</v>
      </c>
      <c r="AT137" s="202"/>
      <c r="AU137" s="178">
        <v>3</v>
      </c>
      <c r="AV137" s="178"/>
      <c r="AW137" s="179" t="s">
        <v>179</v>
      </c>
      <c r="AX137" s="180"/>
      <c r="AY137">
        <f>$AY$136</f>
        <v>1</v>
      </c>
    </row>
    <row r="138" spans="1:51" ht="39.75" customHeight="1" x14ac:dyDescent="0.2">
      <c r="A138" s="989"/>
      <c r="B138" s="253"/>
      <c r="C138" s="252"/>
      <c r="D138" s="253"/>
      <c r="E138" s="252"/>
      <c r="F138" s="314"/>
      <c r="G138" s="232" t="s">
        <v>794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726</v>
      </c>
      <c r="AC138" s="224"/>
      <c r="AD138" s="224"/>
      <c r="AE138" s="266">
        <v>13846</v>
      </c>
      <c r="AF138" s="167"/>
      <c r="AG138" s="167"/>
      <c r="AH138" s="167"/>
      <c r="AI138" s="266">
        <v>13506</v>
      </c>
      <c r="AJ138" s="167"/>
      <c r="AK138" s="167"/>
      <c r="AL138" s="167"/>
      <c r="AM138" s="266">
        <v>14237</v>
      </c>
      <c r="AN138" s="167"/>
      <c r="AO138" s="167"/>
      <c r="AP138" s="167"/>
      <c r="AQ138" s="266" t="s">
        <v>719</v>
      </c>
      <c r="AR138" s="167"/>
      <c r="AS138" s="167"/>
      <c r="AT138" s="167"/>
      <c r="AU138" s="266" t="s">
        <v>405</v>
      </c>
      <c r="AV138" s="167"/>
      <c r="AW138" s="167"/>
      <c r="AX138" s="167"/>
      <c r="AY138">
        <f t="shared" ref="AY138:AY139" si="14">$AY$136</f>
        <v>1</v>
      </c>
    </row>
    <row r="139" spans="1:51" ht="39.75" customHeight="1" x14ac:dyDescent="0.2">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740</v>
      </c>
      <c r="AC139" s="175"/>
      <c r="AD139" s="175"/>
      <c r="AE139" s="266">
        <v>13402</v>
      </c>
      <c r="AF139" s="167"/>
      <c r="AG139" s="167"/>
      <c r="AH139" s="167"/>
      <c r="AI139" s="266">
        <v>13579</v>
      </c>
      <c r="AJ139" s="167"/>
      <c r="AK139" s="167"/>
      <c r="AL139" s="167"/>
      <c r="AM139" s="266">
        <v>13623</v>
      </c>
      <c r="AN139" s="167"/>
      <c r="AO139" s="167"/>
      <c r="AP139" s="167"/>
      <c r="AQ139" s="266" t="s">
        <v>719</v>
      </c>
      <c r="AR139" s="167"/>
      <c r="AS139" s="167"/>
      <c r="AT139" s="167"/>
      <c r="AU139" s="266">
        <v>13705</v>
      </c>
      <c r="AV139" s="167"/>
      <c r="AW139" s="167"/>
      <c r="AX139" s="208"/>
      <c r="AY139">
        <f t="shared" si="14"/>
        <v>1</v>
      </c>
    </row>
    <row r="140" spans="1:51" ht="18.75" hidden="1" customHeight="1" x14ac:dyDescent="0.2">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2">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8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9"/>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2">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2">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2">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2">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89"/>
      <c r="B430" s="253"/>
      <c r="C430" s="250" t="s">
        <v>672</v>
      </c>
      <c r="D430" s="251"/>
      <c r="E430" s="239" t="s">
        <v>398</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2">
      <c r="A433" s="989"/>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2">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8"/>
      <c r="AQ434" s="166" t="s">
        <v>719</v>
      </c>
      <c r="AR434" s="167"/>
      <c r="AS434" s="167"/>
      <c r="AT434" s="168"/>
      <c r="AU434" s="167" t="s">
        <v>719</v>
      </c>
      <c r="AV434" s="167"/>
      <c r="AW434" s="167"/>
      <c r="AX434" s="208"/>
      <c r="AY434">
        <f t="shared" si="63"/>
        <v>1</v>
      </c>
    </row>
    <row r="435" spans="1:51" ht="23.25" customHeight="1" x14ac:dyDescent="0.2">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8"/>
      <c r="AQ435" s="166" t="s">
        <v>719</v>
      </c>
      <c r="AR435" s="167"/>
      <c r="AS435" s="167"/>
      <c r="AT435" s="168"/>
      <c r="AU435" s="167" t="s">
        <v>719</v>
      </c>
      <c r="AV435" s="167"/>
      <c r="AW435" s="167"/>
      <c r="AX435" s="208"/>
      <c r="AY435">
        <f t="shared" si="63"/>
        <v>1</v>
      </c>
    </row>
    <row r="436" spans="1:51" ht="18.75" hidden="1" customHeight="1" x14ac:dyDescent="0.2">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hidden="1" customHeight="1" x14ac:dyDescent="0.2">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2">
      <c r="A438" s="989"/>
      <c r="B438" s="253"/>
      <c r="C438" s="252"/>
      <c r="D438" s="253"/>
      <c r="E438" s="196"/>
      <c r="F438" s="197"/>
      <c r="G438" s="232" t="s">
        <v>719</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hidden="1" customHeight="1" x14ac:dyDescent="0.2">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hidden="1" customHeight="1" x14ac:dyDescent="0.2">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2">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2">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2">
      <c r="A458" s="989"/>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719</v>
      </c>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2">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719</v>
      </c>
      <c r="AN459" s="167"/>
      <c r="AO459" s="167"/>
      <c r="AP459" s="168"/>
      <c r="AQ459" s="166" t="s">
        <v>719</v>
      </c>
      <c r="AR459" s="167"/>
      <c r="AS459" s="167"/>
      <c r="AT459" s="168"/>
      <c r="AU459" s="167" t="s">
        <v>719</v>
      </c>
      <c r="AV459" s="167"/>
      <c r="AW459" s="167"/>
      <c r="AX459" s="208"/>
      <c r="AY459">
        <f t="shared" si="68"/>
        <v>1</v>
      </c>
    </row>
    <row r="460" spans="1:51" ht="23.25" customHeight="1" x14ac:dyDescent="0.2">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719</v>
      </c>
      <c r="AN460" s="167"/>
      <c r="AO460" s="167"/>
      <c r="AP460" s="168"/>
      <c r="AQ460" s="166" t="s">
        <v>719</v>
      </c>
      <c r="AR460" s="167"/>
      <c r="AS460" s="167"/>
      <c r="AT460" s="168"/>
      <c r="AU460" s="167" t="s">
        <v>719</v>
      </c>
      <c r="AV460" s="167"/>
      <c r="AW460" s="167"/>
      <c r="AX460" s="208"/>
      <c r="AY460">
        <f t="shared" si="68"/>
        <v>1</v>
      </c>
    </row>
    <row r="461" spans="1:51" ht="18.75" hidden="1" customHeight="1" x14ac:dyDescent="0.2">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89"/>
      <c r="B482" s="253"/>
      <c r="C482" s="252"/>
      <c r="D482" s="253"/>
      <c r="E482" s="190" t="s">
        <v>719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2">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716</v>
      </c>
      <c r="AE702" s="891"/>
      <c r="AF702" s="891"/>
      <c r="AG702" s="880" t="s">
        <v>742</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2">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716</v>
      </c>
      <c r="AE703" s="185"/>
      <c r="AF703" s="185"/>
      <c r="AG703" s="664" t="s">
        <v>743</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2">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716</v>
      </c>
      <c r="AE704" s="583"/>
      <c r="AF704" s="583"/>
      <c r="AG704" s="424" t="s">
        <v>744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716</v>
      </c>
      <c r="AE705" s="733"/>
      <c r="AF705" s="733"/>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5"/>
      <c r="B706" s="767"/>
      <c r="C706" s="611"/>
      <c r="D706" s="612"/>
      <c r="E706" s="683" t="s">
        <v>380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746</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716</v>
      </c>
      <c r="AE708" s="668"/>
      <c r="AF708" s="668"/>
      <c r="AG708" s="523" t="s">
        <v>750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2">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716</v>
      </c>
      <c r="AE709" s="185"/>
      <c r="AF709" s="185"/>
      <c r="AG709" s="664" t="s">
        <v>751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748</v>
      </c>
      <c r="AE710" s="185"/>
      <c r="AF710" s="185"/>
      <c r="AG710" s="664" t="s">
        <v>808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716</v>
      </c>
      <c r="AE711" s="185"/>
      <c r="AF711" s="185"/>
      <c r="AG711" s="664" t="s">
        <v>752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748</v>
      </c>
      <c r="AE712" s="583"/>
      <c r="AF712" s="583"/>
      <c r="AG712" s="591" t="s">
        <v>719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2">
      <c r="A713" s="655"/>
      <c r="B713" s="65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4" t="s">
        <v>719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749</v>
      </c>
      <c r="AE714" s="589"/>
      <c r="AF714" s="590"/>
      <c r="AG714" s="689" t="s">
        <v>753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716</v>
      </c>
      <c r="AE715" s="668"/>
      <c r="AF715" s="774"/>
      <c r="AG715" s="523" t="s">
        <v>754</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2">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748</v>
      </c>
      <c r="AE716" s="756"/>
      <c r="AF716" s="756"/>
      <c r="AG716" s="664" t="s">
        <v>719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716</v>
      </c>
      <c r="AE717" s="185"/>
      <c r="AF717" s="185"/>
      <c r="AG717" s="664" t="s">
        <v>755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716</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748</v>
      </c>
      <c r="AE719" s="668"/>
      <c r="AF719" s="668"/>
      <c r="AG719" s="190" t="s">
        <v>719</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0"/>
      <c r="B720" s="651"/>
      <c r="C720" s="929" t="s">
        <v>338</v>
      </c>
      <c r="D720" s="927"/>
      <c r="E720" s="927"/>
      <c r="F720" s="930"/>
      <c r="G720" s="926" t="s">
        <v>339</v>
      </c>
      <c r="H720" s="927"/>
      <c r="I720" s="927"/>
      <c r="J720" s="927"/>
      <c r="K720" s="927"/>
      <c r="L720" s="927"/>
      <c r="M720" s="927"/>
      <c r="N720" s="926" t="s">
        <v>342</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34.200000000000003" customHeight="1" x14ac:dyDescent="0.2">
      <c r="A726" s="618" t="s">
        <v>48</v>
      </c>
      <c r="B726" s="619"/>
      <c r="C726" s="439" t="s">
        <v>53</v>
      </c>
      <c r="D726" s="578"/>
      <c r="E726" s="578"/>
      <c r="F726" s="579"/>
      <c r="G726" s="794" t="s">
        <v>757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34.200000000000003" customHeight="1" thickBot="1" x14ac:dyDescent="0.25">
      <c r="A727" s="620"/>
      <c r="B727" s="621"/>
      <c r="C727" s="695" t="s">
        <v>57</v>
      </c>
      <c r="D727" s="696"/>
      <c r="E727" s="696"/>
      <c r="F727" s="697"/>
      <c r="G727" s="792" t="s">
        <v>758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5">
      <c r="A729" s="762" t="s">
        <v>805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2">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5">
      <c r="A731" s="615" t="s">
        <v>138</v>
      </c>
      <c r="B731" s="616"/>
      <c r="C731" s="616"/>
      <c r="D731" s="616"/>
      <c r="E731" s="617"/>
      <c r="F731" s="680" t="s">
        <v>803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2">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5">
      <c r="A733" s="615" t="s">
        <v>138</v>
      </c>
      <c r="B733" s="616"/>
      <c r="C733" s="616"/>
      <c r="D733" s="616"/>
      <c r="E733" s="617"/>
      <c r="F733" s="763" t="s">
        <v>804</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5">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2">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2">
      <c r="A737" s="157" t="s">
        <v>673</v>
      </c>
      <c r="B737" s="158"/>
      <c r="C737" s="158"/>
      <c r="D737" s="159"/>
      <c r="E737" s="105" t="s">
        <v>795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396</v>
      </c>
      <c r="B738" s="109"/>
      <c r="C738" s="109"/>
      <c r="D738" s="109"/>
      <c r="E738" s="105" t="s">
        <v>796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395</v>
      </c>
      <c r="B739" s="109"/>
      <c r="C739" s="109"/>
      <c r="D739" s="109"/>
      <c r="E739" s="105" t="s">
        <v>797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394</v>
      </c>
      <c r="B740" s="109"/>
      <c r="C740" s="109"/>
      <c r="D740" s="109"/>
      <c r="E740" s="105" t="s">
        <v>798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393</v>
      </c>
      <c r="B741" s="109"/>
      <c r="C741" s="109"/>
      <c r="D741" s="109"/>
      <c r="E741" s="105" t="s">
        <v>799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392</v>
      </c>
      <c r="B742" s="109"/>
      <c r="C742" s="109"/>
      <c r="D742" s="109"/>
      <c r="E742" s="105" t="s">
        <v>800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391</v>
      </c>
      <c r="B743" s="109"/>
      <c r="C743" s="109"/>
      <c r="D743" s="109"/>
      <c r="E743" s="105" t="s">
        <v>801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390</v>
      </c>
      <c r="B744" s="109"/>
      <c r="C744" s="109"/>
      <c r="D744" s="109"/>
      <c r="E744" s="105" t="s">
        <v>801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389</v>
      </c>
      <c r="B745" s="109"/>
      <c r="C745" s="109"/>
      <c r="D745" s="109"/>
      <c r="E745" s="114" t="s">
        <v>802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712</v>
      </c>
      <c r="F746" s="113"/>
      <c r="G746" s="113"/>
      <c r="H746" s="100" t="str">
        <f>IF(E746="","","-")</f>
        <v>-</v>
      </c>
      <c r="I746" s="113"/>
      <c r="J746" s="113"/>
      <c r="K746" s="100" t="str">
        <f>IF(I746="","","-")</f>
        <v/>
      </c>
      <c r="L746" s="104">
        <v>38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508</v>
      </c>
      <c r="B747" s="109"/>
      <c r="C747" s="109"/>
      <c r="D747" s="109"/>
      <c r="E747" s="112" t="s">
        <v>712</v>
      </c>
      <c r="F747" s="113"/>
      <c r="G747" s="113"/>
      <c r="H747" s="100" t="str">
        <f>IF(E747="","","-")</f>
        <v>-</v>
      </c>
      <c r="I747" s="113"/>
      <c r="J747" s="113"/>
      <c r="K747" s="100" t="str">
        <f>IF(I747="","","-")</f>
        <v/>
      </c>
      <c r="L747" s="104">
        <v>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7" t="s">
        <v>385</v>
      </c>
      <c r="B787" s="758"/>
      <c r="C787" s="758"/>
      <c r="D787" s="758"/>
      <c r="E787" s="758"/>
      <c r="F787" s="759"/>
      <c r="G787" s="435" t="s">
        <v>772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3"/>
      <c r="B789" s="760"/>
      <c r="C789" s="760"/>
      <c r="D789" s="760"/>
      <c r="E789" s="760"/>
      <c r="F789" s="761"/>
      <c r="G789" s="445" t="s">
        <v>773</v>
      </c>
      <c r="H789" s="446"/>
      <c r="I789" s="446"/>
      <c r="J789" s="446"/>
      <c r="K789" s="447"/>
      <c r="L789" s="448" t="s">
        <v>774</v>
      </c>
      <c r="M789" s="449"/>
      <c r="N789" s="449"/>
      <c r="O789" s="449"/>
      <c r="P789" s="449"/>
      <c r="Q789" s="449"/>
      <c r="R789" s="449"/>
      <c r="S789" s="449"/>
      <c r="T789" s="449"/>
      <c r="U789" s="449"/>
      <c r="V789" s="449"/>
      <c r="W789" s="449"/>
      <c r="X789" s="450"/>
      <c r="Y789" s="451">
        <v>27</v>
      </c>
      <c r="Z789" s="452"/>
      <c r="AA789" s="452"/>
      <c r="AB789" s="554"/>
      <c r="AC789" s="445" t="s">
        <v>775</v>
      </c>
      <c r="AD789" s="446"/>
      <c r="AE789" s="446"/>
      <c r="AF789" s="446"/>
      <c r="AG789" s="447"/>
      <c r="AH789" s="448" t="s">
        <v>776</v>
      </c>
      <c r="AI789" s="449"/>
      <c r="AJ789" s="449"/>
      <c r="AK789" s="449"/>
      <c r="AL789" s="449"/>
      <c r="AM789" s="449"/>
      <c r="AN789" s="449"/>
      <c r="AO789" s="449"/>
      <c r="AP789" s="449"/>
      <c r="AQ789" s="449"/>
      <c r="AR789" s="449"/>
      <c r="AS789" s="449"/>
      <c r="AT789" s="450"/>
      <c r="AU789" s="451">
        <v>16</v>
      </c>
      <c r="AV789" s="452"/>
      <c r="AW789" s="452"/>
      <c r="AX789" s="453"/>
    </row>
    <row r="790" spans="1:51" ht="24.75" customHeight="1" x14ac:dyDescent="0.2">
      <c r="A790" s="553"/>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3"/>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16</v>
      </c>
      <c r="AV799" s="412"/>
      <c r="AW799" s="412"/>
      <c r="AX799" s="414"/>
    </row>
    <row r="800" spans="1:51" ht="24.75" customHeight="1" x14ac:dyDescent="0.2">
      <c r="A800" s="553"/>
      <c r="B800" s="760"/>
      <c r="C800" s="760"/>
      <c r="D800" s="760"/>
      <c r="E800" s="760"/>
      <c r="F800" s="761"/>
      <c r="G800" s="435" t="s">
        <v>778</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2">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2">
      <c r="A802" s="553"/>
      <c r="B802" s="760"/>
      <c r="C802" s="760"/>
      <c r="D802" s="760"/>
      <c r="E802" s="760"/>
      <c r="F802" s="761"/>
      <c r="G802" s="445" t="s">
        <v>775</v>
      </c>
      <c r="H802" s="446"/>
      <c r="I802" s="446"/>
      <c r="J802" s="446"/>
      <c r="K802" s="447"/>
      <c r="L802" s="448" t="s">
        <v>779</v>
      </c>
      <c r="M802" s="449"/>
      <c r="N802" s="449"/>
      <c r="O802" s="449"/>
      <c r="P802" s="449"/>
      <c r="Q802" s="449"/>
      <c r="R802" s="449"/>
      <c r="S802" s="449"/>
      <c r="T802" s="449"/>
      <c r="U802" s="449"/>
      <c r="V802" s="449"/>
      <c r="W802" s="449"/>
      <c r="X802" s="450"/>
      <c r="Y802" s="451">
        <v>54</v>
      </c>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2">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2">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2">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2">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2">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2">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2">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2">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2">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2">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54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2">
      <c r="A813" s="553"/>
      <c r="B813" s="760"/>
      <c r="C813" s="760"/>
      <c r="D813" s="760"/>
      <c r="E813" s="760"/>
      <c r="F813" s="761"/>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343</v>
      </c>
      <c r="AM839" s="951"/>
      <c r="AN839" s="951"/>
      <c r="AO839" s="102" t="s">
        <v>341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771</v>
      </c>
      <c r="D845" s="415"/>
      <c r="E845" s="415"/>
      <c r="F845" s="415"/>
      <c r="G845" s="415"/>
      <c r="H845" s="415"/>
      <c r="I845" s="415"/>
      <c r="J845" s="416">
        <v>8000020130001</v>
      </c>
      <c r="K845" s="417"/>
      <c r="L845" s="417"/>
      <c r="M845" s="417"/>
      <c r="N845" s="417"/>
      <c r="O845" s="417"/>
      <c r="P845" s="421" t="s">
        <v>773</v>
      </c>
      <c r="Q845" s="317"/>
      <c r="R845" s="317"/>
      <c r="S845" s="317"/>
      <c r="T845" s="317"/>
      <c r="U845" s="317"/>
      <c r="V845" s="317"/>
      <c r="W845" s="317"/>
      <c r="X845" s="317"/>
      <c r="Y845" s="318">
        <v>27</v>
      </c>
      <c r="Z845" s="319"/>
      <c r="AA845" s="319"/>
      <c r="AB845" s="320"/>
      <c r="AC845" s="322" t="s">
        <v>80</v>
      </c>
      <c r="AD845" s="323"/>
      <c r="AE845" s="323"/>
      <c r="AF845" s="323"/>
      <c r="AG845" s="323"/>
      <c r="AH845" s="418" t="s">
        <v>789</v>
      </c>
      <c r="AI845" s="419"/>
      <c r="AJ845" s="419"/>
      <c r="AK845" s="419"/>
      <c r="AL845" s="326" t="s">
        <v>789</v>
      </c>
      <c r="AM845" s="327"/>
      <c r="AN845" s="327"/>
      <c r="AO845" s="328"/>
      <c r="AP845" s="321" t="s">
        <v>789</v>
      </c>
      <c r="AQ845" s="321"/>
      <c r="AR845" s="321"/>
      <c r="AS845" s="321"/>
      <c r="AT845" s="321"/>
      <c r="AU845" s="321"/>
      <c r="AV845" s="321"/>
      <c r="AW845" s="321"/>
      <c r="AX845" s="321"/>
    </row>
    <row r="846" spans="1:51" ht="30" customHeight="1" x14ac:dyDescent="0.2">
      <c r="A846" s="401">
        <v>2</v>
      </c>
      <c r="B846" s="401">
        <v>1</v>
      </c>
      <c r="C846" s="420" t="s">
        <v>780</v>
      </c>
      <c r="D846" s="415"/>
      <c r="E846" s="415"/>
      <c r="F846" s="415"/>
      <c r="G846" s="415"/>
      <c r="H846" s="415"/>
      <c r="I846" s="415"/>
      <c r="J846" s="416">
        <v>8000020280003</v>
      </c>
      <c r="K846" s="417"/>
      <c r="L846" s="417"/>
      <c r="M846" s="417"/>
      <c r="N846" s="417"/>
      <c r="O846" s="417"/>
      <c r="P846" s="317" t="s">
        <v>773</v>
      </c>
      <c r="Q846" s="317"/>
      <c r="R846" s="317"/>
      <c r="S846" s="317"/>
      <c r="T846" s="317"/>
      <c r="U846" s="317"/>
      <c r="V846" s="317"/>
      <c r="W846" s="317"/>
      <c r="X846" s="317"/>
      <c r="Y846" s="318">
        <v>5</v>
      </c>
      <c r="Z846" s="319"/>
      <c r="AA846" s="319"/>
      <c r="AB846" s="320"/>
      <c r="AC846" s="322" t="s">
        <v>80</v>
      </c>
      <c r="AD846" s="323"/>
      <c r="AE846" s="323"/>
      <c r="AF846" s="323"/>
      <c r="AG846" s="323"/>
      <c r="AH846" s="418" t="s">
        <v>789</v>
      </c>
      <c r="AI846" s="419"/>
      <c r="AJ846" s="419"/>
      <c r="AK846" s="419"/>
      <c r="AL846" s="326" t="s">
        <v>789</v>
      </c>
      <c r="AM846" s="327"/>
      <c r="AN846" s="327"/>
      <c r="AO846" s="328"/>
      <c r="AP846" s="321" t="s">
        <v>789</v>
      </c>
      <c r="AQ846" s="321"/>
      <c r="AR846" s="321"/>
      <c r="AS846" s="321"/>
      <c r="AT846" s="321"/>
      <c r="AU846" s="321"/>
      <c r="AV846" s="321"/>
      <c r="AW846" s="321"/>
      <c r="AX846" s="321"/>
      <c r="AY846">
        <f>COUNTA($C$846)</f>
        <v>1</v>
      </c>
    </row>
    <row r="847" spans="1:51" ht="30" customHeight="1" x14ac:dyDescent="0.2">
      <c r="A847" s="401">
        <v>3</v>
      </c>
      <c r="B847" s="401">
        <v>1</v>
      </c>
      <c r="C847" s="420" t="s">
        <v>781</v>
      </c>
      <c r="D847" s="415"/>
      <c r="E847" s="415"/>
      <c r="F847" s="415"/>
      <c r="G847" s="415"/>
      <c r="H847" s="415"/>
      <c r="I847" s="415"/>
      <c r="J847" s="416">
        <v>1000020230006</v>
      </c>
      <c r="K847" s="417"/>
      <c r="L847" s="417"/>
      <c r="M847" s="417"/>
      <c r="N847" s="417"/>
      <c r="O847" s="417"/>
      <c r="P847" s="421" t="s">
        <v>773</v>
      </c>
      <c r="Q847" s="317"/>
      <c r="R847" s="317"/>
      <c r="S847" s="317"/>
      <c r="T847" s="317"/>
      <c r="U847" s="317"/>
      <c r="V847" s="317"/>
      <c r="W847" s="317"/>
      <c r="X847" s="317"/>
      <c r="Y847" s="318">
        <v>5</v>
      </c>
      <c r="Z847" s="319"/>
      <c r="AA847" s="319"/>
      <c r="AB847" s="320"/>
      <c r="AC847" s="322" t="s">
        <v>80</v>
      </c>
      <c r="AD847" s="323"/>
      <c r="AE847" s="323"/>
      <c r="AF847" s="323"/>
      <c r="AG847" s="323"/>
      <c r="AH847" s="324" t="s">
        <v>789</v>
      </c>
      <c r="AI847" s="325"/>
      <c r="AJ847" s="325"/>
      <c r="AK847" s="325"/>
      <c r="AL847" s="326" t="s">
        <v>789</v>
      </c>
      <c r="AM847" s="327"/>
      <c r="AN847" s="327"/>
      <c r="AO847" s="328"/>
      <c r="AP847" s="321" t="s">
        <v>789</v>
      </c>
      <c r="AQ847" s="321"/>
      <c r="AR847" s="321"/>
      <c r="AS847" s="321"/>
      <c r="AT847" s="321"/>
      <c r="AU847" s="321"/>
      <c r="AV847" s="321"/>
      <c r="AW847" s="321"/>
      <c r="AX847" s="321"/>
      <c r="AY847">
        <f>COUNTA($C$847)</f>
        <v>1</v>
      </c>
    </row>
    <row r="848" spans="1:51" ht="30" customHeight="1" x14ac:dyDescent="0.2">
      <c r="A848" s="401">
        <v>4</v>
      </c>
      <c r="B848" s="401">
        <v>1</v>
      </c>
      <c r="C848" s="420" t="s">
        <v>782</v>
      </c>
      <c r="D848" s="415"/>
      <c r="E848" s="415"/>
      <c r="F848" s="415"/>
      <c r="G848" s="415"/>
      <c r="H848" s="415"/>
      <c r="I848" s="415"/>
      <c r="J848" s="416">
        <v>1000020110001</v>
      </c>
      <c r="K848" s="417"/>
      <c r="L848" s="417"/>
      <c r="M848" s="417"/>
      <c r="N848" s="417"/>
      <c r="O848" s="417"/>
      <c r="P848" s="421" t="s">
        <v>773</v>
      </c>
      <c r="Q848" s="317"/>
      <c r="R848" s="317"/>
      <c r="S848" s="317"/>
      <c r="T848" s="317"/>
      <c r="U848" s="317"/>
      <c r="V848" s="317"/>
      <c r="W848" s="317"/>
      <c r="X848" s="317"/>
      <c r="Y848" s="318">
        <v>5</v>
      </c>
      <c r="Z848" s="319"/>
      <c r="AA848" s="319"/>
      <c r="AB848" s="320"/>
      <c r="AC848" s="322" t="s">
        <v>80</v>
      </c>
      <c r="AD848" s="323"/>
      <c r="AE848" s="323"/>
      <c r="AF848" s="323"/>
      <c r="AG848" s="323"/>
      <c r="AH848" s="324" t="s">
        <v>789</v>
      </c>
      <c r="AI848" s="325"/>
      <c r="AJ848" s="325"/>
      <c r="AK848" s="325"/>
      <c r="AL848" s="326" t="s">
        <v>789</v>
      </c>
      <c r="AM848" s="327"/>
      <c r="AN848" s="327"/>
      <c r="AO848" s="328"/>
      <c r="AP848" s="321" t="s">
        <v>789</v>
      </c>
      <c r="AQ848" s="321"/>
      <c r="AR848" s="321"/>
      <c r="AS848" s="321"/>
      <c r="AT848" s="321"/>
      <c r="AU848" s="321"/>
      <c r="AV848" s="321"/>
      <c r="AW848" s="321"/>
      <c r="AX848" s="321"/>
      <c r="AY848">
        <f>COUNTA($C$848)</f>
        <v>1</v>
      </c>
    </row>
    <row r="849" spans="1:51" ht="30" customHeight="1" x14ac:dyDescent="0.2">
      <c r="A849" s="401">
        <v>5</v>
      </c>
      <c r="B849" s="401">
        <v>1</v>
      </c>
      <c r="C849" s="420" t="s">
        <v>783</v>
      </c>
      <c r="D849" s="415"/>
      <c r="E849" s="415"/>
      <c r="F849" s="415"/>
      <c r="G849" s="415"/>
      <c r="H849" s="415"/>
      <c r="I849" s="415"/>
      <c r="J849" s="416">
        <v>7000020100005</v>
      </c>
      <c r="K849" s="417"/>
      <c r="L849" s="417"/>
      <c r="M849" s="417"/>
      <c r="N849" s="417"/>
      <c r="O849" s="417"/>
      <c r="P849" s="317" t="s">
        <v>773</v>
      </c>
      <c r="Q849" s="317"/>
      <c r="R849" s="317"/>
      <c r="S849" s="317"/>
      <c r="T849" s="317"/>
      <c r="U849" s="317"/>
      <c r="V849" s="317"/>
      <c r="W849" s="317"/>
      <c r="X849" s="317"/>
      <c r="Y849" s="318">
        <v>4</v>
      </c>
      <c r="Z849" s="319"/>
      <c r="AA849" s="319"/>
      <c r="AB849" s="320"/>
      <c r="AC849" s="322" t="s">
        <v>80</v>
      </c>
      <c r="AD849" s="323"/>
      <c r="AE849" s="323"/>
      <c r="AF849" s="323"/>
      <c r="AG849" s="323"/>
      <c r="AH849" s="324" t="s">
        <v>789</v>
      </c>
      <c r="AI849" s="325"/>
      <c r="AJ849" s="325"/>
      <c r="AK849" s="325"/>
      <c r="AL849" s="326" t="s">
        <v>789</v>
      </c>
      <c r="AM849" s="327"/>
      <c r="AN849" s="327"/>
      <c r="AO849" s="328"/>
      <c r="AP849" s="321" t="s">
        <v>789</v>
      </c>
      <c r="AQ849" s="321"/>
      <c r="AR849" s="321"/>
      <c r="AS849" s="321"/>
      <c r="AT849" s="321"/>
      <c r="AU849" s="321"/>
      <c r="AV849" s="321"/>
      <c r="AW849" s="321"/>
      <c r="AX849" s="321"/>
      <c r="AY849">
        <f>COUNTA($C$849)</f>
        <v>1</v>
      </c>
    </row>
    <row r="850" spans="1:51" ht="30" customHeight="1" x14ac:dyDescent="0.2">
      <c r="A850" s="401">
        <v>6</v>
      </c>
      <c r="B850" s="401">
        <v>1</v>
      </c>
      <c r="C850" s="420" t="s">
        <v>784</v>
      </c>
      <c r="D850" s="415"/>
      <c r="E850" s="415"/>
      <c r="F850" s="415"/>
      <c r="G850" s="415"/>
      <c r="H850" s="415"/>
      <c r="I850" s="415"/>
      <c r="J850" s="416">
        <v>6000020400009</v>
      </c>
      <c r="K850" s="417"/>
      <c r="L850" s="417"/>
      <c r="M850" s="417"/>
      <c r="N850" s="417"/>
      <c r="O850" s="417"/>
      <c r="P850" s="317" t="s">
        <v>773</v>
      </c>
      <c r="Q850" s="317"/>
      <c r="R850" s="317"/>
      <c r="S850" s="317"/>
      <c r="T850" s="317"/>
      <c r="U850" s="317"/>
      <c r="V850" s="317"/>
      <c r="W850" s="317"/>
      <c r="X850" s="317"/>
      <c r="Y850" s="318">
        <v>3</v>
      </c>
      <c r="Z850" s="319"/>
      <c r="AA850" s="319"/>
      <c r="AB850" s="320"/>
      <c r="AC850" s="322" t="s">
        <v>80</v>
      </c>
      <c r="AD850" s="323"/>
      <c r="AE850" s="323"/>
      <c r="AF850" s="323"/>
      <c r="AG850" s="323"/>
      <c r="AH850" s="324" t="s">
        <v>789</v>
      </c>
      <c r="AI850" s="325"/>
      <c r="AJ850" s="325"/>
      <c r="AK850" s="325"/>
      <c r="AL850" s="326" t="s">
        <v>789</v>
      </c>
      <c r="AM850" s="327"/>
      <c r="AN850" s="327"/>
      <c r="AO850" s="328"/>
      <c r="AP850" s="321" t="s">
        <v>789</v>
      </c>
      <c r="AQ850" s="321"/>
      <c r="AR850" s="321"/>
      <c r="AS850" s="321"/>
      <c r="AT850" s="321"/>
      <c r="AU850" s="321"/>
      <c r="AV850" s="321"/>
      <c r="AW850" s="321"/>
      <c r="AX850" s="321"/>
      <c r="AY850">
        <f>COUNTA($C$850)</f>
        <v>1</v>
      </c>
    </row>
    <row r="851" spans="1:51" ht="30" customHeight="1" x14ac:dyDescent="0.2">
      <c r="A851" s="401">
        <v>7</v>
      </c>
      <c r="B851" s="401">
        <v>1</v>
      </c>
      <c r="C851" s="420" t="s">
        <v>785</v>
      </c>
      <c r="D851" s="415"/>
      <c r="E851" s="415"/>
      <c r="F851" s="415"/>
      <c r="G851" s="415"/>
      <c r="H851" s="415"/>
      <c r="I851" s="415"/>
      <c r="J851" s="416">
        <v>5000020150002</v>
      </c>
      <c r="K851" s="417"/>
      <c r="L851" s="417"/>
      <c r="M851" s="417"/>
      <c r="N851" s="417"/>
      <c r="O851" s="417"/>
      <c r="P851" s="317" t="s">
        <v>773</v>
      </c>
      <c r="Q851" s="317"/>
      <c r="R851" s="317"/>
      <c r="S851" s="317"/>
      <c r="T851" s="317"/>
      <c r="U851" s="317"/>
      <c r="V851" s="317"/>
      <c r="W851" s="317"/>
      <c r="X851" s="317"/>
      <c r="Y851" s="318">
        <v>3</v>
      </c>
      <c r="Z851" s="319"/>
      <c r="AA851" s="319"/>
      <c r="AB851" s="320"/>
      <c r="AC851" s="322" t="s">
        <v>80</v>
      </c>
      <c r="AD851" s="323"/>
      <c r="AE851" s="323"/>
      <c r="AF851" s="323"/>
      <c r="AG851" s="323"/>
      <c r="AH851" s="324" t="s">
        <v>789</v>
      </c>
      <c r="AI851" s="325"/>
      <c r="AJ851" s="325"/>
      <c r="AK851" s="325"/>
      <c r="AL851" s="326" t="s">
        <v>789</v>
      </c>
      <c r="AM851" s="327"/>
      <c r="AN851" s="327"/>
      <c r="AO851" s="328"/>
      <c r="AP851" s="321" t="s">
        <v>789</v>
      </c>
      <c r="AQ851" s="321"/>
      <c r="AR851" s="321"/>
      <c r="AS851" s="321"/>
      <c r="AT851" s="321"/>
      <c r="AU851" s="321"/>
      <c r="AV851" s="321"/>
      <c r="AW851" s="321"/>
      <c r="AX851" s="321"/>
      <c r="AY851">
        <f>COUNTA($C$851)</f>
        <v>1</v>
      </c>
    </row>
    <row r="852" spans="1:51" ht="30" customHeight="1" x14ac:dyDescent="0.2">
      <c r="A852" s="401">
        <v>8</v>
      </c>
      <c r="B852" s="401">
        <v>1</v>
      </c>
      <c r="C852" s="420" t="s">
        <v>786</v>
      </c>
      <c r="D852" s="415"/>
      <c r="E852" s="415"/>
      <c r="F852" s="415"/>
      <c r="G852" s="415"/>
      <c r="H852" s="415"/>
      <c r="I852" s="415"/>
      <c r="J852" s="416">
        <v>4000020120006</v>
      </c>
      <c r="K852" s="417"/>
      <c r="L852" s="417"/>
      <c r="M852" s="417"/>
      <c r="N852" s="417"/>
      <c r="O852" s="417"/>
      <c r="P852" s="317" t="s">
        <v>773</v>
      </c>
      <c r="Q852" s="317"/>
      <c r="R852" s="317"/>
      <c r="S852" s="317"/>
      <c r="T852" s="317"/>
      <c r="U852" s="317"/>
      <c r="V852" s="317"/>
      <c r="W852" s="317"/>
      <c r="X852" s="317"/>
      <c r="Y852" s="318">
        <v>3</v>
      </c>
      <c r="Z852" s="319"/>
      <c r="AA852" s="319"/>
      <c r="AB852" s="320"/>
      <c r="AC852" s="322" t="s">
        <v>80</v>
      </c>
      <c r="AD852" s="323"/>
      <c r="AE852" s="323"/>
      <c r="AF852" s="323"/>
      <c r="AG852" s="323"/>
      <c r="AH852" s="324" t="s">
        <v>789</v>
      </c>
      <c r="AI852" s="325"/>
      <c r="AJ852" s="325"/>
      <c r="AK852" s="325"/>
      <c r="AL852" s="326" t="s">
        <v>789</v>
      </c>
      <c r="AM852" s="327"/>
      <c r="AN852" s="327"/>
      <c r="AO852" s="328"/>
      <c r="AP852" s="321" t="s">
        <v>789</v>
      </c>
      <c r="AQ852" s="321"/>
      <c r="AR852" s="321"/>
      <c r="AS852" s="321"/>
      <c r="AT852" s="321"/>
      <c r="AU852" s="321"/>
      <c r="AV852" s="321"/>
      <c r="AW852" s="321"/>
      <c r="AX852" s="321"/>
      <c r="AY852">
        <f>COUNTA($C$852)</f>
        <v>1</v>
      </c>
    </row>
    <row r="853" spans="1:51" ht="30" customHeight="1" x14ac:dyDescent="0.2">
      <c r="A853" s="401">
        <v>9</v>
      </c>
      <c r="B853" s="401">
        <v>1</v>
      </c>
      <c r="C853" s="420" t="s">
        <v>787</v>
      </c>
      <c r="D853" s="415"/>
      <c r="E853" s="415"/>
      <c r="F853" s="415"/>
      <c r="G853" s="415"/>
      <c r="H853" s="415"/>
      <c r="I853" s="415"/>
      <c r="J853" s="416">
        <v>1000020140007</v>
      </c>
      <c r="K853" s="417"/>
      <c r="L853" s="417"/>
      <c r="M853" s="417"/>
      <c r="N853" s="417"/>
      <c r="O853" s="417"/>
      <c r="P853" s="317" t="s">
        <v>773</v>
      </c>
      <c r="Q853" s="317"/>
      <c r="R853" s="317"/>
      <c r="S853" s="317"/>
      <c r="T853" s="317"/>
      <c r="U853" s="317"/>
      <c r="V853" s="317"/>
      <c r="W853" s="317"/>
      <c r="X853" s="317"/>
      <c r="Y853" s="318">
        <v>3</v>
      </c>
      <c r="Z853" s="319"/>
      <c r="AA853" s="319"/>
      <c r="AB853" s="320"/>
      <c r="AC853" s="322" t="s">
        <v>80</v>
      </c>
      <c r="AD853" s="323"/>
      <c r="AE853" s="323"/>
      <c r="AF853" s="323"/>
      <c r="AG853" s="323"/>
      <c r="AH853" s="324" t="s">
        <v>789</v>
      </c>
      <c r="AI853" s="325"/>
      <c r="AJ853" s="325"/>
      <c r="AK853" s="325"/>
      <c r="AL853" s="326" t="s">
        <v>789</v>
      </c>
      <c r="AM853" s="327"/>
      <c r="AN853" s="327"/>
      <c r="AO853" s="328"/>
      <c r="AP853" s="321" t="s">
        <v>789</v>
      </c>
      <c r="AQ853" s="321"/>
      <c r="AR853" s="321"/>
      <c r="AS853" s="321"/>
      <c r="AT853" s="321"/>
      <c r="AU853" s="321"/>
      <c r="AV853" s="321"/>
      <c r="AW853" s="321"/>
      <c r="AX853" s="321"/>
      <c r="AY853">
        <f>COUNTA($C$853)</f>
        <v>1</v>
      </c>
    </row>
    <row r="854" spans="1:51" ht="30" customHeight="1" x14ac:dyDescent="0.2">
      <c r="A854" s="401">
        <v>10</v>
      </c>
      <c r="B854" s="401">
        <v>1</v>
      </c>
      <c r="C854" s="420" t="s">
        <v>788</v>
      </c>
      <c r="D854" s="415"/>
      <c r="E854" s="415"/>
      <c r="F854" s="415"/>
      <c r="G854" s="415"/>
      <c r="H854" s="415"/>
      <c r="I854" s="415"/>
      <c r="J854" s="416">
        <v>7000020010006</v>
      </c>
      <c r="K854" s="417"/>
      <c r="L854" s="417"/>
      <c r="M854" s="417"/>
      <c r="N854" s="417"/>
      <c r="O854" s="417"/>
      <c r="P854" s="317" t="s">
        <v>773</v>
      </c>
      <c r="Q854" s="317"/>
      <c r="R854" s="317"/>
      <c r="S854" s="317"/>
      <c r="T854" s="317"/>
      <c r="U854" s="317"/>
      <c r="V854" s="317"/>
      <c r="W854" s="317"/>
      <c r="X854" s="317"/>
      <c r="Y854" s="318">
        <v>2</v>
      </c>
      <c r="Z854" s="319"/>
      <c r="AA854" s="319"/>
      <c r="AB854" s="320"/>
      <c r="AC854" s="322" t="s">
        <v>80</v>
      </c>
      <c r="AD854" s="323"/>
      <c r="AE854" s="323"/>
      <c r="AF854" s="323"/>
      <c r="AG854" s="323"/>
      <c r="AH854" s="324" t="s">
        <v>789</v>
      </c>
      <c r="AI854" s="325"/>
      <c r="AJ854" s="325"/>
      <c r="AK854" s="325"/>
      <c r="AL854" s="326" t="s">
        <v>789</v>
      </c>
      <c r="AM854" s="327"/>
      <c r="AN854" s="327"/>
      <c r="AO854" s="328"/>
      <c r="AP854" s="321" t="s">
        <v>789</v>
      </c>
      <c r="AQ854" s="321"/>
      <c r="AR854" s="321"/>
      <c r="AS854" s="321"/>
      <c r="AT854" s="321"/>
      <c r="AU854" s="321"/>
      <c r="AV854" s="321"/>
      <c r="AW854" s="321"/>
      <c r="AX854" s="321"/>
      <c r="AY854">
        <f>COUNTA($C$854)</f>
        <v>1</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763</v>
      </c>
      <c r="D878" s="415"/>
      <c r="E878" s="415"/>
      <c r="F878" s="415"/>
      <c r="G878" s="415"/>
      <c r="H878" s="415"/>
      <c r="I878" s="415"/>
      <c r="J878" s="416">
        <v>3030001009794</v>
      </c>
      <c r="K878" s="417"/>
      <c r="L878" s="417"/>
      <c r="M878" s="417"/>
      <c r="N878" s="417"/>
      <c r="O878" s="417"/>
      <c r="P878" s="421" t="s">
        <v>766</v>
      </c>
      <c r="Q878" s="317"/>
      <c r="R878" s="317"/>
      <c r="S878" s="317"/>
      <c r="T878" s="317"/>
      <c r="U878" s="317"/>
      <c r="V878" s="317"/>
      <c r="W878" s="317"/>
      <c r="X878" s="317"/>
      <c r="Y878" s="318">
        <v>16</v>
      </c>
      <c r="Z878" s="319"/>
      <c r="AA878" s="319"/>
      <c r="AB878" s="320"/>
      <c r="AC878" s="322" t="s">
        <v>378</v>
      </c>
      <c r="AD878" s="323"/>
      <c r="AE878" s="323"/>
      <c r="AF878" s="323"/>
      <c r="AG878" s="323"/>
      <c r="AH878" s="418" t="s">
        <v>719</v>
      </c>
      <c r="AI878" s="419"/>
      <c r="AJ878" s="419"/>
      <c r="AK878" s="419"/>
      <c r="AL878" s="326" t="s">
        <v>719</v>
      </c>
      <c r="AM878" s="327"/>
      <c r="AN878" s="327"/>
      <c r="AO878" s="328"/>
      <c r="AP878" s="321" t="s">
        <v>719</v>
      </c>
      <c r="AQ878" s="321"/>
      <c r="AR878" s="321"/>
      <c r="AS878" s="321"/>
      <c r="AT878" s="321"/>
      <c r="AU878" s="321"/>
      <c r="AV878" s="321"/>
      <c r="AW878" s="321"/>
      <c r="AX878" s="321"/>
      <c r="AY878">
        <f t="shared" si="118"/>
        <v>1</v>
      </c>
    </row>
    <row r="879" spans="1:51" ht="30" customHeight="1" x14ac:dyDescent="0.2">
      <c r="A879" s="401">
        <v>2</v>
      </c>
      <c r="B879" s="401">
        <v>1</v>
      </c>
      <c r="C879" s="420" t="s">
        <v>764</v>
      </c>
      <c r="D879" s="415"/>
      <c r="E879" s="415"/>
      <c r="F879" s="415"/>
      <c r="G879" s="415"/>
      <c r="H879" s="415"/>
      <c r="I879" s="415"/>
      <c r="J879" s="416">
        <v>6010901009942</v>
      </c>
      <c r="K879" s="417"/>
      <c r="L879" s="417"/>
      <c r="M879" s="417"/>
      <c r="N879" s="417"/>
      <c r="O879" s="417"/>
      <c r="P879" s="421" t="s">
        <v>767</v>
      </c>
      <c r="Q879" s="317"/>
      <c r="R879" s="317"/>
      <c r="S879" s="317"/>
      <c r="T879" s="317"/>
      <c r="U879" s="317"/>
      <c r="V879" s="317"/>
      <c r="W879" s="317"/>
      <c r="X879" s="317"/>
      <c r="Y879" s="318">
        <v>6</v>
      </c>
      <c r="Z879" s="319"/>
      <c r="AA879" s="319"/>
      <c r="AB879" s="320"/>
      <c r="AC879" s="322" t="s">
        <v>378</v>
      </c>
      <c r="AD879" s="323"/>
      <c r="AE879" s="323"/>
      <c r="AF879" s="323"/>
      <c r="AG879" s="323"/>
      <c r="AH879" s="418" t="s">
        <v>719</v>
      </c>
      <c r="AI879" s="419"/>
      <c r="AJ879" s="419"/>
      <c r="AK879" s="419"/>
      <c r="AL879" s="326" t="s">
        <v>719</v>
      </c>
      <c r="AM879" s="327"/>
      <c r="AN879" s="327"/>
      <c r="AO879" s="328"/>
      <c r="AP879" s="321" t="s">
        <v>719</v>
      </c>
      <c r="AQ879" s="321"/>
      <c r="AR879" s="321"/>
      <c r="AS879" s="321"/>
      <c r="AT879" s="321"/>
      <c r="AU879" s="321"/>
      <c r="AV879" s="321"/>
      <c r="AW879" s="321"/>
      <c r="AX879" s="321"/>
      <c r="AY879">
        <f>COUNTA($C$879)</f>
        <v>1</v>
      </c>
    </row>
    <row r="880" spans="1:51" ht="30" customHeight="1" x14ac:dyDescent="0.2">
      <c r="A880" s="401">
        <v>3</v>
      </c>
      <c r="B880" s="401">
        <v>1</v>
      </c>
      <c r="C880" s="420" t="s">
        <v>765</v>
      </c>
      <c r="D880" s="415"/>
      <c r="E880" s="415"/>
      <c r="F880" s="415"/>
      <c r="G880" s="415"/>
      <c r="H880" s="415"/>
      <c r="I880" s="415"/>
      <c r="J880" s="416">
        <v>6180001108728</v>
      </c>
      <c r="K880" s="417"/>
      <c r="L880" s="417"/>
      <c r="M880" s="417"/>
      <c r="N880" s="417"/>
      <c r="O880" s="417"/>
      <c r="P880" s="421" t="s">
        <v>768</v>
      </c>
      <c r="Q880" s="317"/>
      <c r="R880" s="317"/>
      <c r="S880" s="317"/>
      <c r="T880" s="317"/>
      <c r="U880" s="317"/>
      <c r="V880" s="317"/>
      <c r="W880" s="317"/>
      <c r="X880" s="317"/>
      <c r="Y880" s="318">
        <v>5</v>
      </c>
      <c r="Z880" s="319"/>
      <c r="AA880" s="319"/>
      <c r="AB880" s="320"/>
      <c r="AC880" s="322" t="s">
        <v>378</v>
      </c>
      <c r="AD880" s="323"/>
      <c r="AE880" s="323"/>
      <c r="AF880" s="323"/>
      <c r="AG880" s="323"/>
      <c r="AH880" s="324" t="s">
        <v>719</v>
      </c>
      <c r="AI880" s="325"/>
      <c r="AJ880" s="325"/>
      <c r="AK880" s="325"/>
      <c r="AL880" s="326" t="s">
        <v>719</v>
      </c>
      <c r="AM880" s="327"/>
      <c r="AN880" s="327"/>
      <c r="AO880" s="328"/>
      <c r="AP880" s="321" t="s">
        <v>719</v>
      </c>
      <c r="AQ880" s="321"/>
      <c r="AR880" s="321"/>
      <c r="AS880" s="321"/>
      <c r="AT880" s="321"/>
      <c r="AU880" s="321"/>
      <c r="AV880" s="321"/>
      <c r="AW880" s="321"/>
      <c r="AX880" s="321"/>
      <c r="AY880">
        <f>COUNTA($C$880)</f>
        <v>1</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2">
      <c r="A911" s="401">
        <v>1</v>
      </c>
      <c r="B911" s="401">
        <v>1</v>
      </c>
      <c r="C911" s="420" t="s">
        <v>760</v>
      </c>
      <c r="D911" s="415"/>
      <c r="E911" s="415"/>
      <c r="F911" s="415"/>
      <c r="G911" s="415"/>
      <c r="H911" s="415"/>
      <c r="I911" s="415"/>
      <c r="J911" s="416">
        <v>7010001034840</v>
      </c>
      <c r="K911" s="417"/>
      <c r="L911" s="417"/>
      <c r="M911" s="417"/>
      <c r="N911" s="417"/>
      <c r="O911" s="417"/>
      <c r="P911" s="421" t="s">
        <v>762</v>
      </c>
      <c r="Q911" s="317"/>
      <c r="R911" s="317"/>
      <c r="S911" s="317"/>
      <c r="T911" s="317"/>
      <c r="U911" s="317"/>
      <c r="V911" s="317"/>
      <c r="W911" s="317"/>
      <c r="X911" s="317"/>
      <c r="Y911" s="318">
        <v>54</v>
      </c>
      <c r="Z911" s="319"/>
      <c r="AA911" s="319"/>
      <c r="AB911" s="320"/>
      <c r="AC911" s="322" t="s">
        <v>376</v>
      </c>
      <c r="AD911" s="323"/>
      <c r="AE911" s="323"/>
      <c r="AF911" s="323"/>
      <c r="AG911" s="323"/>
      <c r="AH911" s="418" t="s">
        <v>719</v>
      </c>
      <c r="AI911" s="419"/>
      <c r="AJ911" s="419"/>
      <c r="AK911" s="419"/>
      <c r="AL911" s="326" t="s">
        <v>719</v>
      </c>
      <c r="AM911" s="327"/>
      <c r="AN911" s="327"/>
      <c r="AO911" s="328"/>
      <c r="AP911" s="321" t="s">
        <v>719</v>
      </c>
      <c r="AQ911" s="321"/>
      <c r="AR911" s="321"/>
      <c r="AS911" s="321"/>
      <c r="AT911" s="321"/>
      <c r="AU911" s="321"/>
      <c r="AV911" s="321"/>
      <c r="AW911" s="321"/>
      <c r="AX911" s="321"/>
      <c r="AY911">
        <f t="shared" si="119"/>
        <v>1</v>
      </c>
    </row>
    <row r="912" spans="1:51" ht="30" customHeight="1" x14ac:dyDescent="0.2">
      <c r="A912" s="401">
        <v>2</v>
      </c>
      <c r="B912" s="401">
        <v>1</v>
      </c>
      <c r="C912" s="420" t="s">
        <v>759</v>
      </c>
      <c r="D912" s="415"/>
      <c r="E912" s="415"/>
      <c r="F912" s="415"/>
      <c r="G912" s="415"/>
      <c r="H912" s="415"/>
      <c r="I912" s="415"/>
      <c r="J912" s="416">
        <v>3010401035434</v>
      </c>
      <c r="K912" s="417"/>
      <c r="L912" s="417"/>
      <c r="M912" s="417"/>
      <c r="N912" s="417"/>
      <c r="O912" s="417"/>
      <c r="P912" s="421" t="s">
        <v>761</v>
      </c>
      <c r="Q912" s="317"/>
      <c r="R912" s="317"/>
      <c r="S912" s="317"/>
      <c r="T912" s="317"/>
      <c r="U912" s="317"/>
      <c r="V912" s="317"/>
      <c r="W912" s="317"/>
      <c r="X912" s="317"/>
      <c r="Y912" s="318">
        <v>36</v>
      </c>
      <c r="Z912" s="319"/>
      <c r="AA912" s="319"/>
      <c r="AB912" s="320"/>
      <c r="AC912" s="322" t="s">
        <v>376</v>
      </c>
      <c r="AD912" s="323"/>
      <c r="AE912" s="323"/>
      <c r="AF912" s="323"/>
      <c r="AG912" s="323"/>
      <c r="AH912" s="418" t="s">
        <v>719</v>
      </c>
      <c r="AI912" s="419"/>
      <c r="AJ912" s="419"/>
      <c r="AK912" s="419"/>
      <c r="AL912" s="326" t="s">
        <v>719</v>
      </c>
      <c r="AM912" s="327"/>
      <c r="AN912" s="327"/>
      <c r="AO912" s="328"/>
      <c r="AP912" s="321" t="s">
        <v>719</v>
      </c>
      <c r="AQ912" s="321"/>
      <c r="AR912" s="321"/>
      <c r="AS912" s="321"/>
      <c r="AT912" s="321"/>
      <c r="AU912" s="321"/>
      <c r="AV912" s="321"/>
      <c r="AW912" s="321"/>
      <c r="AX912" s="321"/>
      <c r="AY912">
        <f>COUNTA($C$912)</f>
        <v>1</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343</v>
      </c>
      <c r="AM1106" s="953"/>
      <c r="AN1106" s="953"/>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329</v>
      </c>
      <c r="AQ1109" s="423"/>
      <c r="AR1109" s="423"/>
      <c r="AS1109" s="423"/>
      <c r="AT1109" s="423"/>
      <c r="AU1109" s="423"/>
      <c r="AV1109" s="423"/>
      <c r="AW1109" s="423"/>
      <c r="AX1109" s="423"/>
    </row>
    <row r="1110" spans="1:51" ht="30" hidden="1" customHeight="1" x14ac:dyDescent="0.2">
      <c r="A1110" s="401">
        <v>1</v>
      </c>
      <c r="B1110" s="401">
        <v>1</v>
      </c>
      <c r="C1110" s="888"/>
      <c r="D1110" s="888"/>
      <c r="E1110" s="887"/>
      <c r="F1110" s="887"/>
      <c r="G1110" s="887"/>
      <c r="H1110" s="887"/>
      <c r="I1110" s="88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699" max="49" man="1"/>
    <brk id="735"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P12" sqref="P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2">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2">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2">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2">
      <c r="A38" s="13"/>
      <c r="B38" s="13"/>
      <c r="F38" s="13"/>
      <c r="G38" s="19"/>
      <c r="K38" s="13"/>
      <c r="L38" s="13"/>
      <c r="O38" s="13"/>
      <c r="P38" s="13"/>
      <c r="Q38" s="19"/>
      <c r="T38" s="13"/>
      <c r="U38" s="32" t="s">
        <v>387</v>
      </c>
      <c r="Y38" s="32" t="s">
        <v>451</v>
      </c>
      <c r="Z38" s="32" t="s">
        <v>584</v>
      </c>
      <c r="AF38" s="30"/>
      <c r="AK38" s="51" t="str">
        <f t="shared" si="7"/>
        <v>k</v>
      </c>
    </row>
    <row r="39" spans="1:37" x14ac:dyDescent="0.2">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2">
      <c r="A40" s="13"/>
      <c r="B40" s="13"/>
      <c r="F40" s="13"/>
      <c r="G40" s="19"/>
      <c r="K40" s="13"/>
      <c r="L40" s="13"/>
      <c r="O40" s="13"/>
      <c r="P40" s="13"/>
      <c r="Q40" s="19"/>
      <c r="T40" s="13"/>
      <c r="Y40" s="32" t="s">
        <v>453</v>
      </c>
      <c r="Z40" s="32" t="s">
        <v>586</v>
      </c>
      <c r="AF40" s="30"/>
      <c r="AK40" s="51" t="str">
        <f t="shared" si="7"/>
        <v>m</v>
      </c>
    </row>
    <row r="41" spans="1:37" x14ac:dyDescent="0.2">
      <c r="A41" s="13"/>
      <c r="B41" s="13"/>
      <c r="F41" s="13"/>
      <c r="G41" s="19"/>
      <c r="K41" s="13"/>
      <c r="L41" s="13"/>
      <c r="O41" s="13"/>
      <c r="P41" s="13"/>
      <c r="Q41" s="19"/>
      <c r="T41" s="13"/>
      <c r="Y41" s="32" t="s">
        <v>454</v>
      </c>
      <c r="Z41" s="32" t="s">
        <v>587</v>
      </c>
      <c r="AF41" s="30"/>
      <c r="AK41" s="51" t="str">
        <f t="shared" si="7"/>
        <v>n</v>
      </c>
    </row>
    <row r="42" spans="1:37" x14ac:dyDescent="0.2">
      <c r="A42" s="13"/>
      <c r="B42" s="13"/>
      <c r="F42" s="13"/>
      <c r="G42" s="19"/>
      <c r="K42" s="13"/>
      <c r="L42" s="13"/>
      <c r="O42" s="13"/>
      <c r="P42" s="13"/>
      <c r="Q42" s="19"/>
      <c r="T42" s="13"/>
      <c r="Y42" s="32" t="s">
        <v>455</v>
      </c>
      <c r="Z42" s="32" t="s">
        <v>588</v>
      </c>
      <c r="AF42" s="30"/>
      <c r="AK42" s="51" t="str">
        <f t="shared" si="7"/>
        <v>o</v>
      </c>
    </row>
    <row r="43" spans="1:37" x14ac:dyDescent="0.2">
      <c r="A43" s="13"/>
      <c r="B43" s="13"/>
      <c r="F43" s="13"/>
      <c r="G43" s="19"/>
      <c r="K43" s="13"/>
      <c r="L43" s="13"/>
      <c r="O43" s="13"/>
      <c r="P43" s="13"/>
      <c r="Q43" s="19"/>
      <c r="T43" s="13"/>
      <c r="Y43" s="32" t="s">
        <v>456</v>
      </c>
      <c r="Z43" s="32" t="s">
        <v>589</v>
      </c>
      <c r="AF43" s="30"/>
      <c r="AK43" s="51" t="str">
        <f t="shared" si="7"/>
        <v>p</v>
      </c>
    </row>
    <row r="44" spans="1:37" x14ac:dyDescent="0.2">
      <c r="A44" s="13"/>
      <c r="B44" s="13"/>
      <c r="F44" s="13"/>
      <c r="G44" s="19"/>
      <c r="K44" s="13"/>
      <c r="L44" s="13"/>
      <c r="O44" s="13"/>
      <c r="P44" s="13"/>
      <c r="Q44" s="19"/>
      <c r="T44" s="13"/>
      <c r="Y44" s="32" t="s">
        <v>457</v>
      </c>
      <c r="Z44" s="32" t="s">
        <v>590</v>
      </c>
      <c r="AF44" s="30"/>
      <c r="AK44" s="51" t="str">
        <f t="shared" si="7"/>
        <v>q</v>
      </c>
    </row>
    <row r="45" spans="1:37" x14ac:dyDescent="0.2">
      <c r="A45" s="13"/>
      <c r="B45" s="13"/>
      <c r="F45" s="13"/>
      <c r="G45" s="19"/>
      <c r="K45" s="13"/>
      <c r="L45" s="13"/>
      <c r="O45" s="13"/>
      <c r="P45" s="13"/>
      <c r="Q45" s="19"/>
      <c r="T45" s="13"/>
      <c r="Y45" s="32" t="s">
        <v>458</v>
      </c>
      <c r="Z45" s="32" t="s">
        <v>591</v>
      </c>
      <c r="AF45" s="30"/>
      <c r="AK45" s="51" t="str">
        <f t="shared" si="7"/>
        <v>r</v>
      </c>
    </row>
    <row r="46" spans="1:37" x14ac:dyDescent="0.2">
      <c r="A46" s="13"/>
      <c r="B46" s="13"/>
      <c r="F46" s="13"/>
      <c r="G46" s="19"/>
      <c r="K46" s="13"/>
      <c r="L46" s="13"/>
      <c r="O46" s="13"/>
      <c r="P46" s="13"/>
      <c r="Q46" s="19"/>
      <c r="T46" s="13"/>
      <c r="Y46" s="32" t="s">
        <v>459</v>
      </c>
      <c r="Z46" s="32" t="s">
        <v>592</v>
      </c>
      <c r="AF46" s="30"/>
      <c r="AK46" s="51" t="str">
        <f t="shared" si="7"/>
        <v>s</v>
      </c>
    </row>
    <row r="47" spans="1:37" x14ac:dyDescent="0.2">
      <c r="A47" s="13"/>
      <c r="B47" s="13"/>
      <c r="F47" s="13"/>
      <c r="G47" s="19"/>
      <c r="K47" s="13"/>
      <c r="L47" s="13"/>
      <c r="O47" s="13"/>
      <c r="P47" s="13"/>
      <c r="Q47" s="19"/>
      <c r="T47" s="13"/>
      <c r="Y47" s="32" t="s">
        <v>460</v>
      </c>
      <c r="Z47" s="32" t="s">
        <v>593</v>
      </c>
      <c r="AF47" s="30"/>
      <c r="AK47" s="51" t="str">
        <f t="shared" si="7"/>
        <v>t</v>
      </c>
    </row>
    <row r="48" spans="1:37" x14ac:dyDescent="0.2">
      <c r="A48" s="13"/>
      <c r="B48" s="13"/>
      <c r="F48" s="13"/>
      <c r="G48" s="19"/>
      <c r="K48" s="13"/>
      <c r="L48" s="13"/>
      <c r="O48" s="13"/>
      <c r="P48" s="13"/>
      <c r="Q48" s="19"/>
      <c r="T48" s="13"/>
      <c r="Y48" s="32" t="s">
        <v>461</v>
      </c>
      <c r="Z48" s="32" t="s">
        <v>594</v>
      </c>
      <c r="AF48" s="30"/>
      <c r="AK48" s="51" t="str">
        <f t="shared" si="7"/>
        <v>u</v>
      </c>
    </row>
    <row r="49" spans="1:37" x14ac:dyDescent="0.2">
      <c r="A49" s="13"/>
      <c r="B49" s="13"/>
      <c r="F49" s="13"/>
      <c r="G49" s="19"/>
      <c r="K49" s="13"/>
      <c r="L49" s="13"/>
      <c r="O49" s="13"/>
      <c r="P49" s="13"/>
      <c r="Q49" s="19"/>
      <c r="T49" s="13"/>
      <c r="Y49" s="32" t="s">
        <v>462</v>
      </c>
      <c r="Z49" s="32" t="s">
        <v>595</v>
      </c>
      <c r="AF49" s="30"/>
      <c r="AK49" s="51" t="str">
        <f t="shared" si="7"/>
        <v>v</v>
      </c>
    </row>
    <row r="50" spans="1:37" x14ac:dyDescent="0.2">
      <c r="A50" s="13"/>
      <c r="B50" s="13"/>
      <c r="F50" s="13"/>
      <c r="G50" s="19"/>
      <c r="K50" s="13"/>
      <c r="L50" s="13"/>
      <c r="O50" s="13"/>
      <c r="P50" s="13"/>
      <c r="Q50" s="19"/>
      <c r="T50" s="13"/>
      <c r="Y50" s="32" t="s">
        <v>463</v>
      </c>
      <c r="Z50" s="32" t="s">
        <v>596</v>
      </c>
      <c r="AF50" s="30"/>
    </row>
    <row r="51" spans="1:37" x14ac:dyDescent="0.2">
      <c r="A51" s="13"/>
      <c r="B51" s="13"/>
      <c r="F51" s="13"/>
      <c r="G51" s="19"/>
      <c r="K51" s="13"/>
      <c r="L51" s="13"/>
      <c r="O51" s="13"/>
      <c r="P51" s="13"/>
      <c r="Q51" s="19"/>
      <c r="T51" s="13"/>
      <c r="Y51" s="32" t="s">
        <v>464</v>
      </c>
      <c r="Z51" s="32" t="s">
        <v>597</v>
      </c>
      <c r="AF51" s="30"/>
    </row>
    <row r="52" spans="1:37" x14ac:dyDescent="0.2">
      <c r="A52" s="13"/>
      <c r="B52" s="13"/>
      <c r="F52" s="13"/>
      <c r="G52" s="19"/>
      <c r="K52" s="13"/>
      <c r="L52" s="13"/>
      <c r="O52" s="13"/>
      <c r="P52" s="13"/>
      <c r="Q52" s="19"/>
      <c r="T52" s="13"/>
      <c r="Y52" s="32" t="s">
        <v>465</v>
      </c>
      <c r="Z52" s="32" t="s">
        <v>598</v>
      </c>
      <c r="AF52" s="30"/>
    </row>
    <row r="53" spans="1:37" x14ac:dyDescent="0.2">
      <c r="A53" s="13"/>
      <c r="B53" s="13"/>
      <c r="F53" s="13"/>
      <c r="G53" s="19"/>
      <c r="K53" s="13"/>
      <c r="L53" s="13"/>
      <c r="O53" s="13"/>
      <c r="P53" s="13"/>
      <c r="Q53" s="19"/>
      <c r="T53" s="13"/>
      <c r="Y53" s="32" t="s">
        <v>466</v>
      </c>
      <c r="Z53" s="32" t="s">
        <v>599</v>
      </c>
      <c r="AF53" s="30"/>
    </row>
    <row r="54" spans="1:37" x14ac:dyDescent="0.2">
      <c r="A54" s="13"/>
      <c r="B54" s="13"/>
      <c r="F54" s="13"/>
      <c r="G54" s="19"/>
      <c r="K54" s="13"/>
      <c r="L54" s="13"/>
      <c r="O54" s="13"/>
      <c r="P54" s="20"/>
      <c r="Q54" s="19"/>
      <c r="T54" s="13"/>
      <c r="Y54" s="32" t="s">
        <v>467</v>
      </c>
      <c r="Z54" s="32" t="s">
        <v>600</v>
      </c>
      <c r="AF54" s="30"/>
    </row>
    <row r="55" spans="1:37" x14ac:dyDescent="0.2">
      <c r="A55" s="13"/>
      <c r="B55" s="13"/>
      <c r="F55" s="13"/>
      <c r="G55" s="19"/>
      <c r="K55" s="13"/>
      <c r="L55" s="13"/>
      <c r="O55" s="13"/>
      <c r="P55" s="13"/>
      <c r="Q55" s="19"/>
      <c r="T55" s="13"/>
      <c r="Y55" s="32" t="s">
        <v>468</v>
      </c>
      <c r="Z55" s="32" t="s">
        <v>601</v>
      </c>
      <c r="AF55" s="30"/>
    </row>
    <row r="56" spans="1:37" x14ac:dyDescent="0.2">
      <c r="A56" s="13"/>
      <c r="B56" s="13"/>
      <c r="F56" s="13"/>
      <c r="G56" s="19"/>
      <c r="K56" s="13"/>
      <c r="L56" s="13"/>
      <c r="O56" s="13"/>
      <c r="P56" s="13"/>
      <c r="Q56" s="19"/>
      <c r="T56" s="13"/>
      <c r="Y56" s="32" t="s">
        <v>469</v>
      </c>
      <c r="Z56" s="32" t="s">
        <v>602</v>
      </c>
      <c r="AF56" s="30"/>
    </row>
    <row r="57" spans="1:37" x14ac:dyDescent="0.2">
      <c r="A57" s="13"/>
      <c r="B57" s="13"/>
      <c r="F57" s="13"/>
      <c r="G57" s="19"/>
      <c r="K57" s="13"/>
      <c r="L57" s="13"/>
      <c r="O57" s="13"/>
      <c r="P57" s="13"/>
      <c r="Q57" s="19"/>
      <c r="T57" s="13"/>
      <c r="Y57" s="32" t="s">
        <v>470</v>
      </c>
      <c r="Z57" s="32" t="s">
        <v>603</v>
      </c>
      <c r="AF57" s="30"/>
    </row>
    <row r="58" spans="1:37" x14ac:dyDescent="0.2">
      <c r="A58" s="13"/>
      <c r="B58" s="13"/>
      <c r="F58" s="13"/>
      <c r="G58" s="19"/>
      <c r="K58" s="13"/>
      <c r="L58" s="13"/>
      <c r="O58" s="13"/>
      <c r="P58" s="13"/>
      <c r="Q58" s="19"/>
      <c r="T58" s="13"/>
      <c r="Y58" s="32" t="s">
        <v>471</v>
      </c>
      <c r="Z58" s="32" t="s">
        <v>604</v>
      </c>
      <c r="AF58" s="30"/>
    </row>
    <row r="59" spans="1:37" x14ac:dyDescent="0.2">
      <c r="A59" s="13"/>
      <c r="B59" s="13"/>
      <c r="F59" s="13"/>
      <c r="G59" s="19"/>
      <c r="K59" s="13"/>
      <c r="L59" s="13"/>
      <c r="O59" s="13"/>
      <c r="P59" s="13"/>
      <c r="Q59" s="19"/>
      <c r="T59" s="13"/>
      <c r="Y59" s="32" t="s">
        <v>472</v>
      </c>
      <c r="Z59" s="32" t="s">
        <v>605</v>
      </c>
      <c r="AF59" s="30"/>
    </row>
    <row r="60" spans="1:37" x14ac:dyDescent="0.2">
      <c r="A60" s="13"/>
      <c r="B60" s="13"/>
      <c r="F60" s="13"/>
      <c r="G60" s="19"/>
      <c r="K60" s="13"/>
      <c r="L60" s="13"/>
      <c r="O60" s="13"/>
      <c r="P60" s="13"/>
      <c r="Q60" s="19"/>
      <c r="T60" s="13"/>
      <c r="Y60" s="32" t="s">
        <v>473</v>
      </c>
      <c r="Z60" s="32" t="s">
        <v>606</v>
      </c>
      <c r="AF60" s="30"/>
    </row>
    <row r="61" spans="1:37" x14ac:dyDescent="0.2">
      <c r="A61" s="13"/>
      <c r="B61" s="13"/>
      <c r="F61" s="13"/>
      <c r="G61" s="19"/>
      <c r="K61" s="13"/>
      <c r="L61" s="13"/>
      <c r="O61" s="13"/>
      <c r="P61" s="13"/>
      <c r="Q61" s="19"/>
      <c r="T61" s="13"/>
      <c r="Y61" s="32" t="s">
        <v>474</v>
      </c>
      <c r="Z61" s="32" t="s">
        <v>607</v>
      </c>
      <c r="AF61" s="30"/>
    </row>
    <row r="62" spans="1:37" x14ac:dyDescent="0.2">
      <c r="A62" s="13"/>
      <c r="B62" s="13"/>
      <c r="F62" s="13"/>
      <c r="G62" s="19"/>
      <c r="K62" s="13"/>
      <c r="L62" s="13"/>
      <c r="O62" s="13"/>
      <c r="P62" s="13"/>
      <c r="Q62" s="19"/>
      <c r="T62" s="13"/>
      <c r="Y62" s="32" t="s">
        <v>475</v>
      </c>
      <c r="Z62" s="32" t="s">
        <v>608</v>
      </c>
      <c r="AF62" s="30"/>
    </row>
    <row r="63" spans="1:37" x14ac:dyDescent="0.2">
      <c r="A63" s="13"/>
      <c r="B63" s="13"/>
      <c r="F63" s="13"/>
      <c r="G63" s="19"/>
      <c r="K63" s="13"/>
      <c r="L63" s="13"/>
      <c r="O63" s="13"/>
      <c r="P63" s="13"/>
      <c r="Q63" s="19"/>
      <c r="T63" s="13"/>
      <c r="Y63" s="32" t="s">
        <v>476</v>
      </c>
      <c r="Z63" s="32" t="s">
        <v>609</v>
      </c>
      <c r="AF63" s="30"/>
    </row>
    <row r="64" spans="1:37" x14ac:dyDescent="0.2">
      <c r="A64" s="13"/>
      <c r="B64" s="13"/>
      <c r="F64" s="13"/>
      <c r="G64" s="19"/>
      <c r="K64" s="13"/>
      <c r="L64" s="13"/>
      <c r="O64" s="13"/>
      <c r="P64" s="13"/>
      <c r="Q64" s="19"/>
      <c r="T64" s="13"/>
      <c r="Y64" s="32" t="s">
        <v>477</v>
      </c>
      <c r="Z64" s="32" t="s">
        <v>610</v>
      </c>
      <c r="AF64" s="30"/>
    </row>
    <row r="65" spans="1:32" x14ac:dyDescent="0.2">
      <c r="A65" s="13"/>
      <c r="B65" s="13"/>
      <c r="F65" s="13"/>
      <c r="G65" s="19"/>
      <c r="K65" s="13"/>
      <c r="L65" s="13"/>
      <c r="O65" s="13"/>
      <c r="P65" s="13"/>
      <c r="Q65" s="19"/>
      <c r="T65" s="13"/>
      <c r="Y65" s="32" t="s">
        <v>478</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479</v>
      </c>
      <c r="Z67" s="32" t="s">
        <v>613</v>
      </c>
      <c r="AF67" s="30"/>
    </row>
    <row r="68" spans="1:32" x14ac:dyDescent="0.2">
      <c r="A68" s="13"/>
      <c r="B68" s="13"/>
      <c r="F68" s="13"/>
      <c r="G68" s="19"/>
      <c r="K68" s="13"/>
      <c r="L68" s="13"/>
      <c r="O68" s="13"/>
      <c r="P68" s="13"/>
      <c r="Q68" s="19"/>
      <c r="T68" s="13"/>
      <c r="Y68" s="32" t="s">
        <v>480</v>
      </c>
      <c r="Z68" s="32" t="s">
        <v>614</v>
      </c>
      <c r="AF68" s="30"/>
    </row>
    <row r="69" spans="1:32" x14ac:dyDescent="0.2">
      <c r="A69" s="13"/>
      <c r="B69" s="13"/>
      <c r="F69" s="13"/>
      <c r="G69" s="19"/>
      <c r="K69" s="13"/>
      <c r="L69" s="13"/>
      <c r="O69" s="13"/>
      <c r="P69" s="13"/>
      <c r="Q69" s="19"/>
      <c r="T69" s="13"/>
      <c r="Y69" s="32" t="s">
        <v>481</v>
      </c>
      <c r="Z69" s="32" t="s">
        <v>615</v>
      </c>
      <c r="AF69" s="30"/>
    </row>
    <row r="70" spans="1:32" x14ac:dyDescent="0.2">
      <c r="A70" s="13"/>
      <c r="B70" s="13"/>
      <c r="Y70" s="32" t="s">
        <v>482</v>
      </c>
      <c r="Z70" s="32" t="s">
        <v>616</v>
      </c>
    </row>
    <row r="71" spans="1:32" x14ac:dyDescent="0.2">
      <c r="Y71" s="32" t="s">
        <v>483</v>
      </c>
      <c r="Z71" s="32" t="s">
        <v>617</v>
      </c>
    </row>
    <row r="72" spans="1:32" x14ac:dyDescent="0.2">
      <c r="Y72" s="32" t="s">
        <v>484</v>
      </c>
      <c r="Z72" s="32" t="s">
        <v>618</v>
      </c>
    </row>
    <row r="73" spans="1:32" x14ac:dyDescent="0.2">
      <c r="Y73" s="32" t="s">
        <v>485</v>
      </c>
      <c r="Z73" s="32" t="s">
        <v>619</v>
      </c>
    </row>
    <row r="74" spans="1:32" x14ac:dyDescent="0.2">
      <c r="Y74" s="32" t="s">
        <v>486</v>
      </c>
      <c r="Z74" s="32" t="s">
        <v>620</v>
      </c>
    </row>
    <row r="75" spans="1:32" x14ac:dyDescent="0.2">
      <c r="Y75" s="32" t="s">
        <v>487</v>
      </c>
      <c r="Z75" s="32" t="s">
        <v>621</v>
      </c>
    </row>
    <row r="76" spans="1:32" x14ac:dyDescent="0.2">
      <c r="Y76" s="32" t="s">
        <v>488</v>
      </c>
      <c r="Z76" s="32" t="s">
        <v>622</v>
      </c>
    </row>
    <row r="77" spans="1:32" x14ac:dyDescent="0.2">
      <c r="Y77" s="32" t="s">
        <v>489</v>
      </c>
      <c r="Z77" s="32" t="s">
        <v>623</v>
      </c>
    </row>
    <row r="78" spans="1:32" x14ac:dyDescent="0.2">
      <c r="Y78" s="32" t="s">
        <v>490</v>
      </c>
      <c r="Z78" s="32" t="s">
        <v>624</v>
      </c>
    </row>
    <row r="79" spans="1:32" x14ac:dyDescent="0.2">
      <c r="Y79" s="32" t="s">
        <v>491</v>
      </c>
      <c r="Z79" s="32" t="s">
        <v>625</v>
      </c>
    </row>
    <row r="80" spans="1:32" x14ac:dyDescent="0.2">
      <c r="Y80" s="32" t="s">
        <v>492</v>
      </c>
      <c r="Z80" s="32" t="s">
        <v>626</v>
      </c>
    </row>
    <row r="81" spans="25:26" x14ac:dyDescent="0.2">
      <c r="Y81" s="32" t="s">
        <v>493</v>
      </c>
      <c r="Z81" s="32" t="s">
        <v>627</v>
      </c>
    </row>
    <row r="82" spans="25:26" x14ac:dyDescent="0.2">
      <c r="Y82" s="32" t="s">
        <v>494</v>
      </c>
      <c r="Z82" s="32" t="s">
        <v>628</v>
      </c>
    </row>
    <row r="83" spans="25:26" x14ac:dyDescent="0.2">
      <c r="Y83" s="32" t="s">
        <v>495</v>
      </c>
      <c r="Z83" s="32" t="s">
        <v>629</v>
      </c>
    </row>
    <row r="84" spans="25:26" x14ac:dyDescent="0.2">
      <c r="Y84" s="32" t="s">
        <v>496</v>
      </c>
      <c r="Z84" s="32" t="s">
        <v>630</v>
      </c>
    </row>
    <row r="85" spans="25:26" x14ac:dyDescent="0.2">
      <c r="Y85" s="32" t="s">
        <v>497</v>
      </c>
      <c r="Z85" s="32" t="s">
        <v>631</v>
      </c>
    </row>
    <row r="86" spans="25:26" x14ac:dyDescent="0.2">
      <c r="Y86" s="32" t="s">
        <v>498</v>
      </c>
      <c r="Z86" s="32" t="s">
        <v>632</v>
      </c>
    </row>
    <row r="87" spans="25:26" x14ac:dyDescent="0.2">
      <c r="Y87" s="32" t="s">
        <v>499</v>
      </c>
      <c r="Z87" s="32" t="s">
        <v>633</v>
      </c>
    </row>
    <row r="88" spans="25:26" x14ac:dyDescent="0.2">
      <c r="Y88" s="32" t="s">
        <v>500</v>
      </c>
      <c r="Z88" s="32" t="s">
        <v>634</v>
      </c>
    </row>
    <row r="89" spans="25:26" x14ac:dyDescent="0.2">
      <c r="Y89" s="32" t="s">
        <v>501</v>
      </c>
      <c r="Z89" s="32" t="s">
        <v>635</v>
      </c>
    </row>
    <row r="90" spans="25:26" x14ac:dyDescent="0.2">
      <c r="Y90" s="32" t="s">
        <v>502</v>
      </c>
      <c r="Z90" s="32" t="s">
        <v>636</v>
      </c>
    </row>
    <row r="91" spans="25:26" x14ac:dyDescent="0.2">
      <c r="Y91" s="32" t="s">
        <v>503</v>
      </c>
      <c r="Z91" s="32" t="s">
        <v>637</v>
      </c>
    </row>
    <row r="92" spans="25:26" x14ac:dyDescent="0.2">
      <c r="Y92" s="32" t="s">
        <v>504</v>
      </c>
      <c r="Z92" s="32" t="s">
        <v>638</v>
      </c>
    </row>
    <row r="93" spans="25:26" x14ac:dyDescent="0.2">
      <c r="Y93" s="32" t="s">
        <v>505</v>
      </c>
      <c r="Z93" s="32" t="s">
        <v>639</v>
      </c>
    </row>
    <row r="94" spans="25:26" x14ac:dyDescent="0.2">
      <c r="Y94" s="32" t="s">
        <v>506</v>
      </c>
      <c r="Z94" s="32" t="s">
        <v>640</v>
      </c>
    </row>
    <row r="95" spans="25:26" x14ac:dyDescent="0.2">
      <c r="Y95" s="32" t="s">
        <v>507</v>
      </c>
      <c r="Z95" s="32" t="s">
        <v>641</v>
      </c>
    </row>
    <row r="96" spans="25:26" x14ac:dyDescent="0.2">
      <c r="Y96" s="32" t="s">
        <v>409</v>
      </c>
      <c r="Z96" s="32" t="s">
        <v>642</v>
      </c>
    </row>
    <row r="97" spans="25:26" x14ac:dyDescent="0.2">
      <c r="Y97" s="32" t="s">
        <v>508</v>
      </c>
      <c r="Z97" s="32" t="s">
        <v>643</v>
      </c>
    </row>
    <row r="98" spans="25:26" x14ac:dyDescent="0.2">
      <c r="Y98" s="32" t="s">
        <v>509</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389</v>
      </c>
      <c r="AF2" s="991"/>
      <c r="AG2" s="991"/>
      <c r="AH2" s="991"/>
      <c r="AI2" s="991" t="s">
        <v>411</v>
      </c>
      <c r="AJ2" s="991"/>
      <c r="AK2" s="991"/>
      <c r="AL2" s="455"/>
      <c r="AM2" s="991" t="s">
        <v>508</v>
      </c>
      <c r="AN2" s="991"/>
      <c r="AO2" s="991"/>
      <c r="AP2" s="455"/>
      <c r="AQ2" s="215" t="s">
        <v>232</v>
      </c>
      <c r="AR2" s="199"/>
      <c r="AS2" s="199"/>
      <c r="AT2" s="200"/>
      <c r="AU2" s="369" t="s">
        <v>134</v>
      </c>
      <c r="AV2" s="369"/>
      <c r="AW2" s="369"/>
      <c r="AX2" s="370"/>
      <c r="AY2" s="34">
        <f>COUNTA($G$4)</f>
        <v>0</v>
      </c>
    </row>
    <row r="3" spans="1:51" ht="18.75" customHeight="1" x14ac:dyDescent="0.2">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2" t="s">
        <v>379</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2">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2">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389</v>
      </c>
      <c r="AF9" s="991"/>
      <c r="AG9" s="991"/>
      <c r="AH9" s="991"/>
      <c r="AI9" s="991" t="s">
        <v>411</v>
      </c>
      <c r="AJ9" s="991"/>
      <c r="AK9" s="991"/>
      <c r="AL9" s="455"/>
      <c r="AM9" s="991" t="s">
        <v>508</v>
      </c>
      <c r="AN9" s="991"/>
      <c r="AO9" s="991"/>
      <c r="AP9" s="455"/>
      <c r="AQ9" s="215" t="s">
        <v>232</v>
      </c>
      <c r="AR9" s="199"/>
      <c r="AS9" s="199"/>
      <c r="AT9" s="200"/>
      <c r="AU9" s="369" t="s">
        <v>134</v>
      </c>
      <c r="AV9" s="369"/>
      <c r="AW9" s="369"/>
      <c r="AX9" s="370"/>
      <c r="AY9" s="34">
        <f>COUNTA($G$11)</f>
        <v>0</v>
      </c>
    </row>
    <row r="10" spans="1:51" ht="18.75" customHeight="1" x14ac:dyDescent="0.2">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2" t="s">
        <v>379</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2">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2">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389</v>
      </c>
      <c r="AF16" s="991"/>
      <c r="AG16" s="991"/>
      <c r="AH16" s="991"/>
      <c r="AI16" s="991" t="s">
        <v>411</v>
      </c>
      <c r="AJ16" s="991"/>
      <c r="AK16" s="991"/>
      <c r="AL16" s="455"/>
      <c r="AM16" s="991" t="s">
        <v>508</v>
      </c>
      <c r="AN16" s="991"/>
      <c r="AO16" s="991"/>
      <c r="AP16" s="455"/>
      <c r="AQ16" s="215" t="s">
        <v>232</v>
      </c>
      <c r="AR16" s="199"/>
      <c r="AS16" s="199"/>
      <c r="AT16" s="200"/>
      <c r="AU16" s="369" t="s">
        <v>134</v>
      </c>
      <c r="AV16" s="369"/>
      <c r="AW16" s="369"/>
      <c r="AX16" s="370"/>
      <c r="AY16" s="34">
        <f>COUNTA($G$18)</f>
        <v>0</v>
      </c>
    </row>
    <row r="17" spans="1:51" ht="18.75" customHeight="1" x14ac:dyDescent="0.2">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2" t="s">
        <v>379</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2">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2">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389</v>
      </c>
      <c r="AF23" s="991"/>
      <c r="AG23" s="991"/>
      <c r="AH23" s="991"/>
      <c r="AI23" s="991" t="s">
        <v>411</v>
      </c>
      <c r="AJ23" s="991"/>
      <c r="AK23" s="991"/>
      <c r="AL23" s="455"/>
      <c r="AM23" s="991" t="s">
        <v>508</v>
      </c>
      <c r="AN23" s="991"/>
      <c r="AO23" s="991"/>
      <c r="AP23" s="455"/>
      <c r="AQ23" s="215" t="s">
        <v>232</v>
      </c>
      <c r="AR23" s="199"/>
      <c r="AS23" s="199"/>
      <c r="AT23" s="200"/>
      <c r="AU23" s="369" t="s">
        <v>134</v>
      </c>
      <c r="AV23" s="369"/>
      <c r="AW23" s="369"/>
      <c r="AX23" s="370"/>
      <c r="AY23" s="34">
        <f>COUNTA($G$25)</f>
        <v>0</v>
      </c>
    </row>
    <row r="24" spans="1:51" ht="18.75" customHeight="1" x14ac:dyDescent="0.2">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2" t="s">
        <v>379</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2">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2">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389</v>
      </c>
      <c r="AF30" s="991"/>
      <c r="AG30" s="991"/>
      <c r="AH30" s="991"/>
      <c r="AI30" s="991" t="s">
        <v>411</v>
      </c>
      <c r="AJ30" s="991"/>
      <c r="AK30" s="991"/>
      <c r="AL30" s="455"/>
      <c r="AM30" s="991" t="s">
        <v>508</v>
      </c>
      <c r="AN30" s="991"/>
      <c r="AO30" s="991"/>
      <c r="AP30" s="455"/>
      <c r="AQ30" s="215" t="s">
        <v>232</v>
      </c>
      <c r="AR30" s="199"/>
      <c r="AS30" s="199"/>
      <c r="AT30" s="200"/>
      <c r="AU30" s="369" t="s">
        <v>134</v>
      </c>
      <c r="AV30" s="369"/>
      <c r="AW30" s="369"/>
      <c r="AX30" s="370"/>
      <c r="AY30" s="34">
        <f>COUNTA($G$32)</f>
        <v>0</v>
      </c>
    </row>
    <row r="31" spans="1:51" ht="18.75" customHeight="1" x14ac:dyDescent="0.2">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2" t="s">
        <v>379</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2">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389</v>
      </c>
      <c r="AF37" s="991"/>
      <c r="AG37" s="991"/>
      <c r="AH37" s="991"/>
      <c r="AI37" s="991" t="s">
        <v>411</v>
      </c>
      <c r="AJ37" s="991"/>
      <c r="AK37" s="991"/>
      <c r="AL37" s="455"/>
      <c r="AM37" s="991" t="s">
        <v>508</v>
      </c>
      <c r="AN37" s="991"/>
      <c r="AO37" s="991"/>
      <c r="AP37" s="455"/>
      <c r="AQ37" s="215" t="s">
        <v>232</v>
      </c>
      <c r="AR37" s="199"/>
      <c r="AS37" s="199"/>
      <c r="AT37" s="200"/>
      <c r="AU37" s="369" t="s">
        <v>134</v>
      </c>
      <c r="AV37" s="369"/>
      <c r="AW37" s="369"/>
      <c r="AX37" s="370"/>
      <c r="AY37" s="34">
        <f>COUNTA($G$39)</f>
        <v>0</v>
      </c>
    </row>
    <row r="38" spans="1:51" ht="18.75" customHeight="1" x14ac:dyDescent="0.2">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2" t="s">
        <v>379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2">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389</v>
      </c>
      <c r="AF44" s="991"/>
      <c r="AG44" s="991"/>
      <c r="AH44" s="991"/>
      <c r="AI44" s="991" t="s">
        <v>411</v>
      </c>
      <c r="AJ44" s="991"/>
      <c r="AK44" s="991"/>
      <c r="AL44" s="455"/>
      <c r="AM44" s="991" t="s">
        <v>508</v>
      </c>
      <c r="AN44" s="991"/>
      <c r="AO44" s="991"/>
      <c r="AP44" s="455"/>
      <c r="AQ44" s="215" t="s">
        <v>232</v>
      </c>
      <c r="AR44" s="199"/>
      <c r="AS44" s="199"/>
      <c r="AT44" s="200"/>
      <c r="AU44" s="369" t="s">
        <v>134</v>
      </c>
      <c r="AV44" s="369"/>
      <c r="AW44" s="369"/>
      <c r="AX44" s="370"/>
      <c r="AY44" s="34">
        <f>COUNTA($G$46)</f>
        <v>0</v>
      </c>
    </row>
    <row r="45" spans="1:51" ht="18.75" customHeight="1" x14ac:dyDescent="0.2">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2">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389</v>
      </c>
      <c r="AF51" s="991"/>
      <c r="AG51" s="991"/>
      <c r="AH51" s="991"/>
      <c r="AI51" s="991" t="s">
        <v>411</v>
      </c>
      <c r="AJ51" s="991"/>
      <c r="AK51" s="991"/>
      <c r="AL51" s="455"/>
      <c r="AM51" s="991" t="s">
        <v>508</v>
      </c>
      <c r="AN51" s="991"/>
      <c r="AO51" s="991"/>
      <c r="AP51" s="455"/>
      <c r="AQ51" s="215" t="s">
        <v>232</v>
      </c>
      <c r="AR51" s="199"/>
      <c r="AS51" s="199"/>
      <c r="AT51" s="200"/>
      <c r="AU51" s="369" t="s">
        <v>134</v>
      </c>
      <c r="AV51" s="369"/>
      <c r="AW51" s="369"/>
      <c r="AX51" s="370"/>
      <c r="AY51" s="34">
        <f>COUNTA($G$53)</f>
        <v>0</v>
      </c>
    </row>
    <row r="52" spans="1:51" ht="18.75" customHeight="1" x14ac:dyDescent="0.2">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2">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389</v>
      </c>
      <c r="AF58" s="991"/>
      <c r="AG58" s="991"/>
      <c r="AH58" s="991"/>
      <c r="AI58" s="991" t="s">
        <v>411</v>
      </c>
      <c r="AJ58" s="991"/>
      <c r="AK58" s="991"/>
      <c r="AL58" s="455"/>
      <c r="AM58" s="991" t="s">
        <v>508</v>
      </c>
      <c r="AN58" s="991"/>
      <c r="AO58" s="991"/>
      <c r="AP58" s="455"/>
      <c r="AQ58" s="215" t="s">
        <v>232</v>
      </c>
      <c r="AR58" s="199"/>
      <c r="AS58" s="199"/>
      <c r="AT58" s="200"/>
      <c r="AU58" s="369" t="s">
        <v>134</v>
      </c>
      <c r="AV58" s="369"/>
      <c r="AW58" s="369"/>
      <c r="AX58" s="370"/>
      <c r="AY58" s="34">
        <f>COUNTA($G$60)</f>
        <v>0</v>
      </c>
    </row>
    <row r="59" spans="1:51" ht="18.75" customHeight="1" x14ac:dyDescent="0.2">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2">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389</v>
      </c>
      <c r="AF65" s="991"/>
      <c r="AG65" s="991"/>
      <c r="AH65" s="991"/>
      <c r="AI65" s="991" t="s">
        <v>411</v>
      </c>
      <c r="AJ65" s="991"/>
      <c r="AK65" s="991"/>
      <c r="AL65" s="455"/>
      <c r="AM65" s="991" t="s">
        <v>508</v>
      </c>
      <c r="AN65" s="991"/>
      <c r="AO65" s="991"/>
      <c r="AP65" s="455"/>
      <c r="AQ65" s="215" t="s">
        <v>232</v>
      </c>
      <c r="AR65" s="199"/>
      <c r="AS65" s="199"/>
      <c r="AT65" s="200"/>
      <c r="AU65" s="369" t="s">
        <v>134</v>
      </c>
      <c r="AV65" s="369"/>
      <c r="AW65" s="369"/>
      <c r="AX65" s="370"/>
      <c r="AY65" s="34">
        <f>COUNTA($G$67)</f>
        <v>0</v>
      </c>
    </row>
    <row r="66" spans="1:51" ht="18.75" customHeight="1" x14ac:dyDescent="0.2">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2" t="s">
        <v>379</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5">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8" t="s">
        <v>28</v>
      </c>
      <c r="B2" s="1029"/>
      <c r="C2" s="1029"/>
      <c r="D2" s="1029"/>
      <c r="E2" s="1029"/>
      <c r="F2" s="1030"/>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2">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5"/>
    <row r="55" spans="1:51" ht="30" customHeight="1" x14ac:dyDescent="0.2">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5"/>
    <row r="108" spans="1:51" ht="30" customHeight="1" x14ac:dyDescent="0.2">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5"/>
    <row r="161" spans="1:51" ht="30" customHeight="1" x14ac:dyDescent="0.2">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5"/>
    <row r="214" spans="1:51" ht="30" customHeight="1" x14ac:dyDescent="0.2">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2021-08-03T08:40:17Z</cp:lastPrinted>
  <dcterms:created xsi:type="dcterms:W3CDTF">2012-03-13T00:50:25Z</dcterms:created>
  <dcterms:modified xsi:type="dcterms:W3CDTF">2021-08-31T01:33:51Z</dcterms:modified>
</cp:coreProperties>
</file>