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X:\010_警察庁\350_犯罪鑑識官\02　検討中\06　予算係\05_行政事業レビュー\令和３年度　行政事業レビュー\11_最終公表\会計課より\5_最終確認\作業用\"/>
    </mc:Choice>
  </mc:AlternateContent>
  <xr:revisionPtr revIDLastSave="0" documentId="13_ncr:1_{36A3D783-C701-4B35-A03D-B905EDDB6B0F}"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行政事業レビューシート!$A$1:$AX$1053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<sst xmlns="http://schemas.openxmlformats.org/spreadsheetml/2006/main" count="2665" uniqueCount="773">
  <si>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</si>
  <si>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</si>
  <si>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</si>
  <si>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</si>
  <si>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</si>
  <si>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</si>
  <si>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</si>
  <si>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</si>
  <si>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</si>
  <si>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</si>
  <si>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</si>
  <si>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</si>
  <si>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</si>
  <si>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</si>
  <si>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</si>
  <si>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</si>
  <si>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</si>
  <si>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</si>
  <si>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</si>
  <si>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</si>
  <si>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</si>
  <si>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</si>
  <si>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</si>
  <si>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</si>
  <si>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</si>
  <si>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</si>
  <si>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</si>
  <si>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</si>
  <si>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</si>
  <si>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</si>
  <si>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</si>
  <si>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</si>
  <si>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</si>
  <si>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</si>
  <si>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</si>
  <si>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</si>
  <si>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</si>
  <si>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</si>
  <si>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</si>
  <si>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</si>
  <si>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</si>
  <si>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</si>
  <si>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</si>
  <si>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</si>
  <si>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</si>
  <si>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</si>
  <si>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</si>
  <si>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</si>
  <si>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</si>
  <si>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</si>
  <si>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</si>
  <si>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</si>
  <si>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</si>
  <si>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</si>
  <si>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</si>
  <si>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</si>
  <si>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</si>
  <si>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</si>
  <si>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</si>
  <si>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</si>
  <si>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</si>
  <si>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</si>
  <si>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</si>
  <si>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</si>
  <si>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</si>
  <si>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</si>
  <si>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</si>
  <si>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</si>
  <si>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</si>
  <si>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</si>
  <si>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</si>
  <si>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</si>
  <si>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</si>
  <si>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</si>
  <si>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</si>
  <si>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</si>
  <si>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</si>
  <si>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</si>
  <si>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</si>
  <si>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</si>
  <si>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</si>
  <si>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</si>
  <si>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</si>
  <si>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</si>
  <si>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</si>
  <si>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</si>
  <si>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</si>
  <si>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</si>
  <si>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</si>
  <si>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</si>
  <si>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</si>
  <si>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</si>
  <si>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</si>
  <si>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</si>
  <si>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</si>
  <si>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</si>
  <si>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</si>
  <si>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</si>
  <si>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</si>
  <si>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</si>
  <si>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</si>
  <si>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</si>
  <si>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</si>
  <si>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</si>
  <si>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</si>
  <si>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</si>
  <si>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</si>
  <si>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</si>
  <si>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</si>
  <si>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</si>
  <si>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</si>
  <si>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</si>
  <si>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</si>
  <si>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</si>
  <si>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</si>
  <si>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</si>
  <si>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</si>
  <si>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</si>
  <si>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</si>
  <si>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</si>
  <si>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</si>
  <si>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</si>
  <si>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</si>
  <si>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</si>
  <si>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</si>
  <si>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</si>
  <si>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</si>
  <si>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</si>
  <si>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</si>
  <si>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</si>
  <si>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</si>
  <si>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</si>
  <si>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</si>
  <si>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</si>
  <si>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</si>
  <si>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</si>
  <si>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</si>
  <si>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</si>
  <si>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</si>
  <si>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</si>
  <si>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</si>
  <si>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</si>
  <si>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</si>
  <si>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</si>
  <si>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</si>
  <si>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</si>
  <si>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</si>
  <si>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</si>
  <si>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</si>
  <si>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</si>
  <si>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</si>
  <si>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</si>
  <si>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</si>
  <si>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</si>
  <si>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</si>
  <si>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</si>
  <si>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</si>
  <si>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</si>
  <si>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</si>
  <si>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</si>
  <si>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</si>
  <si>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</si>
  <si>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</si>
  <si>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</si>
  <si>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</si>
  <si>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</si>
  <si>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</si>
  <si>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</si>
  <si>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</si>
  <si>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</si>
  <si>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</si>
  <si>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</si>
  <si>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</si>
  <si>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</si>
  <si>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</si>
  <si>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</si>
  <si>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</si>
  <si>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</si>
  <si>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</si>
  <si>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</si>
  <si>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</si>
  <si>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</si>
  <si>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</si>
  <si>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</si>
  <si>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</si>
  <si>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</si>
  <si>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</si>
  <si>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</si>
  <si>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</si>
  <si>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</si>
  <si>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</si>
  <si>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</si>
  <si>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</si>
  <si>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</si>
  <si>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</si>
  <si>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</si>
  <si>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</si>
  <si>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</si>
  <si>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</si>
  <si>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</si>
  <si>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</si>
  <si>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</si>
  <si>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</si>
  <si>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</si>
  <si>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</si>
  <si>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</si>
  <si>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</si>
  <si>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</si>
  <si>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</si>
  <si>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</si>
  <si>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</si>
  <si>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</si>
  <si>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</si>
  <si>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</si>
  <si>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</si>
  <si>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</si>
  <si>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</si>
  <si>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</si>
  <si>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</si>
  <si>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</si>
  <si>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</si>
  <si>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</si>
  <si>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</si>
  <si>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</si>
  <si>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</si>
  <si>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</si>
  <si>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</si>
  <si>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</si>
  <si>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</si>
  <si>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</si>
  <si>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</si>
  <si>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</si>
  <si>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</si>
  <si>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</si>
  <si>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</si>
  <si>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</si>
  <si>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</si>
  <si>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</si>
  <si>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</si>
  <si>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</si>
  <si>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</si>
  <si>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</si>
  <si>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</si>
  <si>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</si>
  <si>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</si>
  <si>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</si>
  <si>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</si>
  <si>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</si>
  <si>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</si>
  <si>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</si>
  <si>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</si>
  <si>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</si>
  <si>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</si>
  <si>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</si>
  <si>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</si>
  <si>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</si>
  <si>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</si>
  <si>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</si>
  <si>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</si>
  <si>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</si>
  <si>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</si>
  <si>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</si>
  <si>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</si>
  <si>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</si>
  <si>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</si>
  <si>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</si>
  <si>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</si>
  <si>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</si>
  <si>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</si>
  <si>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</si>
  <si>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</si>
  <si>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</si>
  <si>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</si>
  <si>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</si>
  <si>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</si>
  <si>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</si>
  <si>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</si>
  <si>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</si>
  <si>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</si>
  <si>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</si>
  <si>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</si>
  <si>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</si>
  <si>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</si>
  <si>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</si>
  <si>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</si>
  <si>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</si>
  <si>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</si>
  <si>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</si>
  <si>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</si>
  <si>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</si>
  <si>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</si>
  <si>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</si>
  <si>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</si>
  <si>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</si>
  <si>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</si>
  <si>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</si>
  <si>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</si>
  <si>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</si>
  <si>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</si>
  <si>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</si>
  <si>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</si>
  <si>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</si>
  <si>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</si>
  <si>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</si>
  <si>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</si>
  <si>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</si>
  <si>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</si>
  <si>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</si>
  <si>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</si>
  <si>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</si>
  <si>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</si>
  <si>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</si>
  <si>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</si>
  <si>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</si>
  <si>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</si>
  <si>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</si>
  <si>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</si>
  <si>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</si>
  <si>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</si>
  <si>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</si>
  <si>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</si>
  <si>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</si>
  <si>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</si>
  <si>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</si>
  <si>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</si>
  <si>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</si>
  <si>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</si>
  <si>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</si>
  <si>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</si>
  <si>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</si>
  <si>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</si>
  <si>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</si>
  <si>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</si>
  <si>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</si>
  <si>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</si>
  <si>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</si>
  <si>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</si>
  <si>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</si>
  <si>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</si>
  <si>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</si>
  <si>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</si>
  <si>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</si>
  <si>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</si>
  <si>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</si>
  <si>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</si>
  <si>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</si>
  <si>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</si>
  <si>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</si>
  <si>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</si>
  <si>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</si>
  <si>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</si>
  <si>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</si>
  <si>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</si>
  <si>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</si>
  <si>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</si>
  <si>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</si>
  <si>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</si>
  <si>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</si>
  <si>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</si>
  <si>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</si>
  <si>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</si>
  <si>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</si>
  <si>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</si>
  <si>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</si>
  <si>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</si>
  <si>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</si>
  <si>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</si>
  <si>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</si>
  <si>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</si>
  <si>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</si>
  <si>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</si>
  <si>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</si>
  <si>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</si>
  <si>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</si>
  <si>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</si>
  <si>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</si>
  <si>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</si>
  <si>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</si>
  <si>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</si>
  <si>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</si>
  <si>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</si>
  <si>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</si>
  <si>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</si>
  <si>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</si>
  <si>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</si>
  <si>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</si>
  <si>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</si>
  <si>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</si>
  <si>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</si>
  <si>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</si>
  <si>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</si>
  <si>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</si>
  <si>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</si>
  <si>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</si>
  <si>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</si>
  <si>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</si>
  <si>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</si>
  <si>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</si>
  <si>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</si>
  <si>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</si>
  <si>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</si>
  <si>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</si>
  <si>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</si>
  <si>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</si>
  <si>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</si>
  <si>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</si>
  <si>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</si>
  <si>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</si>
  <si>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</si>
  <si>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</si>
  <si>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</si>
  <si>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</si>
  <si>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</si>
  <si>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</si>
  <si>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</si>
  <si>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</si>
  <si>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</si>
  <si>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</si>
  <si>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</si>
  <si>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</si>
  <si>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</si>
  <si>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</si>
  <si>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</si>
  <si>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</si>
  <si>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</si>
  <si>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</si>
  <si>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</si>
  <si>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</si>
  <si>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</si>
  <si>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</si>
  <si>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</si>
  <si>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</si>
  <si>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</si>
  <si>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</si>
  <si>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</si>
  <si>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</si>
  <si>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</si>
  <si>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</si>
  <si>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</si>
  <si>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</si>
  <si>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</si>
  <si>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</si>
  <si>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</si>
  <si>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</si>
  <si>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</si>
  <si>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</si>
  <si>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</si>
  <si>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</si>
  <si>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</si>
  <si>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</si>
  <si>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</si>
  <si>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</si>
  <si>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</si>
  <si>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</si>
  <si>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</si>
  <si>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</si>
  <si>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</si>
  <si>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</si>
  <si>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</si>
  <si>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</si>
  <si>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</si>
  <si>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</si>
  <si>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</si>
  <si>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</si>
  <si>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</si>
  <si>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</si>
  <si>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</si>
  <si>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</si>
  <si>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</si>
  <si>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</si>
  <si>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</si>
  <si>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</si>
  <si>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</si>
  <si>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</si>
  <si>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</si>
  <si>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</si>
  <si>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</si>
  <si>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</si>
  <si>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</si>
  <si>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</si>
  <si>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</si>
  <si>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</si>
  <si>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</si>
  <si>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</si>
  <si>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</si>
  <si>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</si>
  <si>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</si>
  <si>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</si>
  <si>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</si>
  <si>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</si>
  <si>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</si>
  <si>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</si>
  <si>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</si>
  <si>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</si>
  <si>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</si>
  <si>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</si>
  <si>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</si>
  <si>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</si>
  <si>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</si>
  <si>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</si>
  <si>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</si>
  <si>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</si>
  <si>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</si>
  <si>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</si>
  <si>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</si>
  <si>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</si>
  <si>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</si>
  <si>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</si>
  <si>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</si>
  <si>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</si>
  <si>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</si>
  <si>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</si>
  <si>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</si>
  <si>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</si>
  <si>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</si>
  <si>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</si>
  <si>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</si>
  <si>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</si>
  <si>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</si>
  <si>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</si>
  <si>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</si>
  <si>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</si>
  <si>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</si>
  <si>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</si>
  <si>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</si>
  <si>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</si>
  <si>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</si>
  <si>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</si>
  <si>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</si>
  <si>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</si>
  <si>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</si>
  <si>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</si>
  <si>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</si>
  <si>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</si>
  <si>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</si>
  <si>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</si>
  <si>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</si>
  <si>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</si>
  <si>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</si>
  <si>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</si>
  <si>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</si>
  <si>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</si>
  <si>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</si>
  <si>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</si>
  <si>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</si>
  <si>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</si>
  <si>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</si>
  <si>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</si>
  <si>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</si>
  <si>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</si>
  <si>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</si>
  <si>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</si>
  <si>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</si>
  <si>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</si>
  <si>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</si>
  <si>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</si>
  <si>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</si>
  <si>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</si>
  <si>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</si>
  <si>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</si>
  <si>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</si>
  <si>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</si>
  <si>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</si>
  <si>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</si>
  <si>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</si>
  <si>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</si>
  <si>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</si>
  <si>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</si>
  <si>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</si>
  <si>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</si>
  <si>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</si>
  <si>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</si>
  <si>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</si>
  <si>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</si>
  <si>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</si>
  <si>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</si>
  <si>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</si>
  <si>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</si>
  <si>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</si>
  <si>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</si>
  <si>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</si>
  <si>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</si>
  <si>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</si>
  <si>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</si>
  <si>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</si>
  <si>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</si>
  <si>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</si>
  <si>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</si>
  <si>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</si>
  <si>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</si>
  <si>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</si>
  <si>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</si>
  <si>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</si>
  <si>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</si>
  <si>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</si>
  <si>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</si>
  <si>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</si>
  <si>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</si>
  <si>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</si>
  <si>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</si>
  <si>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</si>
  <si>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</si>
  <si>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</si>
  <si>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</si>
  <si>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</si>
  <si>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</si>
  <si>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</si>
  <si>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</si>
  <si>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</si>
  <si>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</si>
  <si>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</si>
  <si>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</si>
  <si>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</si>
  <si>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</si>
  <si>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</si>
  <si>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</si>
  <si>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</si>
  <si>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</si>
  <si>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</si>
  <si>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</si>
  <si>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</si>
  <si>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</si>
  <si>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</si>
  <si>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</si>
  <si>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</si>
  <si>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</si>
  <si>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</si>
  <si>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</si>
  <si>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司法解剖等の実施</t>
    <phoneticPr fontId="5"/>
  </si>
  <si>
    <t>刑事局</t>
    <phoneticPr fontId="5"/>
  </si>
  <si>
    <t>犯罪鑑識官</t>
    <phoneticPr fontId="5"/>
  </si>
  <si>
    <t>犯罪鑑識官
丸山　彰久</t>
    <phoneticPr fontId="5"/>
  </si>
  <si>
    <t>○</t>
  </si>
  <si>
    <t>-</t>
  </si>
  <si>
    <t>-</t>
    <phoneticPr fontId="5"/>
  </si>
  <si>
    <t>警察法第37条第1項第4号
警察法施行令第2条第4号</t>
    <phoneticPr fontId="5"/>
  </si>
  <si>
    <t>　犯罪によることが明らかな死体及びその疑いがある死体について、医師の立会いによる検視、ＣＴによる死亡時画像診断、簡易薬毒物検査、司法解剖等により死因を確実に究明するとともに、歯牙鑑定等により身元確認を行い、殺人等の重要犯罪の確実な立証及びその見逃しの絶無を期する。</t>
    <phoneticPr fontId="5"/>
  </si>
  <si>
    <t>　警察が取り扱う死体について、重要犯罪の確実な立証及びその見逃し防止のために必要となる、医師の立会いによる検視、歯牙鑑定、ＣＴによる死亡時画像診断、簡易薬毒物検査、司法解剖等を実施する。</t>
    <phoneticPr fontId="5"/>
  </si>
  <si>
    <t>諸謝金</t>
    <rPh sb="0" eb="1">
      <t>ショ</t>
    </rPh>
    <rPh sb="1" eb="3">
      <t>シャキン</t>
    </rPh>
    <phoneticPr fontId="5"/>
  </si>
  <si>
    <t>重要犯罪の確実な立証及びその見逃し防止のために必要性が認められる場合に司法解剖等を確実に実施することを目的とした事業であるため、定量的な目標の設定は困難。</t>
    <phoneticPr fontId="5"/>
  </si>
  <si>
    <t>（成果目標）重要犯罪の検挙の促進
（達成状況）警察が取り扱う死体について、医師の立会いによる検視、司法解剖等を確実に実施し、犯罪の確実な立証及び犯罪死の見逃し事案の絶無を図ることにより、殺人等の重要犯罪の検挙の促進に寄与している。</t>
    <phoneticPr fontId="5"/>
  </si>
  <si>
    <t>重要犯罪の検挙の促進</t>
    <phoneticPr fontId="5"/>
  </si>
  <si>
    <t>重要犯罪の検挙件数(暦年)</t>
    <phoneticPr fontId="5"/>
  </si>
  <si>
    <t>件</t>
    <rPh sb="0" eb="1">
      <t>ケン</t>
    </rPh>
    <phoneticPr fontId="5"/>
  </si>
  <si>
    <t>司法解剖の実施数（暦年）
※　警察庁刑事局捜査第一課調べ</t>
    <phoneticPr fontId="5"/>
  </si>
  <si>
    <t>司法解剖のみに係る執行額／警察庁予算による司法解剖数　　　　</t>
    <phoneticPr fontId="5"/>
  </si>
  <si>
    <t>円</t>
    <rPh sb="0" eb="1">
      <t>エン</t>
    </rPh>
    <phoneticPr fontId="5"/>
  </si>
  <si>
    <t>執行額（百万円）/解剖数</t>
    <rPh sb="0" eb="2">
      <t>シッコウ</t>
    </rPh>
    <rPh sb="2" eb="3">
      <t>ガク</t>
    </rPh>
    <rPh sb="4" eb="6">
      <t>ヒャクマン</t>
    </rPh>
    <rPh sb="6" eb="7">
      <t>エン</t>
    </rPh>
    <rPh sb="9" eb="11">
      <t>カイボウ</t>
    </rPh>
    <rPh sb="11" eb="12">
      <t>スウ</t>
    </rPh>
    <phoneticPr fontId="5"/>
  </si>
  <si>
    <t>2,262／8,639</t>
  </si>
  <si>
    <t>2,266/8,629</t>
  </si>
  <si>
    <t>%</t>
  </si>
  <si>
    <t>警察が取り扱う死体について、医師の立会いによる検視、司法解剖等を確実に実施し、犯罪の確実な立証及び犯罪死の見逃し事案の絶無を図ることにより、的確な犯罪捜査を一層促進することができる。</t>
    <phoneticPr fontId="5"/>
  </si>
  <si>
    <t>重要犯罪の検挙は広く国民から期待されている。</t>
    <phoneticPr fontId="5"/>
  </si>
  <si>
    <t>法令に基づき国庫支弁としている。</t>
    <phoneticPr fontId="5"/>
  </si>
  <si>
    <t>犯罪の確実な立証を図る上で不可欠なものである。</t>
    <phoneticPr fontId="5"/>
  </si>
  <si>
    <t>実施年：平成26年度
シート番号・事業名：22番・司法解剖の実施
公開プロセスの結果：　事業全体の抜本的な改善、事業内容の一部改善（一つの結論に至らず）
取りまとめコメント：
・　契約方式について工夫が必要。現状のままだと多くの検査を行い、時間を掛けた方が報酬が増える仕組みである。効率的に行うインセンティブを与える形にするべき。
・　DNA型検査など警察でできる検査は、鑑定嘱託機関に任せないで、警察が引き受けることを検討するべき。
対応状況：
・　司法解剖の時間数や各種検査の検査項目数等にそれぞれ上限設定を行った。
・　平成27年度からＤＮＡ型検査は原則、警察機関で行うこととした。
・　平成30年度も継続して、薬毒物定性検査及び薬毒物定量検査は可能な限り、鑑定嘱託機関に委託せず、警察機関で行うこととした。
・　平成30年度から死体鑑定謝金を定額制とし、鑑定謝金に係る事務等の合理化を図った。</t>
    <phoneticPr fontId="5"/>
  </si>
  <si>
    <t>当初17-1</t>
    <phoneticPr fontId="5"/>
  </si>
  <si>
    <t>64</t>
    <phoneticPr fontId="5"/>
  </si>
  <si>
    <t>49</t>
    <phoneticPr fontId="5"/>
  </si>
  <si>
    <t>21</t>
    <phoneticPr fontId="5"/>
  </si>
  <si>
    <t>22</t>
    <phoneticPr fontId="5"/>
  </si>
  <si>
    <t>27</t>
    <phoneticPr fontId="5"/>
  </si>
  <si>
    <t>28</t>
    <phoneticPr fontId="5"/>
  </si>
  <si>
    <t>29</t>
    <phoneticPr fontId="5"/>
  </si>
  <si>
    <t>-</t>
    <phoneticPr fontId="5"/>
  </si>
  <si>
    <t>-</t>
    <phoneticPr fontId="5"/>
  </si>
  <si>
    <t>2,281/8,415</t>
    <phoneticPr fontId="5"/>
  </si>
  <si>
    <t>無</t>
  </si>
  <si>
    <t>有</t>
  </si>
  <si>
    <t>司法解剖経費の支出については、死因究明を行う上で適切な相手方を選定している。</t>
    <phoneticPr fontId="5"/>
  </si>
  <si>
    <t>‐</t>
  </si>
  <si>
    <t>基準単価を見直すなどコスト削減に配意している。</t>
    <phoneticPr fontId="5"/>
  </si>
  <si>
    <t>死因究明等に必要なものに限定している。</t>
    <phoneticPr fontId="5"/>
  </si>
  <si>
    <t>効率化のため、日本法医学会と協議を重ね、検討を行っている。</t>
    <phoneticPr fontId="5"/>
  </si>
  <si>
    <t>犯罪の確実な立証を図る上で最適な手段・方法により実施している。</t>
    <phoneticPr fontId="5"/>
  </si>
  <si>
    <t>犯罪の立証に活用している。</t>
    <phoneticPr fontId="5"/>
  </si>
  <si>
    <t>　都道府県警察等に予算配分している経費について、支出先・使途を把握しており、効率性、有効性に配意して実施していると認められる。</t>
    <phoneticPr fontId="5"/>
  </si>
  <si>
    <t>　本事業は犯罪の確実な立証を図る上で不可欠なものであるが、効率性にも配意し今後も継続して実施していく必要がある。</t>
    <phoneticPr fontId="5"/>
  </si>
  <si>
    <t>予算配分</t>
    <rPh sb="0" eb="2">
      <t>ヨサン</t>
    </rPh>
    <rPh sb="2" eb="4">
      <t>ハイブン</t>
    </rPh>
    <phoneticPr fontId="5"/>
  </si>
  <si>
    <t>大阪府警察</t>
    <rPh sb="0" eb="2">
      <t>オオサカ</t>
    </rPh>
    <rPh sb="2" eb="3">
      <t>フ</t>
    </rPh>
    <rPh sb="3" eb="5">
      <t>ケイサツ</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</si>
  <si>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</si>
  <si>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</si>
  <si>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</si>
  <si>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</si>
  <si>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</si>
  <si>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</si>
  <si>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</si>
  <si>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</si>
  <si>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</si>
  <si>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</si>
  <si>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学校法人関西医科大学</t>
    <rPh sb="0" eb="2">
      <t>ガッコウ</t>
    </rPh>
    <rPh sb="2" eb="4">
      <t>ホウジン</t>
    </rPh>
    <phoneticPr fontId="5"/>
  </si>
  <si>
    <t>TaqMan MicroRNA Assay Reverse Transcription　Kit　ほかの購入</t>
    <rPh sb="51" eb="53">
      <t>コウニュウ</t>
    </rPh>
    <phoneticPr fontId="5"/>
  </si>
  <si>
    <t>-</t>
    <phoneticPr fontId="5"/>
  </si>
  <si>
    <t>B.大阪府警察</t>
    <phoneticPr fontId="5"/>
  </si>
  <si>
    <t>A.新成物産株式会社</t>
    <rPh sb="2" eb="3">
      <t>アタラ</t>
    </rPh>
    <rPh sb="3" eb="4">
      <t>ナ</t>
    </rPh>
    <rPh sb="4" eb="6">
      <t>ブッサン</t>
    </rPh>
    <rPh sb="6" eb="10">
      <t>カブシキガイシャ</t>
    </rPh>
    <phoneticPr fontId="5"/>
  </si>
  <si>
    <t>物品購入</t>
    <phoneticPr fontId="5"/>
  </si>
  <si>
    <t>予算配分</t>
    <phoneticPr fontId="5"/>
  </si>
  <si>
    <t>司法解剖等に伴う検査委託</t>
  </si>
  <si>
    <t>司法解剖等に伴う謝金</t>
  </si>
  <si>
    <t>司法解剖等に必要な経費</t>
    <phoneticPr fontId="5"/>
  </si>
  <si>
    <t>株式会社日栄東海</t>
  </si>
  <si>
    <t>ジャパンカスタム株式会社</t>
  </si>
  <si>
    <t>株式会社イノメディックス</t>
  </si>
  <si>
    <t>株式会社オマタ</t>
  </si>
  <si>
    <t>吉田文具店</t>
  </si>
  <si>
    <t>株式会社コジマ</t>
  </si>
  <si>
    <t>利根化学株式会社</t>
  </si>
  <si>
    <t>堀内電機株式会社</t>
  </si>
  <si>
    <t>日本情報システム株式会社</t>
  </si>
  <si>
    <t>株式会社ビックカメラ</t>
  </si>
  <si>
    <t>司法解剖等に伴う検査に必要な経費の支出委任</t>
  </si>
  <si>
    <t>公立大学法人大阪市立大学</t>
  </si>
  <si>
    <t>国立大学法人大阪大学</t>
  </si>
  <si>
    <t>学校法人近畿大学</t>
  </si>
  <si>
    <t>学校法人大阪医科薬科大学</t>
  </si>
  <si>
    <t>新成物産株式会社</t>
    <phoneticPr fontId="5"/>
  </si>
  <si>
    <t>-</t>
    <phoneticPr fontId="5"/>
  </si>
  <si>
    <t>感染症防護対策キットの購入</t>
    <rPh sb="11" eb="13">
      <t>コウニュウ</t>
    </rPh>
    <phoneticPr fontId="5"/>
  </si>
  <si>
    <t>感染症防護対策キットの購入</t>
    <phoneticPr fontId="5"/>
  </si>
  <si>
    <t>北海道警察</t>
    <rPh sb="0" eb="3">
      <t>ホッカイドウ</t>
    </rPh>
    <rPh sb="3" eb="5">
      <t>ケイサツ</t>
    </rPh>
    <phoneticPr fontId="5"/>
  </si>
  <si>
    <t>千葉県警察</t>
    <rPh sb="2" eb="3">
      <t>ケン</t>
    </rPh>
    <rPh sb="3" eb="5">
      <t>ケイサツ</t>
    </rPh>
    <phoneticPr fontId="5"/>
  </si>
  <si>
    <t>神奈川県警察</t>
    <phoneticPr fontId="5"/>
  </si>
  <si>
    <t>福岡県警察</t>
    <phoneticPr fontId="5"/>
  </si>
  <si>
    <t>長崎県警察</t>
    <phoneticPr fontId="5"/>
  </si>
  <si>
    <t>埼玉県警察</t>
    <phoneticPr fontId="5"/>
  </si>
  <si>
    <t>和歌山県警察</t>
    <phoneticPr fontId="5"/>
  </si>
  <si>
    <t>長野県警察</t>
    <phoneticPr fontId="5"/>
  </si>
  <si>
    <t>愛知県警察</t>
    <phoneticPr fontId="5"/>
  </si>
  <si>
    <t>アファーマジェンほかの購入</t>
    <rPh sb="11" eb="13">
      <t>コウニュウ</t>
    </rPh>
    <phoneticPr fontId="5"/>
  </si>
  <si>
    <t>手袋ほかの購入</t>
    <rPh sb="5" eb="7">
      <t>コウニュウ</t>
    </rPh>
    <phoneticPr fontId="5"/>
  </si>
  <si>
    <t>産業用ワイパーほかの購入</t>
    <rPh sb="10" eb="12">
      <t>コウニュウ</t>
    </rPh>
    <phoneticPr fontId="5"/>
  </si>
  <si>
    <t>パンチほかの購入</t>
    <rPh sb="6" eb="8">
      <t>コウニュウ</t>
    </rPh>
    <phoneticPr fontId="5"/>
  </si>
  <si>
    <t>インクカートリッジほかの購入</t>
    <rPh sb="12" eb="14">
      <t>コウニュウ</t>
    </rPh>
    <phoneticPr fontId="5"/>
  </si>
  <si>
    <t>消毒用エタノールの購入</t>
    <rPh sb="9" eb="11">
      <t>コウニュウ</t>
    </rPh>
    <phoneticPr fontId="5"/>
  </si>
  <si>
    <t>塩タブレットほかの購入</t>
    <rPh sb="9" eb="11">
      <t>コウニュウ</t>
    </rPh>
    <phoneticPr fontId="5"/>
  </si>
  <si>
    <t>ソフトウエアほかの購入</t>
    <rPh sb="9" eb="11">
      <t>コウニュウ</t>
    </rPh>
    <phoneticPr fontId="5"/>
  </si>
  <si>
    <t>加湿フィルターほかの購入</t>
    <rPh sb="10" eb="12">
      <t>コウニュウ</t>
    </rPh>
    <phoneticPr fontId="5"/>
  </si>
  <si>
    <t>アンダーウエアほかの購入</t>
    <rPh sb="10" eb="12">
      <t>コウニュウ</t>
    </rPh>
    <phoneticPr fontId="5"/>
  </si>
  <si>
    <t>G.株式会社日栄東海</t>
    <phoneticPr fontId="5"/>
  </si>
  <si>
    <t>物品購入</t>
    <phoneticPr fontId="5"/>
  </si>
  <si>
    <t>アファーマジェンほかの購入</t>
    <phoneticPr fontId="5"/>
  </si>
  <si>
    <t>F. 防衛医科大学校</t>
    <phoneticPr fontId="5"/>
  </si>
  <si>
    <t>支出委任</t>
    <phoneticPr fontId="5"/>
  </si>
  <si>
    <t>司法解剖等に伴う検査に必要な経費</t>
    <phoneticPr fontId="5"/>
  </si>
  <si>
    <t>E.公立大学法人大阪市立大学</t>
    <phoneticPr fontId="5"/>
  </si>
  <si>
    <t>委託費</t>
    <phoneticPr fontId="5"/>
  </si>
  <si>
    <t>司法解剖等に伴う検査委託</t>
    <phoneticPr fontId="5"/>
  </si>
  <si>
    <t>D.個人A</t>
    <phoneticPr fontId="5"/>
  </si>
  <si>
    <t>諸謝金</t>
    <phoneticPr fontId="5"/>
  </si>
  <si>
    <t>司法解剖等に伴う謝金</t>
    <phoneticPr fontId="5"/>
  </si>
  <si>
    <t>物品購入</t>
    <rPh sb="0" eb="2">
      <t>ブッピン</t>
    </rPh>
    <rPh sb="2" eb="4">
      <t>コウニュウ</t>
    </rPh>
    <phoneticPr fontId="5"/>
  </si>
  <si>
    <t>C.株式会社加藤萬製作所</t>
    <phoneticPr fontId="5"/>
  </si>
  <si>
    <t>遺体収納袋破損防止用外袋ほかの購入</t>
    <phoneticPr fontId="5"/>
  </si>
  <si>
    <t>防衛医科大学校</t>
    <phoneticPr fontId="5"/>
  </si>
  <si>
    <t>株式会社加藤萬製作所</t>
  </si>
  <si>
    <t>株式会社加藤萬製作所</t>
    <phoneticPr fontId="5"/>
  </si>
  <si>
    <t>-</t>
    <phoneticPr fontId="5"/>
  </si>
  <si>
    <t>感染症対策遺体収納袋の購入</t>
    <phoneticPr fontId="5"/>
  </si>
  <si>
    <t>ミドリ安全株式会社</t>
    <phoneticPr fontId="5"/>
  </si>
  <si>
    <t>アズサイエンス株式会社</t>
    <phoneticPr fontId="5"/>
  </si>
  <si>
    <t>サラヤ株式会社</t>
    <phoneticPr fontId="5"/>
  </si>
  <si>
    <t>薬毒物検査キットの購入</t>
    <phoneticPr fontId="5"/>
  </si>
  <si>
    <t>車両用ウェットシートの購入</t>
    <phoneticPr fontId="5"/>
  </si>
  <si>
    <t>２　犯罪捜査の的確な推進</t>
    <phoneticPr fontId="5"/>
  </si>
  <si>
    <t>１　重要犯罪・重要窃盗犯の検挙向上</t>
    <phoneticPr fontId="5"/>
  </si>
  <si>
    <t>各重要犯罪（注）の検挙率
（注）　殺人、強盗、放火、強制性交等、略取誘拐・人身売買及び強制わいせつ</t>
    <phoneticPr fontId="5"/>
  </si>
  <si>
    <t>重要窃盗犯（注）の検挙率
（注）　侵入窃盗、自動車盗、ひったくり及びすり</t>
    <phoneticPr fontId="5"/>
  </si>
  <si>
    <t>点検対象外</t>
    <phoneticPr fontId="5"/>
  </si>
  <si>
    <t>引き続き、適切かつ効率的な事業実施に努めること。</t>
    <phoneticPr fontId="5"/>
  </si>
  <si>
    <t>実績単価反映による減</t>
    <rPh sb="0" eb="2">
      <t>ジッセキ</t>
    </rPh>
    <rPh sb="2" eb="4">
      <t>タンカ</t>
    </rPh>
    <rPh sb="4" eb="6">
      <t>ハンエイ</t>
    </rPh>
    <rPh sb="9" eb="10">
      <t>ゲン</t>
    </rPh>
    <phoneticPr fontId="5"/>
  </si>
  <si>
    <t>各県の実施状況を調査の上、個別の業務指導を行い、引き続き、適切かつ効率的な事業実施に努める。</t>
    <phoneticPr fontId="5"/>
  </si>
  <si>
    <t>警察装備費</t>
    <rPh sb="0" eb="2">
      <t>ケイサツ</t>
    </rPh>
    <rPh sb="2" eb="5">
      <t>ソウビヒ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</si>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</sst>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17460</xdr:colOff>
      <xdr:row>747</xdr:row>
      <xdr:rowOff>341688</xdr:rowOff>
    </xdr:from>
    <xdr:to>
      <xdr:col>32</xdr:col>
      <xdr:colOff>75428</xdr:colOff>
      <xdr:row>750</xdr:row>
      <xdr:rowOff>280301</xdr:rowOff>
    </xdr:to>
    <xdr:sp macro="" textlink="">
      <xdr:nvSpPr>
        <xdr:cNvPr id="2" name="テキスト ボックス 9">
          <a:extLst>
            <a:ext uri="{FF2B5EF4-FFF2-40B4-BE49-F238E27FC236}">
              <a16:creationId xmlns:a16="http://schemas.microsoft.com/office/drawing/2014/main" id="{DDE5100B-9539-4845-A976-5072F6D3417B}"/>
            </a:ext>
          </a:extLst>
        </xdr:cNvPr>
        <xdr:cNvSpPr txBox="1">
          <a:spLocks noChangeArrowheads="1"/>
        </xdr:cNvSpPr>
      </xdr:nvSpPr>
      <xdr:spPr bwMode="auto">
        <a:xfrm>
          <a:off x="4458831" y="44668317"/>
          <a:ext cx="1538426" cy="1016298"/>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en-US" altLang="ja-JP" sz="1400">
              <a:solidFill>
                <a:sysClr val="windowText" lastClr="000000"/>
              </a:solidFill>
              <a:latin typeface="+mn-ea"/>
            </a:rPr>
            <a:t>2,409</a:t>
          </a:r>
          <a:r>
            <a:rPr lang="ja-JP" altLang="en-US" sz="1400">
              <a:solidFill>
                <a:sysClr val="windowText" lastClr="000000"/>
              </a:solidFill>
              <a:latin typeface="+mn-ea"/>
            </a:rPr>
            <a:t>百万円</a:t>
          </a:r>
          <a:endParaRPr lang="en-US" altLang="ja-JP" sz="1400">
            <a:solidFill>
              <a:sysClr val="windowText" lastClr="000000"/>
            </a:solidFill>
            <a:latin typeface="+mn-ea"/>
          </a:endParaRPr>
        </a:p>
      </xdr:txBody>
    </xdr:sp>
    <xdr:clientData/>
  </xdr:twoCellAnchor>
  <xdr:twoCellAnchor>
    <xdr:from>
      <xdr:col>22</xdr:col>
      <xdr:colOff>124597</xdr:colOff>
      <xdr:row>751</xdr:row>
      <xdr:rowOff>12929</xdr:rowOff>
    </xdr:from>
    <xdr:to>
      <xdr:col>35</xdr:col>
      <xdr:colOff>87394</xdr:colOff>
      <xdr:row>752</xdr:row>
      <xdr:rowOff>62106</xdr:rowOff>
    </xdr:to>
    <xdr:sp macro="" textlink="">
      <xdr:nvSpPr>
        <xdr:cNvPr id="3" name="大かっこ 2">
          <a:extLst>
            <a:ext uri="{FF2B5EF4-FFF2-40B4-BE49-F238E27FC236}">
              <a16:creationId xmlns:a16="http://schemas.microsoft.com/office/drawing/2014/main" id="{906AFCC3-24A8-45E6-8090-B906B1F58D9E}"/>
            </a:ext>
          </a:extLst>
        </xdr:cNvPr>
        <xdr:cNvSpPr>
          <a:spLocks noChangeArrowheads="1"/>
        </xdr:cNvSpPr>
      </xdr:nvSpPr>
      <xdr:spPr bwMode="auto">
        <a:xfrm>
          <a:off x="4195854" y="45820015"/>
          <a:ext cx="2368540" cy="397520"/>
        </a:xfrm>
        <a:prstGeom prst="bracketPair">
          <a:avLst>
            <a:gd name="adj" fmla="val 1166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latin typeface="+mn-ea"/>
            </a:rPr>
            <a:t>司法解剖等に必要な経費を予算配分</a:t>
          </a:r>
          <a:endParaRPr lang="en-US" altLang="ja-JP" sz="1000">
            <a:latin typeface="+mn-ea"/>
          </a:endParaRPr>
        </a:p>
      </xdr:txBody>
    </xdr:sp>
    <xdr:clientData/>
  </xdr:twoCellAnchor>
  <xdr:twoCellAnchor>
    <xdr:from>
      <xdr:col>10</xdr:col>
      <xdr:colOff>21772</xdr:colOff>
      <xdr:row>752</xdr:row>
      <xdr:rowOff>179001</xdr:rowOff>
    </xdr:from>
    <xdr:to>
      <xdr:col>43</xdr:col>
      <xdr:colOff>87406</xdr:colOff>
      <xdr:row>754</xdr:row>
      <xdr:rowOff>231913</xdr:rowOff>
    </xdr:to>
    <xdr:grpSp>
      <xdr:nvGrpSpPr>
        <xdr:cNvPr id="31" name="グループ化 30">
          <a:extLst>
            <a:ext uri="{FF2B5EF4-FFF2-40B4-BE49-F238E27FC236}">
              <a16:creationId xmlns:a16="http://schemas.microsoft.com/office/drawing/2014/main" id="{D0F75A04-63CD-405C-A628-7632707241FD}"/>
            </a:ext>
          </a:extLst>
        </xdr:cNvPr>
        <xdr:cNvGrpSpPr/>
      </xdr:nvGrpSpPr>
      <xdr:grpSpPr>
        <a:xfrm>
          <a:off x="1872343" y="45975201"/>
          <a:ext cx="6172520" cy="771369"/>
          <a:chOff x="1524000" y="47085543"/>
          <a:chExt cx="6172520" cy="771369"/>
        </a:xfrm>
      </xdr:grpSpPr>
      <xdr:cxnSp macro="">
        <xdr:nvCxnSpPr>
          <xdr:cNvPr id="4" name="直線コネクタ 3">
            <a:extLst>
              <a:ext uri="{FF2B5EF4-FFF2-40B4-BE49-F238E27FC236}">
                <a16:creationId xmlns:a16="http://schemas.microsoft.com/office/drawing/2014/main" id="{027B508E-94C6-4D40-AD46-8E6F4AA281A9}"/>
              </a:ext>
            </a:extLst>
          </xdr:cNvPr>
          <xdr:cNvCxnSpPr/>
        </xdr:nvCxnSpPr>
        <xdr:spPr bwMode="auto">
          <a:xfrm flipV="1">
            <a:off x="4795817" y="47085543"/>
            <a:ext cx="0" cy="2179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5FB76FE2-2161-4495-87B0-364D7C6B4B00}"/>
              </a:ext>
            </a:extLst>
          </xdr:cNvPr>
          <xdr:cNvCxnSpPr/>
        </xdr:nvCxnSpPr>
        <xdr:spPr>
          <a:xfrm>
            <a:off x="1524000" y="47287543"/>
            <a:ext cx="6168831" cy="11695"/>
          </a:xfrm>
          <a:prstGeom prst="line">
            <a:avLst/>
          </a:prstGeom>
          <a:ln w="127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6FAA79D6-670E-431E-A6E9-5F01C037C618}"/>
              </a:ext>
            </a:extLst>
          </xdr:cNvPr>
          <xdr:cNvCxnSpPr/>
        </xdr:nvCxnSpPr>
        <xdr:spPr>
          <a:xfrm flipV="1">
            <a:off x="4804031" y="47299238"/>
            <a:ext cx="35" cy="557674"/>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720BC139-DF23-4C92-9837-6D9B1DA74692}"/>
              </a:ext>
            </a:extLst>
          </xdr:cNvPr>
          <xdr:cNvCxnSpPr/>
        </xdr:nvCxnSpPr>
        <xdr:spPr>
          <a:xfrm flipV="1">
            <a:off x="7696485" y="47288352"/>
            <a:ext cx="35" cy="557674"/>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43894</xdr:colOff>
      <xdr:row>754</xdr:row>
      <xdr:rowOff>229762</xdr:rowOff>
    </xdr:from>
    <xdr:to>
      <xdr:col>48</xdr:col>
      <xdr:colOff>11238</xdr:colOff>
      <xdr:row>760</xdr:row>
      <xdr:rowOff>9419</xdr:rowOff>
    </xdr:to>
    <xdr:grpSp>
      <xdr:nvGrpSpPr>
        <xdr:cNvPr id="33" name="グループ化 32">
          <a:extLst>
            <a:ext uri="{FF2B5EF4-FFF2-40B4-BE49-F238E27FC236}">
              <a16:creationId xmlns:a16="http://schemas.microsoft.com/office/drawing/2014/main" id="{13B57E69-33B6-43AB-B277-3DF585C73720}"/>
            </a:ext>
          </a:extLst>
        </xdr:cNvPr>
        <xdr:cNvGrpSpPr/>
      </xdr:nvGrpSpPr>
      <xdr:grpSpPr>
        <a:xfrm>
          <a:off x="7261123" y="46744419"/>
          <a:ext cx="1632858" cy="1924143"/>
          <a:chOff x="7369980" y="47930960"/>
          <a:chExt cx="1632858" cy="1924144"/>
        </a:xfrm>
      </xdr:grpSpPr>
      <xdr:sp macro="" textlink="">
        <xdr:nvSpPr>
          <xdr:cNvPr id="9" name="Text Box 98">
            <a:extLst>
              <a:ext uri="{FF2B5EF4-FFF2-40B4-BE49-F238E27FC236}">
                <a16:creationId xmlns:a16="http://schemas.microsoft.com/office/drawing/2014/main" id="{C78E8A1C-8C34-43DA-A5D9-F82F5909F765}"/>
              </a:ext>
            </a:extLst>
          </xdr:cNvPr>
          <xdr:cNvSpPr txBox="1">
            <a:spLocks noChangeArrowheads="1"/>
          </xdr:cNvSpPr>
        </xdr:nvSpPr>
        <xdr:spPr bwMode="auto">
          <a:xfrm>
            <a:off x="7369980" y="47930960"/>
            <a:ext cx="1534975" cy="39325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支出委任</a:t>
            </a:r>
            <a:r>
              <a:rPr lang="en-US" altLang="ja-JP" sz="1100" b="1">
                <a:latin typeface="+mn-ea"/>
              </a:rPr>
              <a:t>【</a:t>
            </a:r>
            <a:r>
              <a:rPr lang="ja-JP" altLang="en-US" sz="1100" b="1">
                <a:latin typeface="+mn-ea"/>
              </a:rPr>
              <a:t>その他</a:t>
            </a:r>
            <a:r>
              <a:rPr lang="en-US" altLang="ja-JP" sz="1100" b="1">
                <a:latin typeface="+mn-ea"/>
              </a:rPr>
              <a:t>】</a:t>
            </a:r>
          </a:p>
        </xdr:txBody>
      </xdr:sp>
      <xdr:sp macro="" textlink="">
        <xdr:nvSpPr>
          <xdr:cNvPr id="17" name="テキスト ボックス 9">
            <a:extLst>
              <a:ext uri="{FF2B5EF4-FFF2-40B4-BE49-F238E27FC236}">
                <a16:creationId xmlns:a16="http://schemas.microsoft.com/office/drawing/2014/main" id="{7F8CCEBA-EB82-4B97-80E6-6156782A2775}"/>
              </a:ext>
            </a:extLst>
          </xdr:cNvPr>
          <xdr:cNvSpPr txBox="1">
            <a:spLocks noChangeArrowheads="1"/>
          </xdr:cNvSpPr>
        </xdr:nvSpPr>
        <xdr:spPr bwMode="auto">
          <a:xfrm>
            <a:off x="7396770" y="48446993"/>
            <a:ext cx="1606068" cy="1408111"/>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latin typeface="+mn-ea"/>
              </a:rPr>
              <a:t>F.</a:t>
            </a:r>
            <a:r>
              <a:rPr lang="ja-JP" altLang="en-US" sz="1400">
                <a:latin typeface="+mn-ea"/>
              </a:rPr>
              <a:t>防衛医科大学校</a:t>
            </a:r>
            <a:endParaRPr lang="en-US" altLang="ja-JP" sz="1400">
              <a:solidFill>
                <a:schemeClr val="tx1"/>
              </a:solidFill>
              <a:latin typeface="+mn-ea"/>
            </a:endParaRPr>
          </a:p>
          <a:p>
            <a:pPr algn="ctr"/>
            <a:r>
              <a:rPr lang="ja-JP" altLang="en-US" sz="1400">
                <a:solidFill>
                  <a:schemeClr val="tx1"/>
                </a:solidFill>
                <a:latin typeface="+mn-ea"/>
              </a:rPr>
              <a:t>８百万円</a:t>
            </a:r>
            <a:endParaRPr lang="en-US" altLang="ja-JP" sz="1400">
              <a:solidFill>
                <a:schemeClr val="tx1"/>
              </a:solidFill>
              <a:latin typeface="+mn-ea"/>
            </a:endParaRPr>
          </a:p>
        </xdr:txBody>
      </xdr:sp>
    </xdr:grpSp>
    <xdr:clientData/>
  </xdr:twoCellAnchor>
  <xdr:twoCellAnchor>
    <xdr:from>
      <xdr:col>43</xdr:col>
      <xdr:colOff>120042</xdr:colOff>
      <xdr:row>760</xdr:row>
      <xdr:rowOff>50887</xdr:rowOff>
    </xdr:from>
    <xdr:to>
      <xdr:col>43</xdr:col>
      <xdr:colOff>120042</xdr:colOff>
      <xdr:row>761</xdr:row>
      <xdr:rowOff>314705</xdr:rowOff>
    </xdr:to>
    <xdr:cxnSp macro="">
      <xdr:nvCxnSpPr>
        <xdr:cNvPr id="18" name="直線矢印コネクタ 75">
          <a:extLst>
            <a:ext uri="{FF2B5EF4-FFF2-40B4-BE49-F238E27FC236}">
              <a16:creationId xmlns:a16="http://schemas.microsoft.com/office/drawing/2014/main" id="{CAD3702B-6BF2-40F2-A81E-AEA8B1DA1D7C}"/>
            </a:ext>
          </a:extLst>
        </xdr:cNvPr>
        <xdr:cNvCxnSpPr>
          <a:cxnSpLocks noChangeShapeType="1"/>
        </xdr:cNvCxnSpPr>
      </xdr:nvCxnSpPr>
      <xdr:spPr bwMode="auto">
        <a:xfrm>
          <a:off x="8077499" y="49025716"/>
          <a:ext cx="0" cy="6121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173728</xdr:colOff>
      <xdr:row>761</xdr:row>
      <xdr:rowOff>283028</xdr:rowOff>
    </xdr:from>
    <xdr:to>
      <xdr:col>48</xdr:col>
      <xdr:colOff>152402</xdr:colOff>
      <xdr:row>766</xdr:row>
      <xdr:rowOff>646736</xdr:rowOff>
    </xdr:to>
    <xdr:grpSp>
      <xdr:nvGrpSpPr>
        <xdr:cNvPr id="39" name="グループ化 38">
          <a:extLst>
            <a:ext uri="{FF2B5EF4-FFF2-40B4-BE49-F238E27FC236}">
              <a16:creationId xmlns:a16="http://schemas.microsoft.com/office/drawing/2014/main" id="{CE1852A0-72B1-436B-91D4-CDFAE3C8CC40}"/>
            </a:ext>
          </a:extLst>
        </xdr:cNvPr>
        <xdr:cNvGrpSpPr/>
      </xdr:nvGrpSpPr>
      <xdr:grpSpPr>
        <a:xfrm>
          <a:off x="7205899" y="49290514"/>
          <a:ext cx="1829246" cy="2769451"/>
          <a:chOff x="6933756" y="50498828"/>
          <a:chExt cx="1829246" cy="2769451"/>
        </a:xfrm>
      </xdr:grpSpPr>
      <xdr:sp macro="" textlink="">
        <xdr:nvSpPr>
          <xdr:cNvPr id="19" name="Text Box 98">
            <a:extLst>
              <a:ext uri="{FF2B5EF4-FFF2-40B4-BE49-F238E27FC236}">
                <a16:creationId xmlns:a16="http://schemas.microsoft.com/office/drawing/2014/main" id="{CA5F2F04-EB62-4EB6-A927-07903CA3D546}"/>
              </a:ext>
            </a:extLst>
          </xdr:cNvPr>
          <xdr:cNvSpPr txBox="1">
            <a:spLocks noChangeArrowheads="1"/>
          </xdr:cNvSpPr>
        </xdr:nvSpPr>
        <xdr:spPr bwMode="auto">
          <a:xfrm>
            <a:off x="6933756" y="50498828"/>
            <a:ext cx="1829246" cy="5767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latin typeface="+mn-ea"/>
              </a:rPr>
              <a:t>物品購入</a:t>
            </a:r>
            <a:endParaRPr lang="en-US" altLang="ja-JP" sz="1000" b="1">
              <a:latin typeface="+mn-ea"/>
            </a:endParaRPr>
          </a:p>
          <a:p>
            <a:pPr algn="ctr">
              <a:lnSpc>
                <a:spcPts val="1300"/>
              </a:lnSpc>
            </a:pPr>
            <a:r>
              <a:rPr lang="en-US" altLang="ja-JP" sz="900" b="1">
                <a:latin typeface="+mn-ea"/>
              </a:rPr>
              <a:t>【</a:t>
            </a:r>
            <a:r>
              <a:rPr lang="ja-JP" altLang="en-US" sz="900" b="1">
                <a:latin typeface="+mn-ea"/>
              </a:rPr>
              <a:t>一般競争契約（最低価格）等</a:t>
            </a:r>
            <a:r>
              <a:rPr lang="en-US" altLang="ja-JP" sz="900" b="1">
                <a:latin typeface="+mn-ea"/>
              </a:rPr>
              <a:t>】</a:t>
            </a:r>
            <a:endParaRPr lang="ja-JP" altLang="en-US" sz="1100" b="1">
              <a:latin typeface="+mn-ea"/>
            </a:endParaRPr>
          </a:p>
        </xdr:txBody>
      </xdr:sp>
      <xdr:sp macro="" textlink="">
        <xdr:nvSpPr>
          <xdr:cNvPr id="20" name="テキスト ボックス 9">
            <a:extLst>
              <a:ext uri="{FF2B5EF4-FFF2-40B4-BE49-F238E27FC236}">
                <a16:creationId xmlns:a16="http://schemas.microsoft.com/office/drawing/2014/main" id="{5D88A1ED-40DF-4718-9400-4BB26CD7899B}"/>
              </a:ext>
            </a:extLst>
          </xdr:cNvPr>
          <xdr:cNvSpPr txBox="1">
            <a:spLocks noChangeArrowheads="1"/>
          </xdr:cNvSpPr>
        </xdr:nvSpPr>
        <xdr:spPr bwMode="auto">
          <a:xfrm>
            <a:off x="7057962" y="51057051"/>
            <a:ext cx="1565222" cy="1126431"/>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j-ea"/>
                <a:ea typeface="+mj-ea"/>
              </a:rPr>
              <a:t>G.</a:t>
            </a:r>
            <a:r>
              <a:rPr lang="ja-JP" altLang="en-US" sz="1400">
                <a:solidFill>
                  <a:schemeClr val="tx1"/>
                </a:solidFill>
                <a:latin typeface="+mj-ea"/>
                <a:ea typeface="+mj-ea"/>
              </a:rPr>
              <a:t>民間会社（</a:t>
            </a:r>
            <a:r>
              <a:rPr lang="en-US" altLang="ja-JP" sz="1400">
                <a:solidFill>
                  <a:schemeClr val="tx1"/>
                </a:solidFill>
                <a:latin typeface="+mj-ea"/>
                <a:ea typeface="+mj-ea"/>
              </a:rPr>
              <a:t>14</a:t>
            </a:r>
            <a:r>
              <a:rPr lang="ja-JP" altLang="en-US" sz="1400">
                <a:solidFill>
                  <a:schemeClr val="tx1"/>
                </a:solidFill>
                <a:latin typeface="+mj-ea"/>
                <a:ea typeface="+mj-ea"/>
              </a:rPr>
              <a:t>者）</a:t>
            </a:r>
            <a:endParaRPr lang="en-US" altLang="ja-JP" sz="1400">
              <a:solidFill>
                <a:schemeClr val="tx1"/>
              </a:solidFill>
              <a:latin typeface="+mj-ea"/>
              <a:ea typeface="+mj-ea"/>
            </a:endParaRPr>
          </a:p>
          <a:p>
            <a:pPr algn="ctr"/>
            <a:r>
              <a:rPr lang="ja-JP" altLang="en-US" sz="1400">
                <a:solidFill>
                  <a:schemeClr val="tx1"/>
                </a:solidFill>
                <a:latin typeface="+mj-ea"/>
                <a:ea typeface="+mj-ea"/>
              </a:rPr>
              <a:t>８百万円</a:t>
            </a:r>
            <a:endParaRPr lang="en-US" altLang="ja-JP" sz="1400">
              <a:solidFill>
                <a:schemeClr val="tx1"/>
              </a:solidFill>
              <a:latin typeface="+mj-ea"/>
              <a:ea typeface="+mj-ea"/>
            </a:endParaRPr>
          </a:p>
        </xdr:txBody>
      </xdr:sp>
      <xdr:sp macro="" textlink="">
        <xdr:nvSpPr>
          <xdr:cNvPr id="21" name="大かっこ 20">
            <a:extLst>
              <a:ext uri="{FF2B5EF4-FFF2-40B4-BE49-F238E27FC236}">
                <a16:creationId xmlns:a16="http://schemas.microsoft.com/office/drawing/2014/main" id="{E18A3592-DFDA-46FF-805F-807C35D64BBA}"/>
              </a:ext>
            </a:extLst>
          </xdr:cNvPr>
          <xdr:cNvSpPr>
            <a:spLocks noChangeArrowheads="1"/>
          </xdr:cNvSpPr>
        </xdr:nvSpPr>
        <xdr:spPr bwMode="auto">
          <a:xfrm>
            <a:off x="7111050" y="52287950"/>
            <a:ext cx="1459063" cy="980329"/>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lnSpc>
                <a:spcPts val="1000"/>
              </a:lnSpc>
            </a:pPr>
            <a:r>
              <a:rPr lang="ja-JP" altLang="en-US" sz="1000"/>
              <a:t>埼玉県警察に依頼された司法解剖に伴う検査等に必要な物品の納入等</a:t>
            </a:r>
            <a:endParaRPr lang="ja-JP" sz="1000"/>
          </a:p>
        </xdr:txBody>
      </xdr:sp>
    </xdr:grpSp>
    <xdr:clientData/>
  </xdr:twoCellAnchor>
  <xdr:twoCellAnchor>
    <xdr:from>
      <xdr:col>18</xdr:col>
      <xdr:colOff>70438</xdr:colOff>
      <xdr:row>764</xdr:row>
      <xdr:rowOff>650765</xdr:rowOff>
    </xdr:from>
    <xdr:to>
      <xdr:col>27</xdr:col>
      <xdr:colOff>7460</xdr:colOff>
      <xdr:row>769</xdr:row>
      <xdr:rowOff>231542</xdr:rowOff>
    </xdr:to>
    <xdr:grpSp>
      <xdr:nvGrpSpPr>
        <xdr:cNvPr id="37" name="グループ化 36">
          <a:extLst>
            <a:ext uri="{FF2B5EF4-FFF2-40B4-BE49-F238E27FC236}">
              <a16:creationId xmlns:a16="http://schemas.microsoft.com/office/drawing/2014/main" id="{0BE16CF9-56EC-4F3E-8863-632A9C8495D8}"/>
            </a:ext>
          </a:extLst>
        </xdr:cNvPr>
        <xdr:cNvGrpSpPr/>
      </xdr:nvGrpSpPr>
      <xdr:grpSpPr>
        <a:xfrm>
          <a:off x="3401467" y="50735936"/>
          <a:ext cx="1602536" cy="2171577"/>
          <a:chOff x="2802754" y="51933050"/>
          <a:chExt cx="1602536" cy="2238482"/>
        </a:xfrm>
      </xdr:grpSpPr>
      <xdr:sp macro="" textlink="">
        <xdr:nvSpPr>
          <xdr:cNvPr id="15" name="Text Box 98">
            <a:extLst>
              <a:ext uri="{FF2B5EF4-FFF2-40B4-BE49-F238E27FC236}">
                <a16:creationId xmlns:a16="http://schemas.microsoft.com/office/drawing/2014/main" id="{97B99225-AC1F-425A-BA29-AD2B075A340D}"/>
              </a:ext>
            </a:extLst>
          </xdr:cNvPr>
          <xdr:cNvSpPr txBox="1">
            <a:spLocks noChangeArrowheads="1"/>
          </xdr:cNvSpPr>
        </xdr:nvSpPr>
        <xdr:spPr bwMode="auto">
          <a:xfrm>
            <a:off x="2802754" y="51933050"/>
            <a:ext cx="1457490" cy="540000"/>
          </a:xfrm>
          <a:prstGeom prst="rect">
            <a:avLst/>
          </a:prstGeom>
          <a:noFill/>
          <a:ln w="9525" algn="ctr">
            <a:noFill/>
            <a:miter lim="800000"/>
            <a:headEnd/>
            <a:tailEnd/>
          </a:ln>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諸謝金</a:t>
            </a:r>
            <a:endParaRPr lang="en-US" altLang="ja-JP" sz="1100" b="1">
              <a:latin typeface="+mn-ea"/>
            </a:endParaRPr>
          </a:p>
          <a:p>
            <a:pPr algn="ctr"/>
            <a:r>
              <a:rPr lang="en-US" altLang="ja-JP" sz="1100" b="1">
                <a:latin typeface="+mn-ea"/>
              </a:rPr>
              <a:t>【</a:t>
            </a:r>
            <a:r>
              <a:rPr lang="ja-JP" altLang="en-US" sz="1100" b="1">
                <a:latin typeface="+mn-ea"/>
              </a:rPr>
              <a:t>その他</a:t>
            </a:r>
            <a:r>
              <a:rPr lang="en-US" altLang="ja-JP" sz="1100" b="1">
                <a:latin typeface="+mn-ea"/>
              </a:rPr>
              <a:t>】</a:t>
            </a:r>
            <a:endParaRPr lang="ja-JP" altLang="en-US" sz="1100" b="1">
              <a:latin typeface="+mn-ea"/>
            </a:endParaRPr>
          </a:p>
        </xdr:txBody>
      </xdr:sp>
      <xdr:sp macro="" textlink="">
        <xdr:nvSpPr>
          <xdr:cNvPr id="22" name="テキスト ボックス 21">
            <a:extLst>
              <a:ext uri="{FF2B5EF4-FFF2-40B4-BE49-F238E27FC236}">
                <a16:creationId xmlns:a16="http://schemas.microsoft.com/office/drawing/2014/main" id="{2816C90E-A59C-463D-817D-3AA44AA6661C}"/>
              </a:ext>
            </a:extLst>
          </xdr:cNvPr>
          <xdr:cNvSpPr txBox="1">
            <a:spLocks noChangeArrowheads="1"/>
          </xdr:cNvSpPr>
        </xdr:nvSpPr>
        <xdr:spPr bwMode="auto">
          <a:xfrm>
            <a:off x="2845976" y="52431674"/>
            <a:ext cx="1559314" cy="1086210"/>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j-ea"/>
                <a:ea typeface="+mj-ea"/>
              </a:rPr>
              <a:t>D.</a:t>
            </a:r>
            <a:r>
              <a:rPr lang="ja-JP" altLang="en-US" sz="1400">
                <a:latin typeface="+mj-ea"/>
                <a:ea typeface="+mj-ea"/>
              </a:rPr>
              <a:t>医師</a:t>
            </a:r>
            <a:r>
              <a:rPr lang="ja-JP" altLang="en-US" sz="1400">
                <a:solidFill>
                  <a:schemeClr val="tx1"/>
                </a:solidFill>
                <a:latin typeface="+mj-ea"/>
                <a:ea typeface="+mj-ea"/>
              </a:rPr>
              <a:t>等（</a:t>
            </a:r>
            <a:r>
              <a:rPr lang="en-US" altLang="ja-JP" sz="1400">
                <a:solidFill>
                  <a:schemeClr val="tx1"/>
                </a:solidFill>
                <a:latin typeface="+mj-ea"/>
                <a:ea typeface="+mj-ea"/>
              </a:rPr>
              <a:t>10</a:t>
            </a:r>
            <a:r>
              <a:rPr lang="ja-JP" altLang="en-US" sz="1400">
                <a:solidFill>
                  <a:schemeClr val="tx1"/>
                </a:solidFill>
                <a:latin typeface="+mj-ea"/>
                <a:ea typeface="+mj-ea"/>
              </a:rPr>
              <a:t>者）</a:t>
            </a:r>
            <a:endParaRPr lang="en-US" altLang="ja-JP" sz="1400">
              <a:solidFill>
                <a:schemeClr val="tx1"/>
              </a:solidFill>
              <a:latin typeface="+mj-ea"/>
              <a:ea typeface="+mj-ea"/>
            </a:endParaRPr>
          </a:p>
          <a:p>
            <a:pPr algn="ctr"/>
            <a:r>
              <a:rPr lang="en-US" altLang="ja-JP" sz="1400">
                <a:solidFill>
                  <a:schemeClr val="tx1"/>
                </a:solidFill>
                <a:latin typeface="+mj-ea"/>
                <a:ea typeface="+mj-ea"/>
              </a:rPr>
              <a:t>40</a:t>
            </a:r>
            <a:r>
              <a:rPr lang="ja-JP" altLang="en-US" sz="1400">
                <a:solidFill>
                  <a:schemeClr val="tx1"/>
                </a:solidFill>
                <a:latin typeface="+mj-ea"/>
                <a:ea typeface="+mj-ea"/>
              </a:rPr>
              <a:t>百万円</a:t>
            </a:r>
            <a:endParaRPr lang="en-US" altLang="ja-JP" sz="1400">
              <a:solidFill>
                <a:schemeClr val="tx1"/>
              </a:solidFill>
              <a:latin typeface="+mj-ea"/>
              <a:ea typeface="+mj-ea"/>
            </a:endParaRPr>
          </a:p>
        </xdr:txBody>
      </xdr:sp>
      <xdr:sp macro="" textlink="">
        <xdr:nvSpPr>
          <xdr:cNvPr id="24" name="大かっこ 23">
            <a:extLst>
              <a:ext uri="{FF2B5EF4-FFF2-40B4-BE49-F238E27FC236}">
                <a16:creationId xmlns:a16="http://schemas.microsoft.com/office/drawing/2014/main" id="{7CE21C1F-6CF7-462B-9A63-E30094DC720E}"/>
              </a:ext>
            </a:extLst>
          </xdr:cNvPr>
          <xdr:cNvSpPr>
            <a:spLocks noChangeArrowheads="1"/>
          </xdr:cNvSpPr>
        </xdr:nvSpPr>
        <xdr:spPr bwMode="auto">
          <a:xfrm>
            <a:off x="2957013" y="53597452"/>
            <a:ext cx="1293695" cy="574080"/>
          </a:xfrm>
          <a:prstGeom prst="bracketPair">
            <a:avLst>
              <a:gd name="adj" fmla="val 9084"/>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chemeClr val="tx1"/>
                </a:solidFill>
                <a:latin typeface="+mn-lt"/>
                <a:ea typeface="+mn-ea"/>
                <a:cs typeface="+mn-cs"/>
              </a:rPr>
              <a:t>司法解剖等に伴う</a:t>
            </a:r>
            <a:endParaRPr kumimoji="1" lang="en-US" altLang="ja-JP" sz="1000" kern="1200">
              <a:solidFill>
                <a:schemeClr val="tx1"/>
              </a:solidFill>
              <a:latin typeface="+mn-lt"/>
              <a:ea typeface="+mn-ea"/>
              <a:cs typeface="+mn-cs"/>
            </a:endParaRPr>
          </a:p>
          <a:p>
            <a:pPr algn="ctr"/>
            <a:r>
              <a:rPr kumimoji="1" lang="ja-JP" altLang="en-US" sz="1000" kern="1200">
                <a:solidFill>
                  <a:schemeClr val="tx1"/>
                </a:solidFill>
                <a:latin typeface="+mn-lt"/>
                <a:ea typeface="+mn-ea"/>
                <a:cs typeface="+mn-cs"/>
              </a:rPr>
              <a:t>鑑定の実施</a:t>
            </a:r>
            <a:endParaRPr lang="ja-JP" sz="1000"/>
          </a:p>
        </xdr:txBody>
      </xdr:sp>
    </xdr:grpSp>
    <xdr:clientData/>
  </xdr:twoCellAnchor>
  <xdr:twoCellAnchor>
    <xdr:from>
      <xdr:col>29</xdr:col>
      <xdr:colOff>24322</xdr:colOff>
      <xdr:row>764</xdr:row>
      <xdr:rowOff>596368</xdr:rowOff>
    </xdr:from>
    <xdr:to>
      <xdr:col>37</xdr:col>
      <xdr:colOff>119828</xdr:colOff>
      <xdr:row>769</xdr:row>
      <xdr:rowOff>241375</xdr:rowOff>
    </xdr:to>
    <xdr:grpSp>
      <xdr:nvGrpSpPr>
        <xdr:cNvPr id="38" name="グループ化 37">
          <a:extLst>
            <a:ext uri="{FF2B5EF4-FFF2-40B4-BE49-F238E27FC236}">
              <a16:creationId xmlns:a16="http://schemas.microsoft.com/office/drawing/2014/main" id="{4715E446-EA5B-4849-9D55-67405E464F0F}"/>
            </a:ext>
          </a:extLst>
        </xdr:cNvPr>
        <xdr:cNvGrpSpPr/>
      </xdr:nvGrpSpPr>
      <xdr:grpSpPr>
        <a:xfrm>
          <a:off x="5390979" y="50681539"/>
          <a:ext cx="1575963" cy="2235807"/>
          <a:chOff x="4944664" y="51944271"/>
          <a:chExt cx="1575963" cy="2328603"/>
        </a:xfrm>
      </xdr:grpSpPr>
      <xdr:sp macro="" textlink="">
        <xdr:nvSpPr>
          <xdr:cNvPr id="16" name="Text Box 98">
            <a:extLst>
              <a:ext uri="{FF2B5EF4-FFF2-40B4-BE49-F238E27FC236}">
                <a16:creationId xmlns:a16="http://schemas.microsoft.com/office/drawing/2014/main" id="{AA650A2A-AFB0-4652-86B7-398939F80FC8}"/>
              </a:ext>
            </a:extLst>
          </xdr:cNvPr>
          <xdr:cNvSpPr txBox="1">
            <a:spLocks noChangeArrowheads="1"/>
          </xdr:cNvSpPr>
        </xdr:nvSpPr>
        <xdr:spPr bwMode="auto">
          <a:xfrm>
            <a:off x="4958697" y="51944271"/>
            <a:ext cx="1547893" cy="531676"/>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委託費</a:t>
            </a:r>
            <a:endParaRPr lang="en-US" altLang="ja-JP" sz="1100" b="1">
              <a:latin typeface="+mn-ea"/>
            </a:endParaRPr>
          </a:p>
          <a:p>
            <a:pPr algn="ctr"/>
            <a:r>
              <a:rPr lang="en-US" altLang="ja-JP" sz="1100" b="1">
                <a:latin typeface="+mn-ea"/>
              </a:rPr>
              <a:t>【</a:t>
            </a:r>
            <a:r>
              <a:rPr lang="ja-JP" altLang="en-US" sz="1100" b="1">
                <a:latin typeface="+mn-ea"/>
              </a:rPr>
              <a:t>随意契約（その他）</a:t>
            </a:r>
            <a:r>
              <a:rPr lang="en-US" altLang="ja-JP" sz="1100" b="1">
                <a:latin typeface="+mn-ea"/>
              </a:rPr>
              <a:t>】</a:t>
            </a:r>
            <a:endParaRPr lang="ja-JP" altLang="en-US" sz="1100" b="1">
              <a:latin typeface="+mn-ea"/>
            </a:endParaRPr>
          </a:p>
        </xdr:txBody>
      </xdr:sp>
      <xdr:sp macro="" textlink="">
        <xdr:nvSpPr>
          <xdr:cNvPr id="23" name="テキスト ボックス 9">
            <a:extLst>
              <a:ext uri="{FF2B5EF4-FFF2-40B4-BE49-F238E27FC236}">
                <a16:creationId xmlns:a16="http://schemas.microsoft.com/office/drawing/2014/main" id="{CF09C25E-D71C-4718-B36C-1D564DCCEC86}"/>
              </a:ext>
            </a:extLst>
          </xdr:cNvPr>
          <xdr:cNvSpPr txBox="1">
            <a:spLocks noChangeArrowheads="1"/>
          </xdr:cNvSpPr>
        </xdr:nvSpPr>
        <xdr:spPr bwMode="auto">
          <a:xfrm>
            <a:off x="4944664" y="52521908"/>
            <a:ext cx="1575963" cy="1086210"/>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kern="1200">
                <a:solidFill>
                  <a:schemeClr val="tx1"/>
                </a:solidFill>
                <a:latin typeface="+mj-ea"/>
                <a:ea typeface="+mj-ea"/>
                <a:cs typeface="+mn-cs"/>
              </a:rPr>
              <a:t>E.</a:t>
            </a:r>
            <a:r>
              <a:rPr kumimoji="1" lang="ja-JP" altLang="ja-JP" sz="1400" kern="1200">
                <a:solidFill>
                  <a:schemeClr val="tx1"/>
                </a:solidFill>
                <a:latin typeface="+mj-ea"/>
                <a:ea typeface="+mj-ea"/>
                <a:cs typeface="+mn-cs"/>
              </a:rPr>
              <a:t>大学（</a:t>
            </a:r>
            <a:r>
              <a:rPr kumimoji="1" lang="ja-JP" altLang="en-US" sz="1400" kern="1200">
                <a:solidFill>
                  <a:schemeClr val="tx1"/>
                </a:solidFill>
                <a:latin typeface="+mj-ea"/>
                <a:ea typeface="+mj-ea"/>
                <a:cs typeface="+mn-cs"/>
              </a:rPr>
              <a:t>５</a:t>
            </a:r>
            <a:r>
              <a:rPr kumimoji="1" lang="ja-JP" altLang="ja-JP" sz="1400" kern="1200">
                <a:solidFill>
                  <a:schemeClr val="tx1"/>
                </a:solidFill>
                <a:latin typeface="+mj-ea"/>
                <a:ea typeface="+mj-ea"/>
                <a:cs typeface="+mn-cs"/>
              </a:rPr>
              <a:t>機関）</a:t>
            </a:r>
            <a:endParaRPr kumimoji="1" lang="en-US" altLang="ja-JP" sz="1400" kern="1200">
              <a:solidFill>
                <a:schemeClr val="tx1"/>
              </a:solidFill>
              <a:latin typeface="+mj-ea"/>
              <a:ea typeface="+mj-ea"/>
              <a:cs typeface="+mn-cs"/>
            </a:endParaRPr>
          </a:p>
          <a:p>
            <a:pPr algn="ctr"/>
            <a:r>
              <a:rPr kumimoji="1" lang="en-US" altLang="ja-JP" sz="1400" kern="1200">
                <a:solidFill>
                  <a:schemeClr val="tx1"/>
                </a:solidFill>
                <a:latin typeface="+mj-ea"/>
                <a:ea typeface="+mj-ea"/>
                <a:cs typeface="+mn-cs"/>
              </a:rPr>
              <a:t>166</a:t>
            </a:r>
            <a:r>
              <a:rPr kumimoji="1" lang="ja-JP" altLang="ja-JP" sz="1400" kern="1200">
                <a:solidFill>
                  <a:schemeClr val="tx1"/>
                </a:solidFill>
                <a:latin typeface="+mj-ea"/>
                <a:ea typeface="+mj-ea"/>
                <a:cs typeface="+mn-cs"/>
              </a:rPr>
              <a:t>百万円</a:t>
            </a:r>
            <a:endParaRPr lang="en-US" altLang="ja-JP" sz="1400">
              <a:solidFill>
                <a:schemeClr val="tx1"/>
              </a:solidFill>
              <a:latin typeface="+mj-ea"/>
              <a:ea typeface="+mj-ea"/>
            </a:endParaRPr>
          </a:p>
        </xdr:txBody>
      </xdr:sp>
      <xdr:sp macro="" textlink="">
        <xdr:nvSpPr>
          <xdr:cNvPr id="25" name="大かっこ 24">
            <a:extLst>
              <a:ext uri="{FF2B5EF4-FFF2-40B4-BE49-F238E27FC236}">
                <a16:creationId xmlns:a16="http://schemas.microsoft.com/office/drawing/2014/main" id="{C73150D2-9C41-4E7F-9B49-FC65CDA02A02}"/>
              </a:ext>
            </a:extLst>
          </xdr:cNvPr>
          <xdr:cNvSpPr>
            <a:spLocks noChangeArrowheads="1"/>
          </xdr:cNvSpPr>
        </xdr:nvSpPr>
        <xdr:spPr bwMode="auto">
          <a:xfrm>
            <a:off x="5044707" y="53698792"/>
            <a:ext cx="1397636" cy="574082"/>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kern="1200">
                <a:solidFill>
                  <a:schemeClr val="tx1"/>
                </a:solidFill>
                <a:latin typeface="+mn-lt"/>
                <a:ea typeface="+mn-ea"/>
                <a:cs typeface="+mn-cs"/>
              </a:rPr>
              <a:t>司法解剖等に伴う</a:t>
            </a:r>
            <a:endParaRPr kumimoji="1" lang="en-US" altLang="ja-JP" sz="1000" kern="1200">
              <a:solidFill>
                <a:schemeClr val="tx1"/>
              </a:solidFill>
              <a:latin typeface="+mn-lt"/>
              <a:ea typeface="+mn-ea"/>
              <a:cs typeface="+mn-cs"/>
            </a:endParaRPr>
          </a:p>
          <a:p>
            <a:pPr algn="ctr"/>
            <a:r>
              <a:rPr kumimoji="1" lang="ja-JP" altLang="en-US" sz="1000" kern="1200">
                <a:solidFill>
                  <a:schemeClr val="tx1"/>
                </a:solidFill>
                <a:latin typeface="+mn-lt"/>
                <a:ea typeface="+mn-ea"/>
                <a:cs typeface="+mn-cs"/>
              </a:rPr>
              <a:t>検査等の実施</a:t>
            </a:r>
            <a:endParaRPr lang="ja-JP" sz="1000"/>
          </a:p>
        </xdr:txBody>
      </xdr:sp>
    </xdr:grpSp>
    <xdr:clientData/>
  </xdr:twoCellAnchor>
  <xdr:twoCellAnchor>
    <xdr:from>
      <xdr:col>16</xdr:col>
      <xdr:colOff>118377</xdr:colOff>
      <xdr:row>754</xdr:row>
      <xdr:rowOff>240650</xdr:rowOff>
    </xdr:from>
    <xdr:to>
      <xdr:col>37</xdr:col>
      <xdr:colOff>76199</xdr:colOff>
      <xdr:row>762</xdr:row>
      <xdr:rowOff>32657</xdr:rowOff>
    </xdr:to>
    <xdr:grpSp>
      <xdr:nvGrpSpPr>
        <xdr:cNvPr id="32" name="グループ化 31">
          <a:extLst>
            <a:ext uri="{FF2B5EF4-FFF2-40B4-BE49-F238E27FC236}">
              <a16:creationId xmlns:a16="http://schemas.microsoft.com/office/drawing/2014/main" id="{A048A58C-59E9-4C2D-8B5C-C70326D3593A}"/>
            </a:ext>
          </a:extLst>
        </xdr:cNvPr>
        <xdr:cNvGrpSpPr/>
      </xdr:nvGrpSpPr>
      <xdr:grpSpPr>
        <a:xfrm>
          <a:off x="3079291" y="46755307"/>
          <a:ext cx="3844022" cy="2644064"/>
          <a:chOff x="3101063" y="47952734"/>
          <a:chExt cx="3844022" cy="2644064"/>
        </a:xfrm>
      </xdr:grpSpPr>
      <xdr:sp macro="" textlink="">
        <xdr:nvSpPr>
          <xdr:cNvPr id="8" name="Text Box 98">
            <a:extLst>
              <a:ext uri="{FF2B5EF4-FFF2-40B4-BE49-F238E27FC236}">
                <a16:creationId xmlns:a16="http://schemas.microsoft.com/office/drawing/2014/main" id="{970295EA-2786-4E70-8AC5-C4ED2611E6DC}"/>
              </a:ext>
            </a:extLst>
          </xdr:cNvPr>
          <xdr:cNvSpPr txBox="1">
            <a:spLocks noChangeArrowheads="1"/>
          </xdr:cNvSpPr>
        </xdr:nvSpPr>
        <xdr:spPr bwMode="auto">
          <a:xfrm>
            <a:off x="4495172" y="47952734"/>
            <a:ext cx="1461283" cy="39325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100" b="1">
                <a:latin typeface="+mn-ea"/>
              </a:rPr>
              <a:t>予算配分</a:t>
            </a:r>
            <a:r>
              <a:rPr lang="en-US" altLang="ja-JP" sz="1100" b="1">
                <a:latin typeface="+mn-ea"/>
              </a:rPr>
              <a:t>【</a:t>
            </a:r>
            <a:r>
              <a:rPr lang="ja-JP" altLang="en-US" sz="1100" b="1">
                <a:latin typeface="+mn-ea"/>
              </a:rPr>
              <a:t>その他</a:t>
            </a:r>
            <a:r>
              <a:rPr lang="en-US" altLang="ja-JP" sz="1100" b="1">
                <a:latin typeface="+mn-ea"/>
              </a:rPr>
              <a:t>】</a:t>
            </a:r>
            <a:endParaRPr lang="ja-JP" altLang="en-US" sz="1100" b="1">
              <a:latin typeface="+mn-ea"/>
            </a:endParaRPr>
          </a:p>
        </xdr:txBody>
      </xdr:sp>
      <xdr:sp macro="" textlink="">
        <xdr:nvSpPr>
          <xdr:cNvPr id="10" name="テキスト ボックス 9">
            <a:extLst>
              <a:ext uri="{FF2B5EF4-FFF2-40B4-BE49-F238E27FC236}">
                <a16:creationId xmlns:a16="http://schemas.microsoft.com/office/drawing/2014/main" id="{E7A6C7C7-1E52-4EE0-B443-BA1E331A419E}"/>
              </a:ext>
            </a:extLst>
          </xdr:cNvPr>
          <xdr:cNvSpPr txBox="1">
            <a:spLocks noChangeArrowheads="1"/>
          </xdr:cNvSpPr>
        </xdr:nvSpPr>
        <xdr:spPr bwMode="auto">
          <a:xfrm>
            <a:off x="3183510" y="48477332"/>
            <a:ext cx="3761575" cy="2119466"/>
          </a:xfrm>
          <a:prstGeom prst="rect">
            <a:avLst/>
          </a:prstGeom>
          <a:noFill/>
          <a:ln w="1905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sp macro="" textlink="">
        <xdr:nvSpPr>
          <xdr:cNvPr id="11" name="テキスト ボックス 10">
            <a:extLst>
              <a:ext uri="{FF2B5EF4-FFF2-40B4-BE49-F238E27FC236}">
                <a16:creationId xmlns:a16="http://schemas.microsoft.com/office/drawing/2014/main" id="{8FE983BA-BC7A-4099-BE35-0403AA2AB69B}"/>
              </a:ext>
            </a:extLst>
          </xdr:cNvPr>
          <xdr:cNvSpPr txBox="1">
            <a:spLocks noChangeArrowheads="1"/>
          </xdr:cNvSpPr>
        </xdr:nvSpPr>
        <xdr:spPr bwMode="auto">
          <a:xfrm>
            <a:off x="3274791" y="48781856"/>
            <a:ext cx="1628421" cy="122336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大阪府警察</a:t>
            </a:r>
            <a:endParaRPr lang="en-US" altLang="ja-JP" sz="1400">
              <a:solidFill>
                <a:schemeClr val="tx1"/>
              </a:solidFill>
              <a:latin typeface="+mn-ea"/>
            </a:endParaRPr>
          </a:p>
          <a:p>
            <a:pPr algn="ctr"/>
            <a:r>
              <a:rPr lang="en-US" altLang="ja-JP" sz="1400">
                <a:solidFill>
                  <a:schemeClr val="tx1"/>
                </a:solidFill>
                <a:latin typeface="+mn-ea"/>
              </a:rPr>
              <a:t>209</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12" name="テキスト ボックス 8">
            <a:extLst>
              <a:ext uri="{FF2B5EF4-FFF2-40B4-BE49-F238E27FC236}">
                <a16:creationId xmlns:a16="http://schemas.microsoft.com/office/drawing/2014/main" id="{FA640328-FE91-41C4-8ED4-12BB4BAF0135}"/>
              </a:ext>
            </a:extLst>
          </xdr:cNvPr>
          <xdr:cNvSpPr txBox="1">
            <a:spLocks noChangeArrowheads="1"/>
          </xdr:cNvSpPr>
        </xdr:nvSpPr>
        <xdr:spPr bwMode="auto">
          <a:xfrm>
            <a:off x="5158331" y="48781856"/>
            <a:ext cx="1640849" cy="122336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都道府県警察</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50</a:t>
            </a:r>
            <a:r>
              <a:rPr lang="ja-JP" altLang="en-US" sz="1400">
                <a:solidFill>
                  <a:schemeClr val="tx1"/>
                </a:solidFill>
                <a:latin typeface="+mn-ea"/>
              </a:rPr>
              <a:t>機関）</a:t>
            </a:r>
            <a:endParaRPr lang="en-US" altLang="ja-JP" sz="1400">
              <a:solidFill>
                <a:schemeClr val="tx1"/>
              </a:solidFill>
              <a:latin typeface="+mn-ea"/>
            </a:endParaRPr>
          </a:p>
          <a:p>
            <a:pPr algn="ctr"/>
            <a:r>
              <a:rPr lang="en-US" altLang="ja-JP" sz="1400">
                <a:solidFill>
                  <a:schemeClr val="tx1"/>
                </a:solidFill>
                <a:latin typeface="+mn-ea"/>
              </a:rPr>
              <a:t>2,170</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29" name="Text Box 98">
            <a:extLst>
              <a:ext uri="{FF2B5EF4-FFF2-40B4-BE49-F238E27FC236}">
                <a16:creationId xmlns:a16="http://schemas.microsoft.com/office/drawing/2014/main" id="{AC7E45B4-A2DC-4381-9586-3D16440034D2}"/>
              </a:ext>
            </a:extLst>
          </xdr:cNvPr>
          <xdr:cNvSpPr txBox="1">
            <a:spLocks noChangeArrowheads="1"/>
          </xdr:cNvSpPr>
        </xdr:nvSpPr>
        <xdr:spPr bwMode="auto">
          <a:xfrm>
            <a:off x="3101063" y="48423012"/>
            <a:ext cx="1532164" cy="411834"/>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1">
                <a:latin typeface="+mn-ea"/>
              </a:rPr>
              <a:t>B.</a:t>
            </a:r>
            <a:r>
              <a:rPr lang="ja-JP" altLang="en-US" sz="1200" b="1">
                <a:latin typeface="+mn-ea"/>
              </a:rPr>
              <a:t>都道府県警察</a:t>
            </a:r>
          </a:p>
        </xdr:txBody>
      </xdr:sp>
    </xdr:grpSp>
    <xdr:clientData/>
  </xdr:twoCellAnchor>
  <xdr:twoCellAnchor>
    <xdr:from>
      <xdr:col>12</xdr:col>
      <xdr:colOff>43543</xdr:colOff>
      <xdr:row>760</xdr:row>
      <xdr:rowOff>162641</xdr:rowOff>
    </xdr:from>
    <xdr:to>
      <xdr:col>33</xdr:col>
      <xdr:colOff>65314</xdr:colOff>
      <xdr:row>764</xdr:row>
      <xdr:rowOff>648493</xdr:rowOff>
    </xdr:to>
    <xdr:grpSp>
      <xdr:nvGrpSpPr>
        <xdr:cNvPr id="36" name="グループ化 35">
          <a:extLst>
            <a:ext uri="{FF2B5EF4-FFF2-40B4-BE49-F238E27FC236}">
              <a16:creationId xmlns:a16="http://schemas.microsoft.com/office/drawing/2014/main" id="{949BB0B4-6C07-4CAA-83D9-C6A61DA9E8B1}"/>
            </a:ext>
          </a:extLst>
        </xdr:cNvPr>
        <xdr:cNvGrpSpPr/>
      </xdr:nvGrpSpPr>
      <xdr:grpSpPr>
        <a:xfrm>
          <a:off x="2264229" y="48821784"/>
          <a:ext cx="3907971" cy="1911880"/>
          <a:chOff x="2764972" y="50062755"/>
          <a:chExt cx="3907971" cy="1911880"/>
        </a:xfrm>
      </xdr:grpSpPr>
      <xdr:cxnSp macro="">
        <xdr:nvCxnSpPr>
          <xdr:cNvPr id="27" name="直線コネクタ 26">
            <a:extLst>
              <a:ext uri="{FF2B5EF4-FFF2-40B4-BE49-F238E27FC236}">
                <a16:creationId xmlns:a16="http://schemas.microsoft.com/office/drawing/2014/main" id="{D3391608-C1E3-40CC-9C99-13DC8C843136}"/>
              </a:ext>
            </a:extLst>
          </xdr:cNvPr>
          <xdr:cNvCxnSpPr/>
        </xdr:nvCxnSpPr>
        <xdr:spPr>
          <a:xfrm flipH="1">
            <a:off x="4539066" y="50854815"/>
            <a:ext cx="273" cy="609914"/>
          </a:xfrm>
          <a:prstGeom prst="line">
            <a:avLst/>
          </a:prstGeom>
        </xdr:spPr>
        <xdr:style>
          <a:lnRef idx="1">
            <a:schemeClr val="dk1"/>
          </a:lnRef>
          <a:fillRef idx="0">
            <a:schemeClr val="dk1"/>
          </a:fillRef>
          <a:effectRef idx="0">
            <a:schemeClr val="dk1"/>
          </a:effectRef>
          <a:fontRef idx="minor">
            <a:schemeClr val="tx1"/>
          </a:fontRef>
        </xdr:style>
      </xdr:cxnSp>
      <xdr:grpSp>
        <xdr:nvGrpSpPr>
          <xdr:cNvPr id="35" name="グループ化 34">
            <a:extLst>
              <a:ext uri="{FF2B5EF4-FFF2-40B4-BE49-F238E27FC236}">
                <a16:creationId xmlns:a16="http://schemas.microsoft.com/office/drawing/2014/main" id="{7457028B-9BED-4BA4-A702-AA7E7DA94626}"/>
              </a:ext>
            </a:extLst>
          </xdr:cNvPr>
          <xdr:cNvGrpSpPr/>
        </xdr:nvGrpSpPr>
        <xdr:grpSpPr>
          <a:xfrm>
            <a:off x="2764972" y="50062755"/>
            <a:ext cx="3907971" cy="1911880"/>
            <a:chOff x="1240972" y="50051869"/>
            <a:chExt cx="3907971" cy="1911880"/>
          </a:xfrm>
        </xdr:grpSpPr>
        <xdr:cxnSp macro="">
          <xdr:nvCxnSpPr>
            <xdr:cNvPr id="28" name="直線コネクタ 27">
              <a:extLst>
                <a:ext uri="{FF2B5EF4-FFF2-40B4-BE49-F238E27FC236}">
                  <a16:creationId xmlns:a16="http://schemas.microsoft.com/office/drawing/2014/main" id="{803CA32D-CA86-4FDF-943A-4A6BDB2BD627}"/>
                </a:ext>
              </a:extLst>
            </xdr:cNvPr>
            <xdr:cNvCxnSpPr/>
          </xdr:nvCxnSpPr>
          <xdr:spPr>
            <a:xfrm>
              <a:off x="3026227" y="50051869"/>
              <a:ext cx="0" cy="343542"/>
            </a:xfrm>
            <a:prstGeom prst="line">
              <a:avLst/>
            </a:prstGeom>
          </xdr:spPr>
          <xdr:style>
            <a:lnRef idx="1">
              <a:schemeClr val="dk1"/>
            </a:lnRef>
            <a:fillRef idx="0">
              <a:schemeClr val="dk1"/>
            </a:fillRef>
            <a:effectRef idx="0">
              <a:schemeClr val="dk1"/>
            </a:effectRef>
            <a:fontRef idx="minor">
              <a:schemeClr val="tx1"/>
            </a:fontRef>
          </xdr:style>
        </xdr:cxnSp>
        <xdr:grpSp>
          <xdr:nvGrpSpPr>
            <xdr:cNvPr id="34" name="グループ化 33">
              <a:extLst>
                <a:ext uri="{FF2B5EF4-FFF2-40B4-BE49-F238E27FC236}">
                  <a16:creationId xmlns:a16="http://schemas.microsoft.com/office/drawing/2014/main" id="{47A3530F-2447-4BE5-B77B-F089386F2406}"/>
                </a:ext>
              </a:extLst>
            </xdr:cNvPr>
            <xdr:cNvGrpSpPr/>
          </xdr:nvGrpSpPr>
          <xdr:grpSpPr>
            <a:xfrm>
              <a:off x="1240972" y="50406298"/>
              <a:ext cx="3907971" cy="1557451"/>
              <a:chOff x="1240972" y="50406298"/>
              <a:chExt cx="3907971" cy="1557451"/>
            </a:xfrm>
          </xdr:grpSpPr>
          <xdr:cxnSp macro="">
            <xdr:nvCxnSpPr>
              <xdr:cNvPr id="13" name="直線コネクタ 12">
                <a:extLst>
                  <a:ext uri="{FF2B5EF4-FFF2-40B4-BE49-F238E27FC236}">
                    <a16:creationId xmlns:a16="http://schemas.microsoft.com/office/drawing/2014/main" id="{E330861F-A937-44E5-A629-31DAE245C926}"/>
                  </a:ext>
                </a:extLst>
              </xdr:cNvPr>
              <xdr:cNvCxnSpPr/>
            </xdr:nvCxnSpPr>
            <xdr:spPr>
              <a:xfrm>
                <a:off x="1240972" y="51424264"/>
                <a:ext cx="3907971" cy="10876"/>
              </a:xfrm>
              <a:prstGeom prst="line">
                <a:avLst/>
              </a:prstGeom>
              <a:ln w="127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E7E385DB-21E7-4C82-A5E6-27571F8099FA}"/>
                  </a:ext>
                </a:extLst>
              </xdr:cNvPr>
              <xdr:cNvCxnSpPr/>
            </xdr:nvCxnSpPr>
            <xdr:spPr>
              <a:xfrm flipH="1" flipV="1">
                <a:off x="3018591" y="51453845"/>
                <a:ext cx="7638" cy="503668"/>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9D1F0E79-7410-4C0D-98B9-7244F9148747}"/>
                  </a:ext>
                </a:extLst>
              </xdr:cNvPr>
              <xdr:cNvCxnSpPr/>
            </xdr:nvCxnSpPr>
            <xdr:spPr>
              <a:xfrm flipV="1">
                <a:off x="5144814" y="51434999"/>
                <a:ext cx="0" cy="528750"/>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0" name="円弧 29">
                <a:extLst>
                  <a:ext uri="{FF2B5EF4-FFF2-40B4-BE49-F238E27FC236}">
                    <a16:creationId xmlns:a16="http://schemas.microsoft.com/office/drawing/2014/main" id="{5A668E5A-A5BC-4E46-AA1A-FD101C9381EC}"/>
                  </a:ext>
                </a:extLst>
              </xdr:cNvPr>
              <xdr:cNvSpPr/>
            </xdr:nvSpPr>
            <xdr:spPr>
              <a:xfrm>
                <a:off x="2886311" y="50406298"/>
                <a:ext cx="320354" cy="432447"/>
              </a:xfrm>
              <a:prstGeom prst="arc">
                <a:avLst>
                  <a:gd name="adj1" fmla="val 15688910"/>
                  <a:gd name="adj2" fmla="val 586146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grpSp>
    </xdr:grpSp>
    <xdr:clientData/>
  </xdr:twoCellAnchor>
  <xdr:twoCellAnchor>
    <xdr:from>
      <xdr:col>10</xdr:col>
      <xdr:colOff>21772</xdr:colOff>
      <xdr:row>753</xdr:row>
      <xdr:rowOff>48373</xdr:rowOff>
    </xdr:from>
    <xdr:to>
      <xdr:col>10</xdr:col>
      <xdr:colOff>21807</xdr:colOff>
      <xdr:row>754</xdr:row>
      <xdr:rowOff>246818</xdr:rowOff>
    </xdr:to>
    <xdr:cxnSp macro="">
      <xdr:nvCxnSpPr>
        <xdr:cNvPr id="41" name="直線矢印コネクタ 40">
          <a:extLst>
            <a:ext uri="{FF2B5EF4-FFF2-40B4-BE49-F238E27FC236}">
              <a16:creationId xmlns:a16="http://schemas.microsoft.com/office/drawing/2014/main" id="{AB159AF0-2506-4564-8E66-B76DAAFA2E0F}"/>
            </a:ext>
          </a:extLst>
        </xdr:cNvPr>
        <xdr:cNvCxnSpPr/>
      </xdr:nvCxnSpPr>
      <xdr:spPr>
        <a:xfrm flipV="1">
          <a:off x="1872343" y="46519487"/>
          <a:ext cx="35" cy="557674"/>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65314</xdr:colOff>
      <xdr:row>754</xdr:row>
      <xdr:rowOff>217714</xdr:rowOff>
    </xdr:from>
    <xdr:to>
      <xdr:col>15</xdr:col>
      <xdr:colOff>43989</xdr:colOff>
      <xdr:row>756</xdr:row>
      <xdr:rowOff>86902</xdr:rowOff>
    </xdr:to>
    <xdr:sp macro="" textlink="">
      <xdr:nvSpPr>
        <xdr:cNvPr id="43" name="Text Box 98">
          <a:extLst>
            <a:ext uri="{FF2B5EF4-FFF2-40B4-BE49-F238E27FC236}">
              <a16:creationId xmlns:a16="http://schemas.microsoft.com/office/drawing/2014/main" id="{480AECBC-3FC7-4858-B281-EFB74CDF4141}"/>
            </a:ext>
          </a:extLst>
        </xdr:cNvPr>
        <xdr:cNvSpPr txBox="1">
          <a:spLocks noChangeArrowheads="1"/>
        </xdr:cNvSpPr>
      </xdr:nvSpPr>
      <xdr:spPr bwMode="auto">
        <a:xfrm>
          <a:off x="990600" y="47048057"/>
          <a:ext cx="1829246" cy="5767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latin typeface="+mn-ea"/>
            </a:rPr>
            <a:t>物品購入</a:t>
          </a:r>
          <a:endParaRPr lang="en-US" altLang="ja-JP" sz="1000" b="1">
            <a:latin typeface="+mn-ea"/>
          </a:endParaRPr>
        </a:p>
        <a:p>
          <a:pPr algn="ctr">
            <a:lnSpc>
              <a:spcPts val="1300"/>
            </a:lnSpc>
          </a:pPr>
          <a:r>
            <a:rPr lang="en-US" altLang="ja-JP" sz="900" b="1">
              <a:latin typeface="+mn-ea"/>
            </a:rPr>
            <a:t>【</a:t>
          </a:r>
          <a:r>
            <a:rPr lang="ja-JP" altLang="en-US" sz="900" b="1">
              <a:latin typeface="+mn-ea"/>
            </a:rPr>
            <a:t>一般競争契約（最低価格）</a:t>
          </a:r>
          <a:r>
            <a:rPr lang="en-US" altLang="ja-JP" sz="900" b="1">
              <a:latin typeface="+mn-ea"/>
            </a:rPr>
            <a:t>】</a:t>
          </a:r>
          <a:endParaRPr lang="ja-JP" altLang="en-US" sz="1100" b="1">
            <a:latin typeface="+mn-ea"/>
          </a:endParaRPr>
        </a:p>
      </xdr:txBody>
    </xdr:sp>
    <xdr:clientData/>
  </xdr:twoCellAnchor>
  <xdr:twoCellAnchor>
    <xdr:from>
      <xdr:col>6</xdr:col>
      <xdr:colOff>97971</xdr:colOff>
      <xdr:row>756</xdr:row>
      <xdr:rowOff>54429</xdr:rowOff>
    </xdr:from>
    <xdr:to>
      <xdr:col>14</xdr:col>
      <xdr:colOff>182736</xdr:colOff>
      <xdr:row>759</xdr:row>
      <xdr:rowOff>103174</xdr:rowOff>
    </xdr:to>
    <xdr:sp macro="" textlink="">
      <xdr:nvSpPr>
        <xdr:cNvPr id="44" name="テキスト ボックス 9">
          <a:extLst>
            <a:ext uri="{FF2B5EF4-FFF2-40B4-BE49-F238E27FC236}">
              <a16:creationId xmlns:a16="http://schemas.microsoft.com/office/drawing/2014/main" id="{1A3173DE-516F-41C8-AF67-3174A4962BD4}"/>
            </a:ext>
          </a:extLst>
        </xdr:cNvPr>
        <xdr:cNvSpPr txBox="1">
          <a:spLocks noChangeArrowheads="1"/>
        </xdr:cNvSpPr>
      </xdr:nvSpPr>
      <xdr:spPr bwMode="auto">
        <a:xfrm>
          <a:off x="1208314" y="47592343"/>
          <a:ext cx="1565222" cy="1126431"/>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j-ea"/>
              <a:ea typeface="+mj-ea"/>
            </a:rPr>
            <a:t>A.</a:t>
          </a:r>
          <a:r>
            <a:rPr lang="ja-JP" altLang="en-US" sz="1400">
              <a:solidFill>
                <a:schemeClr val="tx1"/>
              </a:solidFill>
              <a:latin typeface="+mj-ea"/>
              <a:ea typeface="+mj-ea"/>
            </a:rPr>
            <a:t>民間会社（</a:t>
          </a:r>
          <a:r>
            <a:rPr lang="en-US" altLang="ja-JP" sz="1400">
              <a:solidFill>
                <a:schemeClr val="tx1"/>
              </a:solidFill>
              <a:latin typeface="+mj-ea"/>
              <a:ea typeface="+mj-ea"/>
            </a:rPr>
            <a:t>1</a:t>
          </a:r>
          <a:r>
            <a:rPr lang="ja-JP" altLang="en-US" sz="1400">
              <a:solidFill>
                <a:schemeClr val="tx1"/>
              </a:solidFill>
              <a:latin typeface="+mj-ea"/>
              <a:ea typeface="+mj-ea"/>
            </a:rPr>
            <a:t>者）</a:t>
          </a:r>
          <a:endParaRPr lang="en-US" altLang="ja-JP" sz="1400">
            <a:solidFill>
              <a:schemeClr val="tx1"/>
            </a:solidFill>
            <a:latin typeface="+mj-ea"/>
            <a:ea typeface="+mj-ea"/>
          </a:endParaRPr>
        </a:p>
        <a:p>
          <a:pPr algn="ctr"/>
          <a:r>
            <a:rPr lang="en-US" altLang="ja-JP" sz="1400">
              <a:solidFill>
                <a:schemeClr val="tx1"/>
              </a:solidFill>
              <a:latin typeface="+mj-ea"/>
              <a:ea typeface="+mj-ea"/>
            </a:rPr>
            <a:t>22</a:t>
          </a:r>
          <a:r>
            <a:rPr lang="ja-JP" altLang="en-US" sz="1400">
              <a:solidFill>
                <a:schemeClr val="tx1"/>
              </a:solidFill>
              <a:latin typeface="+mj-ea"/>
              <a:ea typeface="+mj-ea"/>
            </a:rPr>
            <a:t>百万円</a:t>
          </a:r>
          <a:endParaRPr lang="en-US" altLang="ja-JP" sz="1400">
            <a:solidFill>
              <a:schemeClr val="tx1"/>
            </a:solidFill>
            <a:latin typeface="+mj-ea"/>
            <a:ea typeface="+mj-ea"/>
          </a:endParaRPr>
        </a:p>
      </xdr:txBody>
    </xdr:sp>
    <xdr:clientData/>
  </xdr:twoCellAnchor>
  <xdr:twoCellAnchor>
    <xdr:from>
      <xdr:col>6</xdr:col>
      <xdr:colOff>96631</xdr:colOff>
      <xdr:row>759</xdr:row>
      <xdr:rowOff>262072</xdr:rowOff>
    </xdr:from>
    <xdr:to>
      <xdr:col>14</xdr:col>
      <xdr:colOff>152401</xdr:colOff>
      <xdr:row>762</xdr:row>
      <xdr:rowOff>76200</xdr:rowOff>
    </xdr:to>
    <xdr:sp macro="" textlink="">
      <xdr:nvSpPr>
        <xdr:cNvPr id="45" name="大かっこ 44">
          <a:extLst>
            <a:ext uri="{FF2B5EF4-FFF2-40B4-BE49-F238E27FC236}">
              <a16:creationId xmlns:a16="http://schemas.microsoft.com/office/drawing/2014/main" id="{983DF901-8709-495E-B875-EF7F199AEE1C}"/>
            </a:ext>
          </a:extLst>
        </xdr:cNvPr>
        <xdr:cNvSpPr>
          <a:spLocks noChangeArrowheads="1"/>
        </xdr:cNvSpPr>
      </xdr:nvSpPr>
      <xdr:spPr bwMode="auto">
        <a:xfrm>
          <a:off x="1206974" y="48877672"/>
          <a:ext cx="1536227" cy="880928"/>
        </a:xfrm>
        <a:prstGeom prst="bracketPair">
          <a:avLst>
            <a:gd name="adj" fmla="val 16667"/>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lnSpc>
              <a:spcPts val="1000"/>
            </a:lnSpc>
          </a:pPr>
          <a:r>
            <a:rPr lang="ja-JP" altLang="en-US" sz="1000"/>
            <a:t>司法解剖に伴う感染症対策に必要な物品の納入等</a:t>
          </a:r>
          <a:endParaRPr lang="ja-JP" sz="1000"/>
        </a:p>
      </xdr:txBody>
    </xdr:sp>
    <xdr:clientData/>
  </xdr:twoCellAnchor>
  <xdr:twoCellAnchor>
    <xdr:from>
      <xdr:col>6</xdr:col>
      <xdr:colOff>179297</xdr:colOff>
      <xdr:row>764</xdr:row>
      <xdr:rowOff>661666</xdr:rowOff>
    </xdr:from>
    <xdr:to>
      <xdr:col>17</xdr:col>
      <xdr:colOff>87086</xdr:colOff>
      <xdr:row>769</xdr:row>
      <xdr:rowOff>231558</xdr:rowOff>
    </xdr:to>
    <xdr:grpSp>
      <xdr:nvGrpSpPr>
        <xdr:cNvPr id="47" name="グループ化 46">
          <a:extLst>
            <a:ext uri="{FF2B5EF4-FFF2-40B4-BE49-F238E27FC236}">
              <a16:creationId xmlns:a16="http://schemas.microsoft.com/office/drawing/2014/main" id="{20AC3AAE-6CB8-41EA-A0DE-1A996BEAFED1}"/>
            </a:ext>
          </a:extLst>
        </xdr:cNvPr>
        <xdr:cNvGrpSpPr/>
      </xdr:nvGrpSpPr>
      <xdr:grpSpPr>
        <a:xfrm>
          <a:off x="1289640" y="50746837"/>
          <a:ext cx="1943417" cy="2160692"/>
          <a:chOff x="2715669" y="51854503"/>
          <a:chExt cx="1943417" cy="2227261"/>
        </a:xfrm>
      </xdr:grpSpPr>
      <xdr:sp macro="" textlink="">
        <xdr:nvSpPr>
          <xdr:cNvPr id="48" name="Text Box 98">
            <a:extLst>
              <a:ext uri="{FF2B5EF4-FFF2-40B4-BE49-F238E27FC236}">
                <a16:creationId xmlns:a16="http://schemas.microsoft.com/office/drawing/2014/main" id="{0209AC45-E0A4-4C4D-9C1F-2A74346F9E4F}"/>
              </a:ext>
            </a:extLst>
          </xdr:cNvPr>
          <xdr:cNvSpPr txBox="1">
            <a:spLocks noChangeArrowheads="1"/>
          </xdr:cNvSpPr>
        </xdr:nvSpPr>
        <xdr:spPr bwMode="auto">
          <a:xfrm>
            <a:off x="2715669" y="51854503"/>
            <a:ext cx="1943417" cy="540000"/>
          </a:xfrm>
          <a:prstGeom prst="rect">
            <a:avLst/>
          </a:prstGeom>
          <a:noFill/>
          <a:ln w="9525" algn="ctr">
            <a:noFill/>
            <a:miter lim="800000"/>
            <a:headEnd/>
            <a:tailEnd/>
          </a:ln>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ja-JP" sz="1050" b="1" kern="1200">
                <a:solidFill>
                  <a:schemeClr val="tx1"/>
                </a:solidFill>
                <a:effectLst/>
                <a:latin typeface="+mn-lt"/>
                <a:ea typeface="+mn-ea"/>
                <a:cs typeface="+mn-cs"/>
              </a:rPr>
              <a:t>物品購入</a:t>
            </a:r>
            <a:endParaRPr lang="ja-JP" altLang="ja-JP" sz="700">
              <a:effectLst/>
            </a:endParaRPr>
          </a:p>
          <a:p>
            <a:pPr algn="ctr"/>
            <a:r>
              <a:rPr kumimoji="1" lang="en-US" altLang="ja-JP" sz="1050" b="1" kern="1200">
                <a:solidFill>
                  <a:schemeClr val="tx1"/>
                </a:solidFill>
                <a:effectLst/>
                <a:latin typeface="+mn-lt"/>
                <a:ea typeface="+mn-ea"/>
                <a:cs typeface="+mn-cs"/>
              </a:rPr>
              <a:t>【</a:t>
            </a:r>
            <a:r>
              <a:rPr kumimoji="1" lang="ja-JP" altLang="ja-JP" sz="1050" b="1" kern="1200">
                <a:solidFill>
                  <a:schemeClr val="tx1"/>
                </a:solidFill>
                <a:effectLst/>
                <a:latin typeface="+mn-lt"/>
                <a:ea typeface="+mn-ea"/>
                <a:cs typeface="+mn-cs"/>
              </a:rPr>
              <a:t>一般競争契約（最低価格）等</a:t>
            </a:r>
            <a:r>
              <a:rPr kumimoji="1" lang="en-US" altLang="ja-JP" sz="1050" b="1" kern="1200">
                <a:solidFill>
                  <a:schemeClr val="tx1"/>
                </a:solidFill>
                <a:effectLst/>
                <a:latin typeface="+mn-lt"/>
                <a:ea typeface="+mn-ea"/>
                <a:cs typeface="+mn-cs"/>
              </a:rPr>
              <a:t>】</a:t>
            </a:r>
            <a:endParaRPr lang="ja-JP" altLang="ja-JP" sz="700">
              <a:effectLst/>
            </a:endParaRPr>
          </a:p>
        </xdr:txBody>
      </xdr:sp>
      <xdr:sp macro="" textlink="">
        <xdr:nvSpPr>
          <xdr:cNvPr id="49" name="テキスト ボックス 48">
            <a:extLst>
              <a:ext uri="{FF2B5EF4-FFF2-40B4-BE49-F238E27FC236}">
                <a16:creationId xmlns:a16="http://schemas.microsoft.com/office/drawing/2014/main" id="{F4BBA68D-A3FB-478F-88BF-CFF5E29A91F0}"/>
              </a:ext>
            </a:extLst>
          </xdr:cNvPr>
          <xdr:cNvSpPr txBox="1">
            <a:spLocks noChangeArrowheads="1"/>
          </xdr:cNvSpPr>
        </xdr:nvSpPr>
        <xdr:spPr bwMode="auto">
          <a:xfrm>
            <a:off x="2878634" y="52353126"/>
            <a:ext cx="1559314" cy="1074766"/>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j-ea"/>
                <a:ea typeface="+mj-ea"/>
              </a:rPr>
              <a:t>C.</a:t>
            </a:r>
            <a:r>
              <a:rPr lang="ja-JP" altLang="en-US" sz="1400">
                <a:solidFill>
                  <a:schemeClr val="tx1"/>
                </a:solidFill>
                <a:latin typeface="+mj-ea"/>
                <a:ea typeface="+mj-ea"/>
              </a:rPr>
              <a:t>民間会社（</a:t>
            </a:r>
            <a:r>
              <a:rPr lang="en-US" altLang="ja-JP" sz="1400">
                <a:solidFill>
                  <a:schemeClr val="tx1"/>
                </a:solidFill>
                <a:latin typeface="+mj-ea"/>
                <a:ea typeface="+mj-ea"/>
              </a:rPr>
              <a:t>4</a:t>
            </a:r>
            <a:r>
              <a:rPr lang="ja-JP" altLang="en-US" sz="1400">
                <a:solidFill>
                  <a:schemeClr val="tx1"/>
                </a:solidFill>
                <a:latin typeface="+mj-ea"/>
                <a:ea typeface="+mj-ea"/>
              </a:rPr>
              <a:t>者）</a:t>
            </a:r>
            <a:endParaRPr lang="en-US" altLang="ja-JP" sz="1400">
              <a:solidFill>
                <a:schemeClr val="tx1"/>
              </a:solidFill>
              <a:latin typeface="+mj-ea"/>
              <a:ea typeface="+mj-ea"/>
            </a:endParaRPr>
          </a:p>
          <a:p>
            <a:pPr algn="ctr"/>
            <a:r>
              <a:rPr lang="en-US" altLang="ja-JP" sz="1400">
                <a:solidFill>
                  <a:schemeClr val="tx1"/>
                </a:solidFill>
                <a:latin typeface="+mj-ea"/>
                <a:ea typeface="+mj-ea"/>
              </a:rPr>
              <a:t>3</a:t>
            </a:r>
            <a:r>
              <a:rPr lang="ja-JP" altLang="en-US" sz="1400">
                <a:solidFill>
                  <a:schemeClr val="tx1"/>
                </a:solidFill>
                <a:latin typeface="+mj-ea"/>
                <a:ea typeface="+mj-ea"/>
              </a:rPr>
              <a:t>百万円</a:t>
            </a:r>
            <a:endParaRPr lang="en-US" altLang="ja-JP" sz="1400">
              <a:solidFill>
                <a:schemeClr val="tx1"/>
              </a:solidFill>
              <a:latin typeface="+mj-ea"/>
              <a:ea typeface="+mj-ea"/>
            </a:endParaRPr>
          </a:p>
        </xdr:txBody>
      </xdr:sp>
      <xdr:sp macro="" textlink="">
        <xdr:nvSpPr>
          <xdr:cNvPr id="50" name="大かっこ 49">
            <a:extLst>
              <a:ext uri="{FF2B5EF4-FFF2-40B4-BE49-F238E27FC236}">
                <a16:creationId xmlns:a16="http://schemas.microsoft.com/office/drawing/2014/main" id="{94F33623-69E5-4E38-942D-EF9346FA0E64}"/>
              </a:ext>
            </a:extLst>
          </xdr:cNvPr>
          <xdr:cNvSpPr>
            <a:spLocks noChangeArrowheads="1"/>
          </xdr:cNvSpPr>
        </xdr:nvSpPr>
        <xdr:spPr bwMode="auto">
          <a:xfrm>
            <a:off x="3000556" y="53507684"/>
            <a:ext cx="1293695" cy="574080"/>
          </a:xfrm>
          <a:prstGeom prst="bracketPair">
            <a:avLst>
              <a:gd name="adj" fmla="val 9084"/>
            </a:avLst>
          </a:prstGeom>
          <a:noFill/>
          <a:ln w="9525" algn="ctr">
            <a:solidFill>
              <a:schemeClr val="tx1"/>
            </a:solidFill>
            <a:round/>
            <a:headEnd/>
            <a:tailEnd/>
          </a:ln>
        </xdr:spPr>
        <xdr:txBody>
          <a:bodyPr wrap="square" lIns="144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00" kern="1200">
                <a:solidFill>
                  <a:schemeClr val="tx1"/>
                </a:solidFill>
                <a:effectLst/>
                <a:latin typeface="+mn-lt"/>
                <a:ea typeface="+mn-ea"/>
                <a:cs typeface="+mn-cs"/>
              </a:rPr>
              <a:t>司法解剖に伴う感染症対策に必要な物品の納入等</a:t>
            </a:r>
            <a:endParaRPr lang="ja-JP" altLang="ja-JP" sz="400">
              <a:effectLst/>
            </a:endParaRPr>
          </a:p>
        </xdr:txBody>
      </xdr:sp>
    </xdr:grpSp>
    <xdr:clientData/>
  </xdr:twoCellAnchor>
  <xdr:twoCellAnchor>
    <xdr:from>
      <xdr:col>12</xdr:col>
      <xdr:colOff>43543</xdr:colOff>
      <xdr:row>764</xdr:row>
      <xdr:rowOff>108213</xdr:rowOff>
    </xdr:from>
    <xdr:to>
      <xdr:col>12</xdr:col>
      <xdr:colOff>43543</xdr:colOff>
      <xdr:row>764</xdr:row>
      <xdr:rowOff>639889</xdr:rowOff>
    </xdr:to>
    <xdr:cxnSp macro="">
      <xdr:nvCxnSpPr>
        <xdr:cNvPr id="58" name="直線矢印コネクタ 57">
          <a:extLst>
            <a:ext uri="{FF2B5EF4-FFF2-40B4-BE49-F238E27FC236}">
              <a16:creationId xmlns:a16="http://schemas.microsoft.com/office/drawing/2014/main" id="{5C1A7181-CC94-472A-8569-363AC5673B35}"/>
            </a:ext>
          </a:extLst>
        </xdr:cNvPr>
        <xdr:cNvCxnSpPr/>
      </xdr:nvCxnSpPr>
      <xdr:spPr>
        <a:xfrm flipV="1">
          <a:off x="2264229" y="50509070"/>
          <a:ext cx="0" cy="531676"/>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 zoomScale="70" zoomScaleNormal="75" zoomScaleSheetLayoutView="70"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320</v>
      </c>
      <c r="AJ2" s="925" t="s">
        <v>626</v>
      </c>
      <c r="AK2" s="925"/>
      <c r="AL2" s="925"/>
      <c r="AM2" s="925"/>
      <c r="AN2" s="83" t="s">
        <v>320</v>
      </c>
      <c r="AO2" s="925">
        <v>20</v>
      </c>
      <c r="AP2" s="925"/>
      <c r="AQ2" s="925"/>
      <c r="AR2" s="84" t="s">
        <v>625</v>
      </c>
      <c r="AS2" s="931">
        <v>30</v>
      </c>
      <c r="AT2" s="931"/>
      <c r="AU2" s="931"/>
      <c r="AV2" s="83" t="str">
        <f>IF(AW2="","","-")</f>
        <v/>
      </c>
      <c r="AW2" s="891"/>
      <c r="AX2" s="891"/>
    </row>
    <row r="3" spans="1:50" ht="21" customHeight="1" thickBot="1" x14ac:dyDescent="0.25">
      <c r="A3" s="847" t="s">
        <v>618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67</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630</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2"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303</v>
      </c>
      <c r="Z7" s="424"/>
      <c r="AA7" s="424"/>
      <c r="AB7" s="424"/>
      <c r="AC7" s="424"/>
      <c r="AD7" s="904"/>
      <c r="AE7" s="892" t="s">
        <v>634</v>
      </c>
      <c r="AF7" s="893"/>
      <c r="AG7" s="893"/>
      <c r="AH7" s="893"/>
      <c r="AI7" s="893"/>
      <c r="AJ7" s="893"/>
      <c r="AK7" s="893"/>
      <c r="AL7" s="893"/>
      <c r="AM7" s="893"/>
      <c r="AN7" s="893"/>
      <c r="AO7" s="893"/>
      <c r="AP7" s="893"/>
      <c r="AQ7" s="893"/>
      <c r="AR7" s="893"/>
      <c r="AS7" s="893"/>
      <c r="AT7" s="893"/>
      <c r="AU7" s="893"/>
      <c r="AV7" s="893"/>
      <c r="AW7" s="893"/>
      <c r="AX7" s="894"/>
    </row>
    <row r="8" spans="1:50" ht="52.8" customHeight="1" x14ac:dyDescent="0.2">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61.2" customHeight="1" x14ac:dyDescent="0.2">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304</v>
      </c>
      <c r="Q12" s="426"/>
      <c r="R12" s="426"/>
      <c r="S12" s="426"/>
      <c r="T12" s="426"/>
      <c r="U12" s="426"/>
      <c r="V12" s="427"/>
      <c r="W12" s="431" t="s">
        <v>326</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v>2265</v>
      </c>
      <c r="Q13" s="641"/>
      <c r="R13" s="641"/>
      <c r="S13" s="641"/>
      <c r="T13" s="641"/>
      <c r="U13" s="641"/>
      <c r="V13" s="642"/>
      <c r="W13" s="640">
        <v>2317</v>
      </c>
      <c r="X13" s="641"/>
      <c r="Y13" s="641"/>
      <c r="Z13" s="641"/>
      <c r="AA13" s="641"/>
      <c r="AB13" s="641"/>
      <c r="AC13" s="642"/>
      <c r="AD13" s="640">
        <v>2393</v>
      </c>
      <c r="AE13" s="641"/>
      <c r="AF13" s="641"/>
      <c r="AG13" s="641"/>
      <c r="AH13" s="641"/>
      <c r="AI13" s="641"/>
      <c r="AJ13" s="642"/>
      <c r="AK13" s="640">
        <v>2422</v>
      </c>
      <c r="AL13" s="641"/>
      <c r="AM13" s="641"/>
      <c r="AN13" s="641"/>
      <c r="AO13" s="641"/>
      <c r="AP13" s="641"/>
      <c r="AQ13" s="642"/>
      <c r="AR13" s="900">
        <v>2383</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633</v>
      </c>
      <c r="Q14" s="641"/>
      <c r="R14" s="641"/>
      <c r="S14" s="641"/>
      <c r="T14" s="641"/>
      <c r="U14" s="641"/>
      <c r="V14" s="642"/>
      <c r="W14" s="640" t="s">
        <v>633</v>
      </c>
      <c r="X14" s="641"/>
      <c r="Y14" s="641"/>
      <c r="Z14" s="641"/>
      <c r="AA14" s="641"/>
      <c r="AB14" s="641"/>
      <c r="AC14" s="642"/>
      <c r="AD14" s="640">
        <v>59</v>
      </c>
      <c r="AE14" s="641"/>
      <c r="AF14" s="641"/>
      <c r="AG14" s="641"/>
      <c r="AH14" s="641"/>
      <c r="AI14" s="641"/>
      <c r="AJ14" s="642"/>
      <c r="AK14" s="640" t="s">
        <v>772</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633</v>
      </c>
      <c r="Q15" s="641"/>
      <c r="R15" s="641"/>
      <c r="S15" s="641"/>
      <c r="T15" s="641"/>
      <c r="U15" s="641"/>
      <c r="V15" s="642"/>
      <c r="W15" s="640" t="s">
        <v>633</v>
      </c>
      <c r="X15" s="641"/>
      <c r="Y15" s="641"/>
      <c r="Z15" s="641"/>
      <c r="AA15" s="641"/>
      <c r="AB15" s="641"/>
      <c r="AC15" s="642"/>
      <c r="AD15" s="640" t="s">
        <v>633</v>
      </c>
      <c r="AE15" s="641"/>
      <c r="AF15" s="641"/>
      <c r="AG15" s="641"/>
      <c r="AH15" s="641"/>
      <c r="AI15" s="641"/>
      <c r="AJ15" s="642"/>
      <c r="AK15" s="640" t="s">
        <v>664</v>
      </c>
      <c r="AL15" s="641"/>
      <c r="AM15" s="641"/>
      <c r="AN15" s="641"/>
      <c r="AO15" s="641"/>
      <c r="AP15" s="641"/>
      <c r="AQ15" s="642"/>
      <c r="AR15" s="640" t="s">
        <v>772</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633</v>
      </c>
      <c r="Q16" s="641"/>
      <c r="R16" s="641"/>
      <c r="S16" s="641"/>
      <c r="T16" s="641"/>
      <c r="U16" s="641"/>
      <c r="V16" s="642"/>
      <c r="W16" s="640" t="s">
        <v>633</v>
      </c>
      <c r="X16" s="641"/>
      <c r="Y16" s="641"/>
      <c r="Z16" s="641"/>
      <c r="AA16" s="641"/>
      <c r="AB16" s="641"/>
      <c r="AC16" s="642"/>
      <c r="AD16" s="640" t="s">
        <v>664</v>
      </c>
      <c r="AE16" s="641"/>
      <c r="AF16" s="641"/>
      <c r="AG16" s="641"/>
      <c r="AH16" s="641"/>
      <c r="AI16" s="641"/>
      <c r="AJ16" s="642"/>
      <c r="AK16" s="640" t="s">
        <v>772</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v>68</v>
      </c>
      <c r="Q17" s="641"/>
      <c r="R17" s="641"/>
      <c r="S17" s="641"/>
      <c r="T17" s="641"/>
      <c r="U17" s="641"/>
      <c r="V17" s="642"/>
      <c r="W17" s="640">
        <v>9</v>
      </c>
      <c r="X17" s="641"/>
      <c r="Y17" s="641"/>
      <c r="Z17" s="641"/>
      <c r="AA17" s="641"/>
      <c r="AB17" s="641"/>
      <c r="AC17" s="642"/>
      <c r="AD17" s="640" t="s">
        <v>692</v>
      </c>
      <c r="AE17" s="641"/>
      <c r="AF17" s="641"/>
      <c r="AG17" s="641"/>
      <c r="AH17" s="641"/>
      <c r="AI17" s="641"/>
      <c r="AJ17" s="642"/>
      <c r="AK17" s="640" t="s">
        <v>772</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2333</v>
      </c>
      <c r="Q18" s="859"/>
      <c r="R18" s="859"/>
      <c r="S18" s="859"/>
      <c r="T18" s="859"/>
      <c r="U18" s="859"/>
      <c r="V18" s="860"/>
      <c r="W18" s="858">
        <f>SUM(W13:AC17)</f>
        <v>2326</v>
      </c>
      <c r="X18" s="859"/>
      <c r="Y18" s="859"/>
      <c r="Z18" s="859"/>
      <c r="AA18" s="859"/>
      <c r="AB18" s="859"/>
      <c r="AC18" s="860"/>
      <c r="AD18" s="858">
        <f>SUM(AD13:AJ17)</f>
        <v>2452</v>
      </c>
      <c r="AE18" s="859"/>
      <c r="AF18" s="859"/>
      <c r="AG18" s="859"/>
      <c r="AH18" s="859"/>
      <c r="AI18" s="859"/>
      <c r="AJ18" s="860"/>
      <c r="AK18" s="858">
        <f>SUM(AK13:AQ17)</f>
        <v>2422</v>
      </c>
      <c r="AL18" s="859"/>
      <c r="AM18" s="859"/>
      <c r="AN18" s="859"/>
      <c r="AO18" s="859"/>
      <c r="AP18" s="859"/>
      <c r="AQ18" s="860"/>
      <c r="AR18" s="858">
        <f>SUM(AR13:AX17)</f>
        <v>2383</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2333</v>
      </c>
      <c r="Q19" s="641"/>
      <c r="R19" s="641"/>
      <c r="S19" s="641"/>
      <c r="T19" s="641"/>
      <c r="U19" s="641"/>
      <c r="V19" s="642"/>
      <c r="W19" s="640">
        <v>2326</v>
      </c>
      <c r="X19" s="641"/>
      <c r="Y19" s="641"/>
      <c r="Z19" s="641"/>
      <c r="AA19" s="641"/>
      <c r="AB19" s="641"/>
      <c r="AC19" s="642"/>
      <c r="AD19" s="640">
        <v>2409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0.98246329526916798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269</v>
      </c>
      <c r="H21" s="300"/>
      <c r="I21" s="300"/>
      <c r="J21" s="300"/>
      <c r="K21" s="300"/>
      <c r="L21" s="300"/>
      <c r="M21" s="300"/>
      <c r="N21" s="300"/>
      <c r="O21" s="300"/>
      <c r="P21" s="301">
        <f>IF(P19=0, "-", SUM(P19)/SUM(P13,P14))</f>
        <v>1.0300220750551876</v>
      </c>
      <c r="Q21" s="301"/>
      <c r="R21" s="301"/>
      <c r="S21" s="301"/>
      <c r="T21" s="301"/>
      <c r="U21" s="301"/>
      <c r="V21" s="301"/>
      <c r="W21" s="301">
        <f t="shared" ref="W21" si="2">IF(W19=0, "-", SUM(W19)/SUM(W13,W14))</f>
        <v>1.0038843331894691</v>
      </c>
      <c r="X21" s="301"/>
      <c r="Y21" s="301"/>
      <c r="Z21" s="301"/>
      <c r="AA21" s="301"/>
      <c r="AB21" s="301"/>
      <c r="AC21" s="301"/>
      <c r="AD21" s="301">
        <f t="shared" ref="AD21" si="3">IF(AD19=0, "-", SUM(AD19)/SUM(AD13,AD14))</f>
        <v>0.98246329526916798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623</v>
      </c>
      <c r="B22" s="954"/>
      <c r="C22" s="954"/>
      <c r="D22" s="954"/>
      <c r="E22" s="954"/>
      <c r="F22" s="955"/>
      <c r="G22" s="949" t="s">
        <v>249</v>
      </c>
      <c r="H22" s="207"/>
      <c r="I22" s="207"/>
      <c r="J22" s="207"/>
      <c r="K22" s="207"/>
      <c r="L22" s="207"/>
      <c r="M22" s="207"/>
      <c r="N22" s="207"/>
      <c r="O22" s="208"/>
      <c r="P22" s="914" t="s">
        <v>621</v>
      </c>
      <c r="Q22" s="207"/>
      <c r="R22" s="207"/>
      <c r="S22" s="207"/>
      <c r="T22" s="207"/>
      <c r="U22" s="207"/>
      <c r="V22" s="208"/>
      <c r="W22" s="914" t="s">
        <v>622</v>
      </c>
      <c r="X22" s="207"/>
      <c r="Y22" s="207"/>
      <c r="Z22" s="207"/>
      <c r="AA22" s="207"/>
      <c r="AB22" s="207"/>
      <c r="AC22" s="208"/>
      <c r="AD22" s="914" t="s">
        <v>248</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2" customHeight="1" x14ac:dyDescent="0.2">
      <c r="A23" s="956"/>
      <c r="B23" s="957"/>
      <c r="C23" s="957"/>
      <c r="D23" s="957"/>
      <c r="E23" s="957"/>
      <c r="F23" s="958"/>
      <c r="G23" s="950" t="s">
        <v>771</v>
      </c>
      <c r="H23" s="951"/>
      <c r="I23" s="951"/>
      <c r="J23" s="951"/>
      <c r="K23" s="951"/>
      <c r="L23" s="951"/>
      <c r="M23" s="951"/>
      <c r="N23" s="951"/>
      <c r="O23" s="952"/>
      <c r="P23" s="900">
        <v>1762</v>
      </c>
      <c r="Q23" s="901"/>
      <c r="R23" s="901"/>
      <c r="S23" s="901"/>
      <c r="T23" s="901"/>
      <c r="U23" s="901"/>
      <c r="V23" s="915"/>
      <c r="W23" s="900">
        <v>1742</v>
      </c>
      <c r="X23" s="901"/>
      <c r="Y23" s="901"/>
      <c r="Z23" s="901"/>
      <c r="AA23" s="901"/>
      <c r="AB23" s="901"/>
      <c r="AC23" s="915"/>
      <c r="AD23" s="963" t="s">
        <v>769</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638</v>
      </c>
      <c r="H24" s="917"/>
      <c r="I24" s="917"/>
      <c r="J24" s="917"/>
      <c r="K24" s="917"/>
      <c r="L24" s="917"/>
      <c r="M24" s="917"/>
      <c r="N24" s="917"/>
      <c r="O24" s="918"/>
      <c r="P24" s="640">
        <v>660</v>
      </c>
      <c r="Q24" s="641"/>
      <c r="R24" s="641"/>
      <c r="S24" s="641"/>
      <c r="T24" s="641"/>
      <c r="U24" s="641"/>
      <c r="V24" s="642"/>
      <c r="W24" s="640">
        <v>641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253</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250</v>
      </c>
      <c r="H29" s="923"/>
      <c r="I29" s="923"/>
      <c r="J29" s="923"/>
      <c r="K29" s="923"/>
      <c r="L29" s="923"/>
      <c r="M29" s="923"/>
      <c r="N29" s="923"/>
      <c r="O29" s="924"/>
      <c r="P29" s="640">
        <f>AK13</f>
        <v>2422</v>
      </c>
      <c r="Q29" s="641"/>
      <c r="R29" s="641"/>
      <c r="S29" s="641"/>
      <c r="T29" s="641"/>
      <c r="U29" s="641"/>
      <c r="V29" s="642"/>
      <c r="W29" s="932">
        <f>AR13</f>
        <v>2383</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265</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304</v>
      </c>
      <c r="AF30" s="839"/>
      <c r="AG30" s="839"/>
      <c r="AH30" s="840"/>
      <c r="AI30" s="895" t="s">
        <v>326</v>
      </c>
      <c r="AJ30" s="895"/>
      <c r="AK30" s="895"/>
      <c r="AL30" s="838"/>
      <c r="AM30" s="895" t="s">
        <v>423</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634</v>
      </c>
      <c r="AR31" s="186"/>
      <c r="AS31" s="121" t="s">
        <v>185</v>
      </c>
      <c r="AT31" s="122"/>
      <c r="AU31" s="185" t="s">
        <v>634</v>
      </c>
      <c r="AV31" s="185"/>
      <c r="AW31" s="377" t="s">
        <v>175</v>
      </c>
      <c r="AX31" s="378"/>
    </row>
    <row r="32" spans="1:50" ht="23.25" customHeight="1" x14ac:dyDescent="0.2">
      <c r="A32" s="382"/>
      <c r="B32" s="380"/>
      <c r="C32" s="380"/>
      <c r="D32" s="380"/>
      <c r="E32" s="380"/>
      <c r="F32" s="381"/>
      <c r="G32" s="548" t="s">
        <v>633</v>
      </c>
      <c r="H32" s="549"/>
      <c r="I32" s="549"/>
      <c r="J32" s="549"/>
      <c r="K32" s="549"/>
      <c r="L32" s="549"/>
      <c r="M32" s="549"/>
      <c r="N32" s="549"/>
      <c r="O32" s="550"/>
      <c r="P32" s="93" t="s">
        <v>633</v>
      </c>
      <c r="Q32" s="93"/>
      <c r="R32" s="93"/>
      <c r="S32" s="93"/>
      <c r="T32" s="93"/>
      <c r="U32" s="93"/>
      <c r="V32" s="93"/>
      <c r="W32" s="93"/>
      <c r="X32" s="94"/>
      <c r="Y32" s="455" t="s">
        <v>12</v>
      </c>
      <c r="Z32" s="515"/>
      <c r="AA32" s="516"/>
      <c r="AB32" s="445" t="s">
        <v>634</v>
      </c>
      <c r="AC32" s="445"/>
      <c r="AD32" s="445"/>
      <c r="AE32" s="203" t="s">
        <v>634</v>
      </c>
      <c r="AF32" s="204"/>
      <c r="AG32" s="204"/>
      <c r="AH32" s="204"/>
      <c r="AI32" s="203" t="s">
        <v>634</v>
      </c>
      <c r="AJ32" s="204"/>
      <c r="AK32" s="204"/>
      <c r="AL32" s="204"/>
      <c r="AM32" s="203" t="s">
        <v>634</v>
      </c>
      <c r="AN32" s="204"/>
      <c r="AO32" s="204"/>
      <c r="AP32" s="204"/>
      <c r="AQ32" s="321" t="s">
        <v>634</v>
      </c>
      <c r="AR32" s="193"/>
      <c r="AS32" s="193"/>
      <c r="AT32" s="322"/>
      <c r="AU32" s="204" t="s">
        <v>634</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634</v>
      </c>
      <c r="AC33" s="507"/>
      <c r="AD33" s="507"/>
      <c r="AE33" s="203" t="s">
        <v>634</v>
      </c>
      <c r="AF33" s="204"/>
      <c r="AG33" s="204"/>
      <c r="AH33" s="204"/>
      <c r="AI33" s="203" t="s">
        <v>634</v>
      </c>
      <c r="AJ33" s="204"/>
      <c r="AK33" s="204"/>
      <c r="AL33" s="204"/>
      <c r="AM33" s="203" t="s">
        <v>634</v>
      </c>
      <c r="AN33" s="204"/>
      <c r="AO33" s="204"/>
      <c r="AP33" s="204"/>
      <c r="AQ33" s="321" t="s">
        <v>634</v>
      </c>
      <c r="AR33" s="193"/>
      <c r="AS33" s="193"/>
      <c r="AT33" s="322"/>
      <c r="AU33" s="204" t="s">
        <v>634</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634</v>
      </c>
      <c r="AF34" s="204"/>
      <c r="AG34" s="204"/>
      <c r="AH34" s="204"/>
      <c r="AI34" s="203" t="s">
        <v>634</v>
      </c>
      <c r="AJ34" s="204"/>
      <c r="AK34" s="204"/>
      <c r="AL34" s="204"/>
      <c r="AM34" s="203" t="s">
        <v>634</v>
      </c>
      <c r="AN34" s="204"/>
      <c r="AO34" s="204"/>
      <c r="AP34" s="204"/>
      <c r="AQ34" s="321" t="s">
        <v>634</v>
      </c>
      <c r="AR34" s="193"/>
      <c r="AS34" s="193"/>
      <c r="AT34" s="322"/>
      <c r="AU34" s="204" t="s">
        <v>634</v>
      </c>
      <c r="AV34" s="204"/>
      <c r="AW34" s="204"/>
      <c r="AX34" s="206"/>
    </row>
    <row r="35" spans="1:51" ht="23.25" customHeight="1" x14ac:dyDescent="0.2">
      <c r="A35" s="213" t="s">
        <v>294</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265</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265</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265</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265</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266</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261</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264</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270</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266</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297</v>
      </c>
      <c r="B78" s="315"/>
      <c r="C78" s="315"/>
      <c r="D78" s="315"/>
      <c r="E78" s="312" t="s">
        <v>244</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260</v>
      </c>
      <c r="AP79" s="259"/>
      <c r="AQ79" s="259"/>
      <c r="AR79" s="62"/>
      <c r="AS79" s="258"/>
      <c r="AT79" s="259"/>
      <c r="AU79" s="259"/>
      <c r="AV79" s="259"/>
      <c r="AW79" s="259"/>
      <c r="AX79" s="948"/>
      <c r="AY79">
        <f>COUNTIF($AR$79,"☑")</f>
        <v>0</v>
      </c>
    </row>
    <row r="80" spans="1:51" ht="18.75" customHeight="1" x14ac:dyDescent="0.2">
      <c r="A80" s="844" t="s">
        <v>146</v>
      </c>
      <c r="B80" s="508" t="s">
        <v>257</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2">
      <c r="A82" s="845"/>
      <c r="B82" s="511"/>
      <c r="C82" s="409"/>
      <c r="D82" s="409"/>
      <c r="E82" s="409"/>
      <c r="F82" s="410"/>
      <c r="G82" s="659" t="s">
        <v>639</v>
      </c>
      <c r="H82" s="659"/>
      <c r="I82" s="659"/>
      <c r="J82" s="659"/>
      <c r="K82" s="659"/>
      <c r="L82" s="659"/>
      <c r="M82" s="659"/>
      <c r="N82" s="659"/>
      <c r="O82" s="659"/>
      <c r="P82" s="659"/>
      <c r="Q82" s="659"/>
      <c r="R82" s="659"/>
      <c r="S82" s="659"/>
      <c r="T82" s="659"/>
      <c r="U82" s="659"/>
      <c r="V82" s="659"/>
      <c r="W82" s="659"/>
      <c r="X82" s="659"/>
      <c r="Y82" s="659"/>
      <c r="Z82" s="659"/>
      <c r="AA82" s="660"/>
      <c r="AB82" s="864" t="s">
        <v>640</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634</v>
      </c>
      <c r="AR86" s="185"/>
      <c r="AS86" s="121" t="s">
        <v>185</v>
      </c>
      <c r="AT86" s="122"/>
      <c r="AU86" s="185" t="s">
        <v>634</v>
      </c>
      <c r="AV86" s="185"/>
      <c r="AW86" s="377" t="s">
        <v>175</v>
      </c>
      <c r="AX86" s="378"/>
      <c r="AY86">
        <f t="shared" si="10"/>
        <v>1</v>
      </c>
      <c r="AZ86" s="10"/>
      <c r="BA86" s="10"/>
      <c r="BB86" s="10"/>
      <c r="BC86" s="10"/>
      <c r="BD86" s="10"/>
      <c r="BE86" s="10"/>
      <c r="BF86" s="10"/>
      <c r="BG86" s="10"/>
      <c r="BH86" s="10"/>
    </row>
    <row r="87" spans="1:60" ht="23.25" customHeight="1" x14ac:dyDescent="0.2">
      <c r="A87" s="845"/>
      <c r="B87" s="409"/>
      <c r="C87" s="409"/>
      <c r="D87" s="409"/>
      <c r="E87" s="409"/>
      <c r="F87" s="410"/>
      <c r="G87" s="92" t="s">
        <v>641</v>
      </c>
      <c r="H87" s="93"/>
      <c r="I87" s="93"/>
      <c r="J87" s="93"/>
      <c r="K87" s="93"/>
      <c r="L87" s="93"/>
      <c r="M87" s="93"/>
      <c r="N87" s="93"/>
      <c r="O87" s="94"/>
      <c r="P87" s="93" t="s">
        <v>642</v>
      </c>
      <c r="Q87" s="498"/>
      <c r="R87" s="498"/>
      <c r="S87" s="498"/>
      <c r="T87" s="498"/>
      <c r="U87" s="498"/>
      <c r="V87" s="498"/>
      <c r="W87" s="498"/>
      <c r="X87" s="499"/>
      <c r="Y87" s="545" t="s">
        <v>61</v>
      </c>
      <c r="Z87" s="546"/>
      <c r="AA87" s="547"/>
      <c r="AB87" s="445" t="s">
        <v>643</v>
      </c>
      <c r="AC87" s="445"/>
      <c r="AD87" s="445"/>
      <c r="AE87" s="203">
        <v>8908</v>
      </c>
      <c r="AF87" s="204"/>
      <c r="AG87" s="204"/>
      <c r="AH87" s="204"/>
      <c r="AI87" s="203">
        <v>8507</v>
      </c>
      <c r="AJ87" s="204"/>
      <c r="AK87" s="204"/>
      <c r="AL87" s="204"/>
      <c r="AM87" s="203">
        <v>8369</v>
      </c>
      <c r="AN87" s="204"/>
      <c r="AO87" s="204"/>
      <c r="AP87" s="204"/>
      <c r="AQ87" s="321" t="s">
        <v>634</v>
      </c>
      <c r="AR87" s="193"/>
      <c r="AS87" s="193"/>
      <c r="AT87" s="322"/>
      <c r="AU87" s="204" t="s">
        <v>634</v>
      </c>
      <c r="AV87" s="204"/>
      <c r="AW87" s="204"/>
      <c r="AX87" s="206"/>
      <c r="AY87">
        <f t="shared" si="10"/>
        <v>1</v>
      </c>
    </row>
    <row r="88" spans="1:60" ht="23.25"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643</v>
      </c>
      <c r="AC88" s="507"/>
      <c r="AD88" s="507"/>
      <c r="AE88" s="203" t="s">
        <v>633</v>
      </c>
      <c r="AF88" s="204"/>
      <c r="AG88" s="204"/>
      <c r="AH88" s="204"/>
      <c r="AI88" s="203" t="s">
        <v>633</v>
      </c>
      <c r="AJ88" s="204"/>
      <c r="AK88" s="204"/>
      <c r="AL88" s="204"/>
      <c r="AM88" s="203" t="s">
        <v>665</v>
      </c>
      <c r="AN88" s="204"/>
      <c r="AO88" s="204"/>
      <c r="AP88" s="204"/>
      <c r="AQ88" s="321" t="s">
        <v>634</v>
      </c>
      <c r="AR88" s="193"/>
      <c r="AS88" s="193"/>
      <c r="AT88" s="322"/>
      <c r="AU88" s="204" t="s">
        <v>634</v>
      </c>
      <c r="AV88" s="204"/>
      <c r="AW88" s="204"/>
      <c r="AX88" s="206"/>
      <c r="AY88">
        <f t="shared" si="10"/>
        <v>1</v>
      </c>
      <c r="AZ88" s="10"/>
      <c r="BA88" s="10"/>
      <c r="BB88" s="10"/>
      <c r="BC88" s="10"/>
    </row>
    <row r="89" spans="1:60" ht="23.25" customHeight="1" thickBot="1" x14ac:dyDescent="0.2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633</v>
      </c>
      <c r="AF89" s="211"/>
      <c r="AG89" s="211"/>
      <c r="AH89" s="211"/>
      <c r="AI89" s="210" t="s">
        <v>633</v>
      </c>
      <c r="AJ89" s="211"/>
      <c r="AK89" s="211"/>
      <c r="AL89" s="211"/>
      <c r="AM89" s="210" t="s">
        <v>665</v>
      </c>
      <c r="AN89" s="211"/>
      <c r="AO89" s="211"/>
      <c r="AP89" s="211"/>
      <c r="AQ89" s="321" t="s">
        <v>634</v>
      </c>
      <c r="AR89" s="193"/>
      <c r="AS89" s="193"/>
      <c r="AT89" s="322"/>
      <c r="AU89" s="204" t="s">
        <v>634</v>
      </c>
      <c r="AV89" s="204"/>
      <c r="AW89" s="204"/>
      <c r="AX89" s="206"/>
      <c r="AY89">
        <f t="shared" si="10"/>
        <v>1</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267</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457</v>
      </c>
      <c r="AV100" s="303"/>
      <c r="AW100" s="303"/>
      <c r="AX100" s="305"/>
    </row>
    <row r="101" spans="1:60" ht="23.25" customHeight="1" x14ac:dyDescent="0.2">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8639</v>
      </c>
      <c r="AF101" s="267"/>
      <c r="AG101" s="267"/>
      <c r="AH101" s="267"/>
      <c r="AI101" s="267">
        <v>8629</v>
      </c>
      <c r="AJ101" s="267"/>
      <c r="AK101" s="267"/>
      <c r="AL101" s="267"/>
      <c r="AM101" s="267">
        <v>8415</v>
      </c>
      <c r="AN101" s="267"/>
      <c r="AO101" s="267"/>
      <c r="AP101" s="267"/>
      <c r="AQ101" s="267" t="s">
        <v>634</v>
      </c>
      <c r="AR101" s="267"/>
      <c r="AS101" s="267"/>
      <c r="AT101" s="267"/>
      <c r="AU101" s="203" t="s">
        <v>634</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633</v>
      </c>
      <c r="AC102" s="445"/>
      <c r="AD102" s="445"/>
      <c r="AE102" s="267" t="s">
        <v>633</v>
      </c>
      <c r="AF102" s="267"/>
      <c r="AG102" s="267"/>
      <c r="AH102" s="267"/>
      <c r="AI102" s="267" t="s">
        <v>633</v>
      </c>
      <c r="AJ102" s="267"/>
      <c r="AK102" s="267"/>
      <c r="AL102" s="267"/>
      <c r="AM102" s="267" t="s">
        <v>665</v>
      </c>
      <c r="AN102" s="267"/>
      <c r="AO102" s="267"/>
      <c r="AP102" s="267"/>
      <c r="AQ102" s="267" t="s">
        <v>634</v>
      </c>
      <c r="AR102" s="267"/>
      <c r="AS102" s="267"/>
      <c r="AT102" s="267"/>
      <c r="AU102" s="210" t="s">
        <v>634</v>
      </c>
      <c r="AV102" s="211"/>
      <c r="AW102" s="211"/>
      <c r="AX102" s="306"/>
    </row>
    <row r="103" spans="1:60" ht="31.5" hidden="1" customHeight="1" x14ac:dyDescent="0.2">
      <c r="A103" s="400" t="s">
        <v>267</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457</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267</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457</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267</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457</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267</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457</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304</v>
      </c>
      <c r="AF115" s="232"/>
      <c r="AG115" s="232"/>
      <c r="AH115" s="232"/>
      <c r="AI115" s="232" t="s">
        <v>326</v>
      </c>
      <c r="AJ115" s="232"/>
      <c r="AK115" s="232"/>
      <c r="AL115" s="232"/>
      <c r="AM115" s="232" t="s">
        <v>423</v>
      </c>
      <c r="AN115" s="232"/>
      <c r="AO115" s="232"/>
      <c r="AP115" s="232"/>
      <c r="AQ115" s="574" t="s">
        <v>458</v>
      </c>
      <c r="AR115" s="575"/>
      <c r="AS115" s="575"/>
      <c r="AT115" s="575"/>
      <c r="AU115" s="575"/>
      <c r="AV115" s="575"/>
      <c r="AW115" s="575"/>
      <c r="AX115" s="576"/>
    </row>
    <row r="116" spans="1:51" ht="23.25" customHeight="1" x14ac:dyDescent="0.2">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261836</v>
      </c>
      <c r="AF116" s="267"/>
      <c r="AG116" s="267"/>
      <c r="AH116" s="267"/>
      <c r="AI116" s="267">
        <v>262603</v>
      </c>
      <c r="AJ116" s="267"/>
      <c r="AK116" s="267"/>
      <c r="AL116" s="267"/>
      <c r="AM116" s="267">
        <v>271064</v>
      </c>
      <c r="AN116" s="267"/>
      <c r="AO116" s="267"/>
      <c r="AP116" s="267"/>
      <c r="AQ116" s="203" t="s">
        <v>634</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648</v>
      </c>
      <c r="AF117" s="535"/>
      <c r="AG117" s="535"/>
      <c r="AH117" s="535"/>
      <c r="AI117" s="535" t="s">
        <v>649</v>
      </c>
      <c r="AJ117" s="535"/>
      <c r="AK117" s="535"/>
      <c r="AL117" s="535"/>
      <c r="AM117" s="535" t="s">
        <v>666</v>
      </c>
      <c r="AN117" s="535"/>
      <c r="AO117" s="535"/>
      <c r="AP117" s="535"/>
      <c r="AQ117" s="535" t="s">
        <v>634</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304</v>
      </c>
      <c r="AF118" s="232"/>
      <c r="AG118" s="232"/>
      <c r="AH118" s="232"/>
      <c r="AI118" s="232" t="s">
        <v>326</v>
      </c>
      <c r="AJ118" s="232"/>
      <c r="AK118" s="232"/>
      <c r="AL118" s="232"/>
      <c r="AM118" s="232" t="s">
        <v>423</v>
      </c>
      <c r="AN118" s="232"/>
      <c r="AO118" s="232"/>
      <c r="AP118" s="232"/>
      <c r="AQ118" s="574" t="s">
        <v>458</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274</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273</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304</v>
      </c>
      <c r="AF121" s="232"/>
      <c r="AG121" s="232"/>
      <c r="AH121" s="232"/>
      <c r="AI121" s="232" t="s">
        <v>326</v>
      </c>
      <c r="AJ121" s="232"/>
      <c r="AK121" s="232"/>
      <c r="AL121" s="232"/>
      <c r="AM121" s="232" t="s">
        <v>423</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275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276</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304</v>
      </c>
      <c r="AF124" s="232"/>
      <c r="AG124" s="232"/>
      <c r="AH124" s="232"/>
      <c r="AI124" s="232" t="s">
        <v>326</v>
      </c>
      <c r="AJ124" s="232"/>
      <c r="AK124" s="232"/>
      <c r="AL124" s="232"/>
      <c r="AM124" s="232" t="s">
        <v>423</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454</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273</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304</v>
      </c>
      <c r="AF127" s="232"/>
      <c r="AG127" s="232"/>
      <c r="AH127" s="232"/>
      <c r="AI127" s="232" t="s">
        <v>326</v>
      </c>
      <c r="AJ127" s="232"/>
      <c r="AK127" s="232"/>
      <c r="AL127" s="232"/>
      <c r="AM127" s="232" t="s">
        <v>423</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455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273</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319</v>
      </c>
      <c r="B130" s="171"/>
      <c r="C130" s="170" t="s">
        <v>188</v>
      </c>
      <c r="D130" s="171"/>
      <c r="E130" s="155" t="s">
        <v>217</v>
      </c>
      <c r="F130" s="156"/>
      <c r="G130" s="157" t="s">
        <v>763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764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765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83.3</v>
      </c>
      <c r="AF134" s="193"/>
      <c r="AG134" s="193"/>
      <c r="AH134" s="193"/>
      <c r="AI134" s="192">
        <v>86</v>
      </c>
      <c r="AJ134" s="193"/>
      <c r="AK134" s="193"/>
      <c r="AL134" s="193"/>
      <c r="AM134" s="192">
        <v>95.8</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73.2</v>
      </c>
      <c r="AF135" s="193"/>
      <c r="AG135" s="193"/>
      <c r="AH135" s="193"/>
      <c r="AI135" s="192">
        <v>77</v>
      </c>
      <c r="AJ135" s="193"/>
      <c r="AK135" s="193"/>
      <c r="AL135" s="193"/>
      <c r="AM135" s="192">
        <v>80.2</v>
      </c>
      <c r="AN135" s="193"/>
      <c r="AO135" s="193"/>
      <c r="AP135" s="193"/>
      <c r="AQ135" s="192" t="s">
        <v>634</v>
      </c>
      <c r="AR135" s="193"/>
      <c r="AS135" s="193"/>
      <c r="AT135" s="193"/>
      <c r="AU135" s="192">
        <v>84.8</v>
      </c>
      <c r="AV135" s="193"/>
      <c r="AW135" s="193"/>
      <c r="AX135" s="194"/>
      <c r="AY135">
        <f t="shared" si="13"/>
        <v>1</v>
      </c>
    </row>
    <row r="136" spans="1:51" ht="18.75"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615</v>
      </c>
      <c r="AN136" s="118"/>
      <c r="AO136" s="118"/>
      <c r="AP136" s="119"/>
      <c r="AQ136" s="139" t="s">
        <v>184</v>
      </c>
      <c r="AR136" s="140"/>
      <c r="AS136" s="140"/>
      <c r="AT136" s="141"/>
      <c r="AU136" s="182" t="s">
        <v>200</v>
      </c>
      <c r="AV136" s="182"/>
      <c r="AW136" s="182"/>
      <c r="AX136" s="183"/>
      <c r="AY136">
        <f>COUNTA($G$138)</f>
        <v>1</v>
      </c>
    </row>
    <row r="137" spans="1:51" ht="18.75"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634</v>
      </c>
      <c r="AR137" s="185"/>
      <c r="AS137" s="121" t="s">
        <v>185</v>
      </c>
      <c r="AT137" s="122"/>
      <c r="AU137" s="186">
        <v>3</v>
      </c>
      <c r="AV137" s="186"/>
      <c r="AW137" s="121" t="s">
        <v>175</v>
      </c>
      <c r="AX137" s="181"/>
      <c r="AY137">
        <f>$AY$136</f>
        <v>1</v>
      </c>
    </row>
    <row r="138" spans="1:51" ht="39.75" customHeight="1" x14ac:dyDescent="0.2">
      <c r="A138" s="175"/>
      <c r="B138" s="172"/>
      <c r="C138" s="166"/>
      <c r="D138" s="172"/>
      <c r="E138" s="166"/>
      <c r="F138" s="167"/>
      <c r="G138" s="92" t="s">
        <v>766</v>
      </c>
      <c r="H138" s="93"/>
      <c r="I138" s="93"/>
      <c r="J138" s="93"/>
      <c r="K138" s="93"/>
      <c r="L138" s="93"/>
      <c r="M138" s="93"/>
      <c r="N138" s="93"/>
      <c r="O138" s="93"/>
      <c r="P138" s="93"/>
      <c r="Q138" s="93"/>
      <c r="R138" s="93"/>
      <c r="S138" s="93"/>
      <c r="T138" s="93"/>
      <c r="U138" s="93"/>
      <c r="V138" s="93"/>
      <c r="W138" s="93"/>
      <c r="X138" s="94"/>
      <c r="Y138" s="187" t="s">
        <v>199</v>
      </c>
      <c r="Z138" s="188"/>
      <c r="AA138" s="189"/>
      <c r="AB138" s="190" t="s">
        <v>650</v>
      </c>
      <c r="AC138" s="191"/>
      <c r="AD138" s="191"/>
      <c r="AE138" s="192">
        <v>62.5</v>
      </c>
      <c r="AF138" s="193"/>
      <c r="AG138" s="193"/>
      <c r="AH138" s="193"/>
      <c r="AI138" s="192">
        <v>59.9</v>
      </c>
      <c r="AJ138" s="193"/>
      <c r="AK138" s="193"/>
      <c r="AL138" s="193"/>
      <c r="AM138" s="192">
        <v>77.3</v>
      </c>
      <c r="AN138" s="193"/>
      <c r="AO138" s="193"/>
      <c r="AP138" s="193"/>
      <c r="AQ138" s="192" t="s">
        <v>634</v>
      </c>
      <c r="AR138" s="193"/>
      <c r="AS138" s="193"/>
      <c r="AT138" s="193"/>
      <c r="AU138" s="192" t="s">
        <v>634</v>
      </c>
      <c r="AV138" s="193"/>
      <c r="AW138" s="193"/>
      <c r="AX138" s="194"/>
      <c r="AY138">
        <f t="shared" ref="AY138:AY139" si="14">$AY$136</f>
        <v>1</v>
      </c>
    </row>
    <row r="139" spans="1:51" ht="39.75"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650</v>
      </c>
      <c r="AC139" s="199"/>
      <c r="AD139" s="199"/>
      <c r="AE139" s="192">
        <v>52.9</v>
      </c>
      <c r="AF139" s="193"/>
      <c r="AG139" s="193"/>
      <c r="AH139" s="193"/>
      <c r="AI139" s="192">
        <v>55.5</v>
      </c>
      <c r="AJ139" s="193"/>
      <c r="AK139" s="193"/>
      <c r="AL139" s="193"/>
      <c r="AM139" s="192">
        <v>57.4</v>
      </c>
      <c r="AN139" s="193"/>
      <c r="AO139" s="193"/>
      <c r="AP139" s="193"/>
      <c r="AQ139" s="192" t="s">
        <v>634</v>
      </c>
      <c r="AR139" s="193"/>
      <c r="AS139" s="193"/>
      <c r="AT139" s="193"/>
      <c r="AU139" s="192">
        <v>62.2</v>
      </c>
      <c r="AV139" s="193"/>
      <c r="AW139" s="193"/>
      <c r="AX139" s="194"/>
      <c r="AY139">
        <f t="shared" si="14"/>
        <v>1</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587</v>
      </c>
      <c r="D430" s="912"/>
      <c r="E430" s="160" t="s">
        <v>313</v>
      </c>
      <c r="F430" s="878"/>
      <c r="G430" s="879" t="s">
        <v>204</v>
      </c>
      <c r="H430" s="111"/>
      <c r="I430" s="111"/>
      <c r="J430" s="880" t="s">
        <v>633</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2">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634</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634</v>
      </c>
      <c r="AN434" s="193"/>
      <c r="AO434" s="193"/>
      <c r="AP434" s="322"/>
      <c r="AQ434" s="321" t="s">
        <v>634</v>
      </c>
      <c r="AR434" s="193"/>
      <c r="AS434" s="193"/>
      <c r="AT434" s="322"/>
      <c r="AU434" s="193" t="s">
        <v>634</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634</v>
      </c>
      <c r="AF435" s="193"/>
      <c r="AG435" s="193"/>
      <c r="AH435" s="322"/>
      <c r="AI435" s="321" t="s">
        <v>634</v>
      </c>
      <c r="AJ435" s="193"/>
      <c r="AK435" s="193"/>
      <c r="AL435" s="193"/>
      <c r="AM435" s="321" t="s">
        <v>634</v>
      </c>
      <c r="AN435" s="193"/>
      <c r="AO435" s="193"/>
      <c r="AP435" s="322"/>
      <c r="AQ435" s="321" t="s">
        <v>634</v>
      </c>
      <c r="AR435" s="193"/>
      <c r="AS435" s="193"/>
      <c r="AT435" s="322"/>
      <c r="AU435" s="193" t="s">
        <v>634</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2">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634</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634</v>
      </c>
      <c r="AN459" s="193"/>
      <c r="AO459" s="193"/>
      <c r="AP459" s="322"/>
      <c r="AQ459" s="321" t="s">
        <v>634</v>
      </c>
      <c r="AR459" s="193"/>
      <c r="AS459" s="193"/>
      <c r="AT459" s="322"/>
      <c r="AU459" s="193" t="s">
        <v>634</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634</v>
      </c>
      <c r="AF460" s="193"/>
      <c r="AG460" s="193"/>
      <c r="AH460" s="322"/>
      <c r="AI460" s="321" t="s">
        <v>634</v>
      </c>
      <c r="AJ460" s="193"/>
      <c r="AK460" s="193"/>
      <c r="AL460" s="193"/>
      <c r="AM460" s="321" t="s">
        <v>634</v>
      </c>
      <c r="AN460" s="193"/>
      <c r="AO460" s="193"/>
      <c r="AP460" s="322"/>
      <c r="AQ460" s="321" t="s">
        <v>634</v>
      </c>
      <c r="AR460" s="193"/>
      <c r="AS460" s="193"/>
      <c r="AT460" s="322"/>
      <c r="AU460" s="193" t="s">
        <v>634</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634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316</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317</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316</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317</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632</v>
      </c>
      <c r="AE702" s="327"/>
      <c r="AF702" s="327"/>
      <c r="AG702" s="364" t="s">
        <v>652</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632</v>
      </c>
      <c r="AE703" s="308"/>
      <c r="AF703" s="308"/>
      <c r="AG703" s="89" t="s">
        <v>653</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632</v>
      </c>
      <c r="AE704" s="766"/>
      <c r="AF704" s="766"/>
      <c r="AG704" s="153" t="s">
        <v>654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632</v>
      </c>
      <c r="AE705" s="698"/>
      <c r="AF705" s="698"/>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295</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238</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670</v>
      </c>
      <c r="AE708" s="588"/>
      <c r="AF708" s="588"/>
      <c r="AG708" s="725" t="s">
        <v>665</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632</v>
      </c>
      <c r="AE709" s="308"/>
      <c r="AF709" s="308"/>
      <c r="AG709" s="89" t="s">
        <v>671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665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632</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262</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670</v>
      </c>
      <c r="AE712" s="766"/>
      <c r="AF712" s="766"/>
      <c r="AG712" s="790" t="s">
        <v>665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263</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670</v>
      </c>
      <c r="AE713" s="308"/>
      <c r="AF713" s="646"/>
      <c r="AG713" s="89" t="s">
        <v>665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241</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632</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242</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670</v>
      </c>
      <c r="AE715" s="588"/>
      <c r="AF715" s="639"/>
      <c r="AG715" s="725" t="s">
        <v>665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632</v>
      </c>
      <c r="AE716" s="610"/>
      <c r="AF716" s="610"/>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670</v>
      </c>
      <c r="AE717" s="308"/>
      <c r="AF717" s="308"/>
      <c r="AG717" s="89" t="s">
        <v>665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632</v>
      </c>
      <c r="AE718" s="308"/>
      <c r="AF718" s="308"/>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670</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1"/>
      <c r="B720" s="762"/>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t="s">
        <v>767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t="s">
        <v>137</v>
      </c>
      <c r="B731" s="657"/>
      <c r="C731" s="657"/>
      <c r="D731" s="657"/>
      <c r="E731" s="658"/>
      <c r="F731" s="712" t="s">
        <v>768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t="s">
        <v>137</v>
      </c>
      <c r="B733" s="657"/>
      <c r="C733" s="657"/>
      <c r="D733" s="657"/>
      <c r="E733" s="658"/>
      <c r="F733" s="620" t="s">
        <v>770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167.4" customHeight="1" thickBot="1" x14ac:dyDescent="0.25">
      <c r="A735" s="773" t="s">
        <v>655</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1.6" customHeight="1" x14ac:dyDescent="0.2">
      <c r="A736" s="633" t="s">
        <v>268</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1" customHeight="1" x14ac:dyDescent="0.2">
      <c r="A737" s="971" t="s">
        <v>588</v>
      </c>
      <c r="B737" s="196"/>
      <c r="C737" s="196"/>
      <c r="D737" s="197"/>
      <c r="E737" s="935" t="s">
        <v>656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1" customHeight="1" x14ac:dyDescent="0.2">
      <c r="A738" s="346" t="s">
        <v>311</v>
      </c>
      <c r="B738" s="346"/>
      <c r="C738" s="346"/>
      <c r="D738" s="346"/>
      <c r="E738" s="935" t="s">
        <v>657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1" customHeight="1" x14ac:dyDescent="0.2">
      <c r="A739" s="346" t="s">
        <v>310</v>
      </c>
      <c r="B739" s="346"/>
      <c r="C739" s="346"/>
      <c r="D739" s="346"/>
      <c r="E739" s="935" t="s">
        <v>658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1" customHeight="1" x14ac:dyDescent="0.2">
      <c r="A740" s="346" t="s">
        <v>309</v>
      </c>
      <c r="B740" s="346"/>
      <c r="C740" s="346"/>
      <c r="D740" s="346"/>
      <c r="E740" s="935" t="s">
        <v>659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1" customHeight="1" x14ac:dyDescent="0.2">
      <c r="A741" s="346" t="s">
        <v>308</v>
      </c>
      <c r="B741" s="346"/>
      <c r="C741" s="346"/>
      <c r="D741" s="346"/>
      <c r="E741" s="935" t="s">
        <v>660</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1" customHeight="1" x14ac:dyDescent="0.2">
      <c r="A742" s="346" t="s">
        <v>307</v>
      </c>
      <c r="B742" s="346"/>
      <c r="C742" s="346"/>
      <c r="D742" s="346"/>
      <c r="E742" s="935" t="s">
        <v>661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1" customHeight="1" x14ac:dyDescent="0.2">
      <c r="A743" s="346" t="s">
        <v>306</v>
      </c>
      <c r="B743" s="346"/>
      <c r="C743" s="346"/>
      <c r="D743" s="346"/>
      <c r="E743" s="935" t="s">
        <v>662</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1" customHeight="1" x14ac:dyDescent="0.2">
      <c r="A744" s="346" t="s">
        <v>305</v>
      </c>
      <c r="B744" s="346"/>
      <c r="C744" s="346"/>
      <c r="D744" s="346"/>
      <c r="E744" s="935" t="s">
        <v>663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1" customHeight="1" x14ac:dyDescent="0.2">
      <c r="A745" s="346" t="s">
        <v>304</v>
      </c>
      <c r="B745" s="346"/>
      <c r="C745" s="346"/>
      <c r="D745" s="346"/>
      <c r="E745" s="972" t="s">
        <v>661</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1" customHeight="1" x14ac:dyDescent="0.2">
      <c r="A746" s="346" t="s">
        <v>461</v>
      </c>
      <c r="B746" s="346"/>
      <c r="C746" s="346"/>
      <c r="D746" s="346"/>
      <c r="E746" s="941" t="s">
        <v>627</v>
      </c>
      <c r="F746" s="939"/>
      <c r="G746" s="939"/>
      <c r="H746" s="85" t="str">
        <f>IF(E746="","","-")</f>
        <v>-</v>
      </c>
      <c r="I746" s="939"/>
      <c r="J746" s="939"/>
      <c r="K746" s="85" t="str">
        <f>IF(I746="","","-")</f>
        <v/>
      </c>
      <c r="L746" s="940">
        <v>31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1" customHeight="1" x14ac:dyDescent="0.2">
      <c r="A747" s="346" t="s">
        <v>423</v>
      </c>
      <c r="B747" s="346"/>
      <c r="C747" s="346"/>
      <c r="D747" s="346"/>
      <c r="E747" s="941" t="s">
        <v>627</v>
      </c>
      <c r="F747" s="939"/>
      <c r="G747" s="939"/>
      <c r="H747" s="85" t="str">
        <f>IF(E747="","","-")</f>
        <v>-</v>
      </c>
      <c r="I747" s="939"/>
      <c r="J747" s="939"/>
      <c r="K747" s="85" t="str">
        <f>IF(I747="","","-")</f>
        <v/>
      </c>
      <c r="L747" s="940">
        <v>30</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2">
      <c r="A748" s="597" t="s">
        <v>298</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5.2"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5.2" customHeight="1" thickBot="1" x14ac:dyDescent="0.2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5.2"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5.2"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5.2"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5.2"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5.2"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5.2"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5.2"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5.2"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5.2"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5.2"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5.2"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5.2"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5.2"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2"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5.2" hidden="1"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1" customHeight="1" x14ac:dyDescent="0.2">
      <c r="A787" s="611" t="s">
        <v>300</v>
      </c>
      <c r="B787" s="612"/>
      <c r="C787" s="612"/>
      <c r="D787" s="612"/>
      <c r="E787" s="612"/>
      <c r="F787" s="613"/>
      <c r="G787" s="578" t="s">
        <v>694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5.2"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1" customHeight="1" x14ac:dyDescent="0.2">
      <c r="A789" s="614"/>
      <c r="B789" s="615"/>
      <c r="C789" s="615"/>
      <c r="D789" s="615"/>
      <c r="E789" s="615"/>
      <c r="F789" s="616"/>
      <c r="G789" s="653" t="s">
        <v>695</v>
      </c>
      <c r="H789" s="654"/>
      <c r="I789" s="654"/>
      <c r="J789" s="654"/>
      <c r="K789" s="655"/>
      <c r="L789" s="647" t="s">
        <v>717</v>
      </c>
      <c r="M789" s="648"/>
      <c r="N789" s="648"/>
      <c r="O789" s="648"/>
      <c r="P789" s="648"/>
      <c r="Q789" s="648"/>
      <c r="R789" s="648"/>
      <c r="S789" s="648"/>
      <c r="T789" s="648"/>
      <c r="U789" s="648"/>
      <c r="V789" s="648"/>
      <c r="W789" s="648"/>
      <c r="X789" s="649"/>
      <c r="Y789" s="367">
        <v>22</v>
      </c>
      <c r="Z789" s="368"/>
      <c r="AA789" s="368"/>
      <c r="AB789" s="785"/>
      <c r="AC789" s="653" t="s">
        <v>696</v>
      </c>
      <c r="AD789" s="654"/>
      <c r="AE789" s="654"/>
      <c r="AF789" s="654"/>
      <c r="AG789" s="655"/>
      <c r="AH789" s="647" t="s">
        <v>699</v>
      </c>
      <c r="AI789" s="648"/>
      <c r="AJ789" s="648"/>
      <c r="AK789" s="648"/>
      <c r="AL789" s="648"/>
      <c r="AM789" s="648"/>
      <c r="AN789" s="648"/>
      <c r="AO789" s="648"/>
      <c r="AP789" s="648"/>
      <c r="AQ789" s="648"/>
      <c r="AR789" s="648"/>
      <c r="AS789" s="648"/>
      <c r="AT789" s="649"/>
      <c r="AU789" s="367">
        <v>209</v>
      </c>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1" customHeight="1" thickBot="1" x14ac:dyDescent="0.2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209</v>
      </c>
      <c r="AV799" s="812"/>
      <c r="AW799" s="812"/>
      <c r="AX799" s="814"/>
    </row>
    <row r="800" spans="1:51" ht="21" customHeight="1" x14ac:dyDescent="0.2">
      <c r="A800" s="614"/>
      <c r="B800" s="615"/>
      <c r="C800" s="615"/>
      <c r="D800" s="615"/>
      <c r="E800" s="615"/>
      <c r="F800" s="616"/>
      <c r="G800" s="578" t="s">
        <v>751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747</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6"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1" customHeight="1" x14ac:dyDescent="0.2">
      <c r="A802" s="614"/>
      <c r="B802" s="615"/>
      <c r="C802" s="615"/>
      <c r="D802" s="615"/>
      <c r="E802" s="615"/>
      <c r="F802" s="616"/>
      <c r="G802" s="653" t="s">
        <v>750</v>
      </c>
      <c r="H802" s="654"/>
      <c r="I802" s="654"/>
      <c r="J802" s="654"/>
      <c r="K802" s="655"/>
      <c r="L802" s="647" t="s">
        <v>752</v>
      </c>
      <c r="M802" s="648"/>
      <c r="N802" s="648"/>
      <c r="O802" s="648"/>
      <c r="P802" s="648"/>
      <c r="Q802" s="648"/>
      <c r="R802" s="648"/>
      <c r="S802" s="648"/>
      <c r="T802" s="648"/>
      <c r="U802" s="648"/>
      <c r="V802" s="648"/>
      <c r="W802" s="648"/>
      <c r="X802" s="649"/>
      <c r="Y802" s="367">
        <v>1</v>
      </c>
      <c r="Z802" s="368"/>
      <c r="AA802" s="368"/>
      <c r="AB802" s="785"/>
      <c r="AC802" s="653" t="s">
        <v>748</v>
      </c>
      <c r="AD802" s="654"/>
      <c r="AE802" s="654"/>
      <c r="AF802" s="654"/>
      <c r="AG802" s="655"/>
      <c r="AH802" s="647" t="s">
        <v>749</v>
      </c>
      <c r="AI802" s="648"/>
      <c r="AJ802" s="648"/>
      <c r="AK802" s="648"/>
      <c r="AL802" s="648"/>
      <c r="AM802" s="648"/>
      <c r="AN802" s="648"/>
      <c r="AO802" s="648"/>
      <c r="AP802" s="648"/>
      <c r="AQ802" s="648"/>
      <c r="AR802" s="648"/>
      <c r="AS802" s="648"/>
      <c r="AT802" s="649"/>
      <c r="AU802" s="367">
        <v>11</v>
      </c>
      <c r="AV802" s="368"/>
      <c r="AW802" s="368"/>
      <c r="AX802" s="369"/>
      <c r="AY802">
        <f t="shared" ref="AY802:AY812" si="115">$AY$800</f>
        <v>2</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1</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11</v>
      </c>
      <c r="AV812" s="812"/>
      <c r="AW812" s="812"/>
      <c r="AX812" s="814"/>
      <c r="AY812">
        <f t="shared" si="115"/>
        <v>2</v>
      </c>
    </row>
    <row r="813" spans="1:51" ht="21" customHeight="1" x14ac:dyDescent="0.2">
      <c r="A813" s="614"/>
      <c r="B813" s="615"/>
      <c r="C813" s="615"/>
      <c r="D813" s="615"/>
      <c r="E813" s="615"/>
      <c r="F813" s="616"/>
      <c r="G813" s="578" t="s">
        <v>744</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741</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2</v>
      </c>
    </row>
    <row r="814" spans="1:51" ht="24.6"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2</v>
      </c>
    </row>
    <row r="815" spans="1:51" ht="21" customHeight="1" x14ac:dyDescent="0.2">
      <c r="A815" s="614"/>
      <c r="B815" s="615"/>
      <c r="C815" s="615"/>
      <c r="D815" s="615"/>
      <c r="E815" s="615"/>
      <c r="F815" s="616"/>
      <c r="G815" s="653" t="s">
        <v>745</v>
      </c>
      <c r="H815" s="654"/>
      <c r="I815" s="654"/>
      <c r="J815" s="654"/>
      <c r="K815" s="655"/>
      <c r="L815" s="647" t="s">
        <v>746</v>
      </c>
      <c r="M815" s="648"/>
      <c r="N815" s="648"/>
      <c r="O815" s="648"/>
      <c r="P815" s="648"/>
      <c r="Q815" s="648"/>
      <c r="R815" s="648"/>
      <c r="S815" s="648"/>
      <c r="T815" s="648"/>
      <c r="U815" s="648"/>
      <c r="V815" s="648"/>
      <c r="W815" s="648"/>
      <c r="X815" s="649"/>
      <c r="Y815" s="367">
        <v>51</v>
      </c>
      <c r="Z815" s="368"/>
      <c r="AA815" s="368"/>
      <c r="AB815" s="785"/>
      <c r="AC815" s="653" t="s">
        <v>742</v>
      </c>
      <c r="AD815" s="654"/>
      <c r="AE815" s="654"/>
      <c r="AF815" s="654"/>
      <c r="AG815" s="655"/>
      <c r="AH815" s="647" t="s">
        <v>743</v>
      </c>
      <c r="AI815" s="648"/>
      <c r="AJ815" s="648"/>
      <c r="AK815" s="648"/>
      <c r="AL815" s="648"/>
      <c r="AM815" s="648"/>
      <c r="AN815" s="648"/>
      <c r="AO815" s="648"/>
      <c r="AP815" s="648"/>
      <c r="AQ815" s="648"/>
      <c r="AR815" s="648"/>
      <c r="AS815" s="648"/>
      <c r="AT815" s="649"/>
      <c r="AU815" s="367">
        <v>8</v>
      </c>
      <c r="AV815" s="368"/>
      <c r="AW815" s="368"/>
      <c r="AX815" s="369"/>
      <c r="AY815">
        <f t="shared" ref="AY815:AY825" si="116">$AY$813</f>
        <v>2</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2</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2</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2</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2</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2</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2</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2</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2</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2</v>
      </c>
    </row>
    <row r="825" spans="1:51" ht="2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51</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8</v>
      </c>
      <c r="AV825" s="812"/>
      <c r="AW825" s="812"/>
      <c r="AX825" s="814"/>
      <c r="AY825">
        <f t="shared" si="116"/>
        <v>2</v>
      </c>
    </row>
    <row r="826" spans="1:51" ht="24.75" customHeight="1" x14ac:dyDescent="0.2">
      <c r="A826" s="614"/>
      <c r="B826" s="615"/>
      <c r="C826" s="615"/>
      <c r="D826" s="615"/>
      <c r="E826" s="615"/>
      <c r="F826" s="616"/>
      <c r="G826" s="578" t="s">
        <v>738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1</v>
      </c>
    </row>
    <row r="827" spans="1:51" ht="24.75"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1</v>
      </c>
    </row>
    <row r="828" spans="1:51" s="16" customFormat="1" ht="24.75" customHeight="1" x14ac:dyDescent="0.2">
      <c r="A828" s="614"/>
      <c r="B828" s="615"/>
      <c r="C828" s="615"/>
      <c r="D828" s="615"/>
      <c r="E828" s="615"/>
      <c r="F828" s="616"/>
      <c r="G828" s="653" t="s">
        <v>739</v>
      </c>
      <c r="H828" s="654"/>
      <c r="I828" s="654"/>
      <c r="J828" s="654"/>
      <c r="K828" s="655"/>
      <c r="L828" s="647" t="s">
        <v>740</v>
      </c>
      <c r="M828" s="648"/>
      <c r="N828" s="648"/>
      <c r="O828" s="648"/>
      <c r="P828" s="648"/>
      <c r="Q828" s="648"/>
      <c r="R828" s="648"/>
      <c r="S828" s="648"/>
      <c r="T828" s="648"/>
      <c r="U828" s="648"/>
      <c r="V828" s="648"/>
      <c r="W828" s="648"/>
      <c r="X828" s="649"/>
      <c r="Y828" s="367">
        <v>3</v>
      </c>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1</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1</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1</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1</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1</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1</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1</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1</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1</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1</v>
      </c>
    </row>
    <row r="838" spans="1:51" ht="24.75"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3</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1</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260</v>
      </c>
      <c r="AM839" s="261"/>
      <c r="AN839" s="261"/>
      <c r="AO839" s="87" t="s">
        <v>258</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220</v>
      </c>
      <c r="K844" s="346"/>
      <c r="L844" s="346"/>
      <c r="M844" s="346"/>
      <c r="N844" s="346"/>
      <c r="O844" s="346"/>
      <c r="P844" s="232" t="s">
        <v>196</v>
      </c>
      <c r="Q844" s="232"/>
      <c r="R844" s="232"/>
      <c r="S844" s="232"/>
      <c r="T844" s="232"/>
      <c r="U844" s="232"/>
      <c r="V844" s="232"/>
      <c r="W844" s="232"/>
      <c r="X844" s="232"/>
      <c r="Y844" s="347" t="s">
        <v>218</v>
      </c>
      <c r="Z844" s="348"/>
      <c r="AA844" s="348"/>
      <c r="AB844" s="348"/>
      <c r="AC844" s="137" t="s">
        <v>254</v>
      </c>
      <c r="AD844" s="137"/>
      <c r="AE844" s="137"/>
      <c r="AF844" s="137"/>
      <c r="AG844" s="137"/>
      <c r="AH844" s="347" t="s">
        <v>282</v>
      </c>
      <c r="AI844" s="345"/>
      <c r="AJ844" s="345"/>
      <c r="AK844" s="345"/>
      <c r="AL844" s="345" t="s">
        <v>21</v>
      </c>
      <c r="AM844" s="345"/>
      <c r="AN844" s="345"/>
      <c r="AO844" s="349"/>
      <c r="AP844" s="350" t="s">
        <v>221</v>
      </c>
      <c r="AQ844" s="350"/>
      <c r="AR844" s="350"/>
      <c r="AS844" s="350"/>
      <c r="AT844" s="350"/>
      <c r="AU844" s="350"/>
      <c r="AV844" s="350"/>
      <c r="AW844" s="350"/>
      <c r="AX844" s="350"/>
    </row>
    <row r="845" spans="1:51" ht="30" customHeight="1" x14ac:dyDescent="0.2">
      <c r="A845" s="355">
        <v>1</v>
      </c>
      <c r="B845" s="355">
        <v>1</v>
      </c>
      <c r="C845" s="343" t="s">
        <v>715</v>
      </c>
      <c r="D845" s="328"/>
      <c r="E845" s="328"/>
      <c r="F845" s="328"/>
      <c r="G845" s="328"/>
      <c r="H845" s="328"/>
      <c r="I845" s="328"/>
      <c r="J845" s="329">
        <v>1010001089519</v>
      </c>
      <c r="K845" s="330"/>
      <c r="L845" s="330"/>
      <c r="M845" s="330"/>
      <c r="N845" s="330"/>
      <c r="O845" s="330"/>
      <c r="P845" s="344" t="s">
        <v>718</v>
      </c>
      <c r="Q845" s="331"/>
      <c r="R845" s="331"/>
      <c r="S845" s="331"/>
      <c r="T845" s="331"/>
      <c r="U845" s="331"/>
      <c r="V845" s="331"/>
      <c r="W845" s="331"/>
      <c r="X845" s="331"/>
      <c r="Y845" s="332">
        <v>22</v>
      </c>
      <c r="Z845" s="333"/>
      <c r="AA845" s="333"/>
      <c r="AB845" s="334"/>
      <c r="AC845" s="335" t="s">
        <v>286</v>
      </c>
      <c r="AD845" s="336"/>
      <c r="AE845" s="336"/>
      <c r="AF845" s="336"/>
      <c r="AG845" s="336"/>
      <c r="AH845" s="351">
        <v>3</v>
      </c>
      <c r="AI845" s="352"/>
      <c r="AJ845" s="352"/>
      <c r="AK845" s="352"/>
      <c r="AL845" s="339" t="s">
        <v>716</v>
      </c>
      <c r="AM845" s="340"/>
      <c r="AN845" s="340"/>
      <c r="AO845" s="341"/>
      <c r="AP845" s="342" t="s">
        <v>716</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9.2"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220</v>
      </c>
      <c r="K877" s="346"/>
      <c r="L877" s="346"/>
      <c r="M877" s="346"/>
      <c r="N877" s="346"/>
      <c r="O877" s="346"/>
      <c r="P877" s="232" t="s">
        <v>196</v>
      </c>
      <c r="Q877" s="232"/>
      <c r="R877" s="232"/>
      <c r="S877" s="232"/>
      <c r="T877" s="232"/>
      <c r="U877" s="232"/>
      <c r="V877" s="232"/>
      <c r="W877" s="232"/>
      <c r="X877" s="232"/>
      <c r="Y877" s="347" t="s">
        <v>218</v>
      </c>
      <c r="Z877" s="348"/>
      <c r="AA877" s="348"/>
      <c r="AB877" s="348"/>
      <c r="AC877" s="137" t="s">
        <v>254</v>
      </c>
      <c r="AD877" s="137"/>
      <c r="AE877" s="137"/>
      <c r="AF877" s="137"/>
      <c r="AG877" s="137"/>
      <c r="AH877" s="347" t="s">
        <v>282</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25.8" customHeight="1" x14ac:dyDescent="0.2">
      <c r="A878" s="355">
        <v>1</v>
      </c>
      <c r="B878" s="355">
        <v>1</v>
      </c>
      <c r="C878" s="343" t="s">
        <v>679</v>
      </c>
      <c r="D878" s="328"/>
      <c r="E878" s="328"/>
      <c r="F878" s="328"/>
      <c r="G878" s="328"/>
      <c r="H878" s="328"/>
      <c r="I878" s="328"/>
      <c r="J878" s="329">
        <v>4000020270008</v>
      </c>
      <c r="K878" s="330"/>
      <c r="L878" s="330"/>
      <c r="M878" s="330"/>
      <c r="N878" s="330"/>
      <c r="O878" s="330"/>
      <c r="P878" s="344" t="s">
        <v>678</v>
      </c>
      <c r="Q878" s="331"/>
      <c r="R878" s="331"/>
      <c r="S878" s="331"/>
      <c r="T878" s="331"/>
      <c r="U878" s="331"/>
      <c r="V878" s="331"/>
      <c r="W878" s="331"/>
      <c r="X878" s="331"/>
      <c r="Y878" s="332">
        <v>209</v>
      </c>
      <c r="Z878" s="333"/>
      <c r="AA878" s="333"/>
      <c r="AB878" s="334"/>
      <c r="AC878" s="335" t="s">
        <v>79</v>
      </c>
      <c r="AD878" s="336"/>
      <c r="AE878" s="336"/>
      <c r="AF878" s="336"/>
      <c r="AG878" s="336"/>
      <c r="AH878" s="351" t="s">
        <v>633</v>
      </c>
      <c r="AI878" s="352"/>
      <c r="AJ878" s="352"/>
      <c r="AK878" s="352"/>
      <c r="AL878" s="339" t="s">
        <v>633</v>
      </c>
      <c r="AM878" s="340"/>
      <c r="AN878" s="340"/>
      <c r="AO878" s="341"/>
      <c r="AP878" s="342" t="s">
        <v>633</v>
      </c>
      <c r="AQ878" s="342"/>
      <c r="AR878" s="342"/>
      <c r="AS878" s="342"/>
      <c r="AT878" s="342"/>
      <c r="AU878" s="342"/>
      <c r="AV878" s="342"/>
      <c r="AW878" s="342"/>
      <c r="AX878" s="342"/>
      <c r="AY878">
        <f t="shared" si="118"/>
        <v>1</v>
      </c>
    </row>
    <row r="879" spans="1:51" ht="25.8" customHeight="1" x14ac:dyDescent="0.2">
      <c r="A879" s="355">
        <v>2</v>
      </c>
      <c r="B879" s="355">
        <v>1</v>
      </c>
      <c r="C879" s="343" t="s">
        <v>719</v>
      </c>
      <c r="D879" s="328"/>
      <c r="E879" s="328"/>
      <c r="F879" s="328"/>
      <c r="G879" s="328"/>
      <c r="H879" s="328"/>
      <c r="I879" s="328"/>
      <c r="J879" s="329">
        <v>7000020010006</v>
      </c>
      <c r="K879" s="330"/>
      <c r="L879" s="330"/>
      <c r="M879" s="330"/>
      <c r="N879" s="330"/>
      <c r="O879" s="330"/>
      <c r="P879" s="331" t="s">
        <v>678</v>
      </c>
      <c r="Q879" s="331"/>
      <c r="R879" s="331"/>
      <c r="S879" s="331"/>
      <c r="T879" s="331"/>
      <c r="U879" s="331"/>
      <c r="V879" s="331"/>
      <c r="W879" s="331"/>
      <c r="X879" s="331"/>
      <c r="Y879" s="332">
        <v>180</v>
      </c>
      <c r="Z879" s="333"/>
      <c r="AA879" s="333"/>
      <c r="AB879" s="334"/>
      <c r="AC879" s="335" t="s">
        <v>79</v>
      </c>
      <c r="AD879" s="336"/>
      <c r="AE879" s="336"/>
      <c r="AF879" s="336"/>
      <c r="AG879" s="336"/>
      <c r="AH879" s="351" t="s">
        <v>633</v>
      </c>
      <c r="AI879" s="352"/>
      <c r="AJ879" s="352"/>
      <c r="AK879" s="352"/>
      <c r="AL879" s="339" t="s">
        <v>633</v>
      </c>
      <c r="AM879" s="340"/>
      <c r="AN879" s="340"/>
      <c r="AO879" s="341"/>
      <c r="AP879" s="342" t="s">
        <v>633</v>
      </c>
      <c r="AQ879" s="342"/>
      <c r="AR879" s="342"/>
      <c r="AS879" s="342"/>
      <c r="AT879" s="342"/>
      <c r="AU879" s="342"/>
      <c r="AV879" s="342"/>
      <c r="AW879" s="342"/>
      <c r="AX879" s="342"/>
      <c r="AY879">
        <f>COUNTA($C$879)</f>
        <v>1</v>
      </c>
    </row>
    <row r="880" spans="1:51" ht="25.8" customHeight="1" x14ac:dyDescent="0.2">
      <c r="A880" s="355">
        <v>3</v>
      </c>
      <c r="B880" s="355">
        <v>1</v>
      </c>
      <c r="C880" s="343" t="s">
        <v>720</v>
      </c>
      <c r="D880" s="328"/>
      <c r="E880" s="328"/>
      <c r="F880" s="328"/>
      <c r="G880" s="328"/>
      <c r="H880" s="328"/>
      <c r="I880" s="328"/>
      <c r="J880" s="329">
        <v>4000020120006</v>
      </c>
      <c r="K880" s="330"/>
      <c r="L880" s="330"/>
      <c r="M880" s="330"/>
      <c r="N880" s="330"/>
      <c r="O880" s="330"/>
      <c r="P880" s="344" t="s">
        <v>678</v>
      </c>
      <c r="Q880" s="331"/>
      <c r="R880" s="331"/>
      <c r="S880" s="331"/>
      <c r="T880" s="331"/>
      <c r="U880" s="331"/>
      <c r="V880" s="331"/>
      <c r="W880" s="331"/>
      <c r="X880" s="331"/>
      <c r="Y880" s="332">
        <v>158</v>
      </c>
      <c r="Z880" s="333"/>
      <c r="AA880" s="333"/>
      <c r="AB880" s="334"/>
      <c r="AC880" s="335" t="s">
        <v>79</v>
      </c>
      <c r="AD880" s="336"/>
      <c r="AE880" s="336"/>
      <c r="AF880" s="336"/>
      <c r="AG880" s="336"/>
      <c r="AH880" s="337" t="s">
        <v>633</v>
      </c>
      <c r="AI880" s="338"/>
      <c r="AJ880" s="338"/>
      <c r="AK880" s="338"/>
      <c r="AL880" s="339" t="s">
        <v>633</v>
      </c>
      <c r="AM880" s="340"/>
      <c r="AN880" s="340"/>
      <c r="AO880" s="341"/>
      <c r="AP880" s="342" t="s">
        <v>633</v>
      </c>
      <c r="AQ880" s="342"/>
      <c r="AR880" s="342"/>
      <c r="AS880" s="342"/>
      <c r="AT880" s="342"/>
      <c r="AU880" s="342"/>
      <c r="AV880" s="342"/>
      <c r="AW880" s="342"/>
      <c r="AX880" s="342"/>
      <c r="AY880">
        <f>COUNTA($C$880)</f>
        <v>1</v>
      </c>
    </row>
    <row r="881" spans="1:51" ht="25.8" customHeight="1" x14ac:dyDescent="0.2">
      <c r="A881" s="355">
        <v>4</v>
      </c>
      <c r="B881" s="355">
        <v>1</v>
      </c>
      <c r="C881" s="343" t="s">
        <v>721</v>
      </c>
      <c r="D881" s="328"/>
      <c r="E881" s="328"/>
      <c r="F881" s="328"/>
      <c r="G881" s="328"/>
      <c r="H881" s="328"/>
      <c r="I881" s="328"/>
      <c r="J881" s="329">
        <v>1000020140007</v>
      </c>
      <c r="K881" s="330"/>
      <c r="L881" s="330"/>
      <c r="M881" s="330"/>
      <c r="N881" s="330"/>
      <c r="O881" s="330"/>
      <c r="P881" s="344" t="s">
        <v>678</v>
      </c>
      <c r="Q881" s="331"/>
      <c r="R881" s="331"/>
      <c r="S881" s="331"/>
      <c r="T881" s="331"/>
      <c r="U881" s="331"/>
      <c r="V881" s="331"/>
      <c r="W881" s="331"/>
      <c r="X881" s="331"/>
      <c r="Y881" s="332">
        <v>112</v>
      </c>
      <c r="Z881" s="333"/>
      <c r="AA881" s="333"/>
      <c r="AB881" s="334"/>
      <c r="AC881" s="335" t="s">
        <v>79</v>
      </c>
      <c r="AD881" s="336"/>
      <c r="AE881" s="336"/>
      <c r="AF881" s="336"/>
      <c r="AG881" s="336"/>
      <c r="AH881" s="337" t="s">
        <v>633</v>
      </c>
      <c r="AI881" s="338"/>
      <c r="AJ881" s="338"/>
      <c r="AK881" s="338"/>
      <c r="AL881" s="339" t="s">
        <v>633</v>
      </c>
      <c r="AM881" s="340"/>
      <c r="AN881" s="340"/>
      <c r="AO881" s="341"/>
      <c r="AP881" s="342" t="s">
        <v>633</v>
      </c>
      <c r="AQ881" s="342"/>
      <c r="AR881" s="342"/>
      <c r="AS881" s="342"/>
      <c r="AT881" s="342"/>
      <c r="AU881" s="342"/>
      <c r="AV881" s="342"/>
      <c r="AW881" s="342"/>
      <c r="AX881" s="342"/>
      <c r="AY881">
        <f>COUNTA($C$881)</f>
        <v>1</v>
      </c>
    </row>
    <row r="882" spans="1:51" ht="25.8" customHeight="1" x14ac:dyDescent="0.2">
      <c r="A882" s="355">
        <v>5</v>
      </c>
      <c r="B882" s="355">
        <v>1</v>
      </c>
      <c r="C882" s="343" t="s">
        <v>722</v>
      </c>
      <c r="D882" s="328"/>
      <c r="E882" s="328"/>
      <c r="F882" s="328"/>
      <c r="G882" s="328"/>
      <c r="H882" s="328"/>
      <c r="I882" s="328"/>
      <c r="J882" s="329">
        <v>6000020400009</v>
      </c>
      <c r="K882" s="330"/>
      <c r="L882" s="330"/>
      <c r="M882" s="330"/>
      <c r="N882" s="330"/>
      <c r="O882" s="330"/>
      <c r="P882" s="331" t="s">
        <v>678</v>
      </c>
      <c r="Q882" s="331"/>
      <c r="R882" s="331"/>
      <c r="S882" s="331"/>
      <c r="T882" s="331"/>
      <c r="U882" s="331"/>
      <c r="V882" s="331"/>
      <c r="W882" s="331"/>
      <c r="X882" s="331"/>
      <c r="Y882" s="332">
        <v>100</v>
      </c>
      <c r="Z882" s="333"/>
      <c r="AA882" s="333"/>
      <c r="AB882" s="334"/>
      <c r="AC882" s="335" t="s">
        <v>79</v>
      </c>
      <c r="AD882" s="336"/>
      <c r="AE882" s="336"/>
      <c r="AF882" s="336"/>
      <c r="AG882" s="336"/>
      <c r="AH882" s="337" t="s">
        <v>633</v>
      </c>
      <c r="AI882" s="338"/>
      <c r="AJ882" s="338"/>
      <c r="AK882" s="338"/>
      <c r="AL882" s="339" t="s">
        <v>633</v>
      </c>
      <c r="AM882" s="340"/>
      <c r="AN882" s="340"/>
      <c r="AO882" s="341"/>
      <c r="AP882" s="342" t="s">
        <v>633</v>
      </c>
      <c r="AQ882" s="342"/>
      <c r="AR882" s="342"/>
      <c r="AS882" s="342"/>
      <c r="AT882" s="342"/>
      <c r="AU882" s="342"/>
      <c r="AV882" s="342"/>
      <c r="AW882" s="342"/>
      <c r="AX882" s="342"/>
      <c r="AY882">
        <f>COUNTA($C$882)</f>
        <v>1</v>
      </c>
    </row>
    <row r="883" spans="1:51" ht="25.8" customHeight="1" x14ac:dyDescent="0.2">
      <c r="A883" s="355">
        <v>6</v>
      </c>
      <c r="B883" s="355">
        <v>1</v>
      </c>
      <c r="C883" s="343" t="s">
        <v>723</v>
      </c>
      <c r="D883" s="328"/>
      <c r="E883" s="328"/>
      <c r="F883" s="328"/>
      <c r="G883" s="328"/>
      <c r="H883" s="328"/>
      <c r="I883" s="328"/>
      <c r="J883" s="329">
        <v>4000020420000</v>
      </c>
      <c r="K883" s="330"/>
      <c r="L883" s="330"/>
      <c r="M883" s="330"/>
      <c r="N883" s="330"/>
      <c r="O883" s="330"/>
      <c r="P883" s="331" t="s">
        <v>678</v>
      </c>
      <c r="Q883" s="331"/>
      <c r="R883" s="331"/>
      <c r="S883" s="331"/>
      <c r="T883" s="331"/>
      <c r="U883" s="331"/>
      <c r="V883" s="331"/>
      <c r="W883" s="331"/>
      <c r="X883" s="331"/>
      <c r="Y883" s="332">
        <v>97</v>
      </c>
      <c r="Z883" s="333"/>
      <c r="AA883" s="333"/>
      <c r="AB883" s="334"/>
      <c r="AC883" s="335" t="s">
        <v>79</v>
      </c>
      <c r="AD883" s="336"/>
      <c r="AE883" s="336"/>
      <c r="AF883" s="336"/>
      <c r="AG883" s="336"/>
      <c r="AH883" s="337" t="s">
        <v>633</v>
      </c>
      <c r="AI883" s="338"/>
      <c r="AJ883" s="338"/>
      <c r="AK883" s="338"/>
      <c r="AL883" s="339" t="s">
        <v>633</v>
      </c>
      <c r="AM883" s="340"/>
      <c r="AN883" s="340"/>
      <c r="AO883" s="341"/>
      <c r="AP883" s="342" t="s">
        <v>633</v>
      </c>
      <c r="AQ883" s="342"/>
      <c r="AR883" s="342"/>
      <c r="AS883" s="342"/>
      <c r="AT883" s="342"/>
      <c r="AU883" s="342"/>
      <c r="AV883" s="342"/>
      <c r="AW883" s="342"/>
      <c r="AX883" s="342"/>
      <c r="AY883">
        <f>COUNTA($C$883)</f>
        <v>1</v>
      </c>
    </row>
    <row r="884" spans="1:51" ht="25.8" customHeight="1" x14ac:dyDescent="0.2">
      <c r="A884" s="355">
        <v>7</v>
      </c>
      <c r="B884" s="355">
        <v>1</v>
      </c>
      <c r="C884" s="343" t="s">
        <v>724</v>
      </c>
      <c r="D884" s="328"/>
      <c r="E884" s="328"/>
      <c r="F884" s="328"/>
      <c r="G884" s="328"/>
      <c r="H884" s="328"/>
      <c r="I884" s="328"/>
      <c r="J884" s="329">
        <v>1000020110001</v>
      </c>
      <c r="K884" s="330"/>
      <c r="L884" s="330"/>
      <c r="M884" s="330"/>
      <c r="N884" s="330"/>
      <c r="O884" s="330"/>
      <c r="P884" s="331" t="s">
        <v>678</v>
      </c>
      <c r="Q884" s="331"/>
      <c r="R884" s="331"/>
      <c r="S884" s="331"/>
      <c r="T884" s="331"/>
      <c r="U884" s="331"/>
      <c r="V884" s="331"/>
      <c r="W884" s="331"/>
      <c r="X884" s="331"/>
      <c r="Y884" s="332">
        <v>80</v>
      </c>
      <c r="Z884" s="333"/>
      <c r="AA884" s="333"/>
      <c r="AB884" s="334"/>
      <c r="AC884" s="335" t="s">
        <v>79</v>
      </c>
      <c r="AD884" s="336"/>
      <c r="AE884" s="336"/>
      <c r="AF884" s="336"/>
      <c r="AG884" s="336"/>
      <c r="AH884" s="337" t="s">
        <v>633</v>
      </c>
      <c r="AI884" s="338"/>
      <c r="AJ884" s="338"/>
      <c r="AK884" s="338"/>
      <c r="AL884" s="339" t="s">
        <v>633</v>
      </c>
      <c r="AM884" s="340"/>
      <c r="AN884" s="340"/>
      <c r="AO884" s="341"/>
      <c r="AP884" s="342" t="s">
        <v>633</v>
      </c>
      <c r="AQ884" s="342"/>
      <c r="AR884" s="342"/>
      <c r="AS884" s="342"/>
      <c r="AT884" s="342"/>
      <c r="AU884" s="342"/>
      <c r="AV884" s="342"/>
      <c r="AW884" s="342"/>
      <c r="AX884" s="342"/>
      <c r="AY884">
        <f>COUNTA($C$884)</f>
        <v>1</v>
      </c>
    </row>
    <row r="885" spans="1:51" ht="25.8" customHeight="1" x14ac:dyDescent="0.2">
      <c r="A885" s="355">
        <v>8</v>
      </c>
      <c r="B885" s="355">
        <v>1</v>
      </c>
      <c r="C885" s="343" t="s">
        <v>725</v>
      </c>
      <c r="D885" s="328"/>
      <c r="E885" s="328"/>
      <c r="F885" s="328"/>
      <c r="G885" s="328"/>
      <c r="H885" s="328"/>
      <c r="I885" s="328"/>
      <c r="J885" s="329">
        <v>4000020300004</v>
      </c>
      <c r="K885" s="330"/>
      <c r="L885" s="330"/>
      <c r="M885" s="330"/>
      <c r="N885" s="330"/>
      <c r="O885" s="330"/>
      <c r="P885" s="331" t="s">
        <v>678</v>
      </c>
      <c r="Q885" s="331"/>
      <c r="R885" s="331"/>
      <c r="S885" s="331"/>
      <c r="T885" s="331"/>
      <c r="U885" s="331"/>
      <c r="V885" s="331"/>
      <c r="W885" s="331"/>
      <c r="X885" s="331"/>
      <c r="Y885" s="332">
        <v>79</v>
      </c>
      <c r="Z885" s="333"/>
      <c r="AA885" s="333"/>
      <c r="AB885" s="334"/>
      <c r="AC885" s="335" t="s">
        <v>79</v>
      </c>
      <c r="AD885" s="336"/>
      <c r="AE885" s="336"/>
      <c r="AF885" s="336"/>
      <c r="AG885" s="336"/>
      <c r="AH885" s="337" t="s">
        <v>633</v>
      </c>
      <c r="AI885" s="338"/>
      <c r="AJ885" s="338"/>
      <c r="AK885" s="338"/>
      <c r="AL885" s="339" t="s">
        <v>633</v>
      </c>
      <c r="AM885" s="340"/>
      <c r="AN885" s="340"/>
      <c r="AO885" s="341"/>
      <c r="AP885" s="342" t="s">
        <v>633</v>
      </c>
      <c r="AQ885" s="342"/>
      <c r="AR885" s="342"/>
      <c r="AS885" s="342"/>
      <c r="AT885" s="342"/>
      <c r="AU885" s="342"/>
      <c r="AV885" s="342"/>
      <c r="AW885" s="342"/>
      <c r="AX885" s="342"/>
      <c r="AY885">
        <f>COUNTA($C$885)</f>
        <v>1</v>
      </c>
    </row>
    <row r="886" spans="1:51" ht="25.8" customHeight="1" x14ac:dyDescent="0.2">
      <c r="A886" s="355">
        <v>9</v>
      </c>
      <c r="B886" s="355">
        <v>1</v>
      </c>
      <c r="C886" s="343" t="s">
        <v>726</v>
      </c>
      <c r="D886" s="328"/>
      <c r="E886" s="328"/>
      <c r="F886" s="328"/>
      <c r="G886" s="328"/>
      <c r="H886" s="328"/>
      <c r="I886" s="328"/>
      <c r="J886" s="329">
        <v>1000020200000</v>
      </c>
      <c r="K886" s="330"/>
      <c r="L886" s="330"/>
      <c r="M886" s="330"/>
      <c r="N886" s="330"/>
      <c r="O886" s="330"/>
      <c r="P886" s="331" t="s">
        <v>678</v>
      </c>
      <c r="Q886" s="331"/>
      <c r="R886" s="331"/>
      <c r="S886" s="331"/>
      <c r="T886" s="331"/>
      <c r="U886" s="331"/>
      <c r="V886" s="331"/>
      <c r="W886" s="331"/>
      <c r="X886" s="331"/>
      <c r="Y886" s="332">
        <v>75</v>
      </c>
      <c r="Z886" s="333"/>
      <c r="AA886" s="333"/>
      <c r="AB886" s="334"/>
      <c r="AC886" s="335" t="s">
        <v>79</v>
      </c>
      <c r="AD886" s="336"/>
      <c r="AE886" s="336"/>
      <c r="AF886" s="336"/>
      <c r="AG886" s="336"/>
      <c r="AH886" s="337" t="s">
        <v>633</v>
      </c>
      <c r="AI886" s="338"/>
      <c r="AJ886" s="338"/>
      <c r="AK886" s="338"/>
      <c r="AL886" s="339" t="s">
        <v>633</v>
      </c>
      <c r="AM886" s="340"/>
      <c r="AN886" s="340"/>
      <c r="AO886" s="341"/>
      <c r="AP886" s="342" t="s">
        <v>633</v>
      </c>
      <c r="AQ886" s="342"/>
      <c r="AR886" s="342"/>
      <c r="AS886" s="342"/>
      <c r="AT886" s="342"/>
      <c r="AU886" s="342"/>
      <c r="AV886" s="342"/>
      <c r="AW886" s="342"/>
      <c r="AX886" s="342"/>
      <c r="AY886">
        <f>COUNTA($C$886)</f>
        <v>1</v>
      </c>
    </row>
    <row r="887" spans="1:51" ht="25.8" customHeight="1" x14ac:dyDescent="0.2">
      <c r="A887" s="355">
        <v>10</v>
      </c>
      <c r="B887" s="355">
        <v>1</v>
      </c>
      <c r="C887" s="343" t="s">
        <v>727</v>
      </c>
      <c r="D887" s="328"/>
      <c r="E887" s="328"/>
      <c r="F887" s="328"/>
      <c r="G887" s="328"/>
      <c r="H887" s="328"/>
      <c r="I887" s="328"/>
      <c r="J887" s="329">
        <v>1000020230006</v>
      </c>
      <c r="K887" s="330"/>
      <c r="L887" s="330"/>
      <c r="M887" s="330"/>
      <c r="N887" s="330"/>
      <c r="O887" s="330"/>
      <c r="P887" s="331" t="s">
        <v>678</v>
      </c>
      <c r="Q887" s="331"/>
      <c r="R887" s="331"/>
      <c r="S887" s="331"/>
      <c r="T887" s="331"/>
      <c r="U887" s="331"/>
      <c r="V887" s="331"/>
      <c r="W887" s="331"/>
      <c r="X887" s="331"/>
      <c r="Y887" s="332">
        <v>70</v>
      </c>
      <c r="Z887" s="333"/>
      <c r="AA887" s="333"/>
      <c r="AB887" s="334"/>
      <c r="AC887" s="335" t="s">
        <v>79</v>
      </c>
      <c r="AD887" s="336"/>
      <c r="AE887" s="336"/>
      <c r="AF887" s="336"/>
      <c r="AG887" s="336"/>
      <c r="AH887" s="337" t="s">
        <v>633</v>
      </c>
      <c r="AI887" s="338"/>
      <c r="AJ887" s="338"/>
      <c r="AK887" s="338"/>
      <c r="AL887" s="339" t="s">
        <v>633</v>
      </c>
      <c r="AM887" s="340"/>
      <c r="AN887" s="340"/>
      <c r="AO887" s="341"/>
      <c r="AP887" s="342" t="s">
        <v>633</v>
      </c>
      <c r="AQ887" s="342"/>
      <c r="AR887" s="342"/>
      <c r="AS887" s="342"/>
      <c r="AT887" s="342"/>
      <c r="AU887" s="342"/>
      <c r="AV887" s="342"/>
      <c r="AW887" s="342"/>
      <c r="AX887" s="342"/>
      <c r="AY887">
        <f>COUNTA($C$887)</f>
        <v>1</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t="s">
        <v>79</v>
      </c>
      <c r="AD888" s="336"/>
      <c r="AE888" s="336"/>
      <c r="AF888" s="336"/>
      <c r="AG888" s="336"/>
      <c r="AH888" s="337"/>
      <c r="AI888" s="338"/>
      <c r="AJ888" s="338"/>
      <c r="AK888" s="338"/>
      <c r="AL888" s="339" t="s">
        <v>665</v>
      </c>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t="s">
        <v>79</v>
      </c>
      <c r="AD889" s="336"/>
      <c r="AE889" s="336"/>
      <c r="AF889" s="336"/>
      <c r="AG889" s="336"/>
      <c r="AH889" s="337"/>
      <c r="AI889" s="338"/>
      <c r="AJ889" s="338"/>
      <c r="AK889" s="338"/>
      <c r="AL889" s="339" t="s">
        <v>665</v>
      </c>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t="s">
        <v>79</v>
      </c>
      <c r="AD890" s="336"/>
      <c r="AE890" s="336"/>
      <c r="AF890" s="336"/>
      <c r="AG890" s="336"/>
      <c r="AH890" s="337"/>
      <c r="AI890" s="338"/>
      <c r="AJ890" s="338"/>
      <c r="AK890" s="338"/>
      <c r="AL890" s="339" t="s">
        <v>665</v>
      </c>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t="s">
        <v>79</v>
      </c>
      <c r="AD891" s="336"/>
      <c r="AE891" s="336"/>
      <c r="AF891" s="336"/>
      <c r="AG891" s="336"/>
      <c r="AH891" s="337"/>
      <c r="AI891" s="338"/>
      <c r="AJ891" s="338"/>
      <c r="AK891" s="338"/>
      <c r="AL891" s="339" t="s">
        <v>665</v>
      </c>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t="s">
        <v>79</v>
      </c>
      <c r="AD892" s="336"/>
      <c r="AE892" s="336"/>
      <c r="AF892" s="336"/>
      <c r="AG892" s="336"/>
      <c r="AH892" s="337"/>
      <c r="AI892" s="338"/>
      <c r="AJ892" s="338"/>
      <c r="AK892" s="338"/>
      <c r="AL892" s="339" t="s">
        <v>665</v>
      </c>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t="s">
        <v>79</v>
      </c>
      <c r="AD893" s="336"/>
      <c r="AE893" s="336"/>
      <c r="AF893" s="336"/>
      <c r="AG893" s="336"/>
      <c r="AH893" s="337"/>
      <c r="AI893" s="338"/>
      <c r="AJ893" s="338"/>
      <c r="AK893" s="338"/>
      <c r="AL893" s="339" t="s">
        <v>665</v>
      </c>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t="s">
        <v>79</v>
      </c>
      <c r="AD894" s="336"/>
      <c r="AE894" s="336"/>
      <c r="AF894" s="336"/>
      <c r="AG894" s="336"/>
      <c r="AH894" s="337"/>
      <c r="AI894" s="338"/>
      <c r="AJ894" s="338"/>
      <c r="AK894" s="338"/>
      <c r="AL894" s="339" t="s">
        <v>665</v>
      </c>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t="s">
        <v>79</v>
      </c>
      <c r="AD895" s="336"/>
      <c r="AE895" s="336"/>
      <c r="AF895" s="336"/>
      <c r="AG895" s="336"/>
      <c r="AH895" s="337"/>
      <c r="AI895" s="338"/>
      <c r="AJ895" s="338"/>
      <c r="AK895" s="338"/>
      <c r="AL895" s="339" t="s">
        <v>665</v>
      </c>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t="s">
        <v>79</v>
      </c>
      <c r="AD896" s="336"/>
      <c r="AE896" s="336"/>
      <c r="AF896" s="336"/>
      <c r="AG896" s="336"/>
      <c r="AH896" s="337"/>
      <c r="AI896" s="338"/>
      <c r="AJ896" s="338"/>
      <c r="AK896" s="338"/>
      <c r="AL896" s="339" t="s">
        <v>665</v>
      </c>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t="s">
        <v>79</v>
      </c>
      <c r="AD897" s="336"/>
      <c r="AE897" s="336"/>
      <c r="AF897" s="336"/>
      <c r="AG897" s="336"/>
      <c r="AH897" s="337"/>
      <c r="AI897" s="338"/>
      <c r="AJ897" s="338"/>
      <c r="AK897" s="338"/>
      <c r="AL897" s="339" t="s">
        <v>665</v>
      </c>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t="s">
        <v>79</v>
      </c>
      <c r="AD898" s="336"/>
      <c r="AE898" s="336"/>
      <c r="AF898" s="336"/>
      <c r="AG898" s="336"/>
      <c r="AH898" s="337"/>
      <c r="AI898" s="338"/>
      <c r="AJ898" s="338"/>
      <c r="AK898" s="338"/>
      <c r="AL898" s="339" t="s">
        <v>665</v>
      </c>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t="s">
        <v>79</v>
      </c>
      <c r="AD899" s="336"/>
      <c r="AE899" s="336"/>
      <c r="AF899" s="336"/>
      <c r="AG899" s="336"/>
      <c r="AH899" s="337"/>
      <c r="AI899" s="338"/>
      <c r="AJ899" s="338"/>
      <c r="AK899" s="338"/>
      <c r="AL899" s="339" t="s">
        <v>665</v>
      </c>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t="s">
        <v>79</v>
      </c>
      <c r="AD900" s="336"/>
      <c r="AE900" s="336"/>
      <c r="AF900" s="336"/>
      <c r="AG900" s="336"/>
      <c r="AH900" s="337"/>
      <c r="AI900" s="338"/>
      <c r="AJ900" s="338"/>
      <c r="AK900" s="338"/>
      <c r="AL900" s="339" t="s">
        <v>665</v>
      </c>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t="s">
        <v>79</v>
      </c>
      <c r="AD901" s="336"/>
      <c r="AE901" s="336"/>
      <c r="AF901" s="336"/>
      <c r="AG901" s="336"/>
      <c r="AH901" s="337"/>
      <c r="AI901" s="338"/>
      <c r="AJ901" s="338"/>
      <c r="AK901" s="338"/>
      <c r="AL901" s="339" t="s">
        <v>665</v>
      </c>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t="s">
        <v>79</v>
      </c>
      <c r="AD902" s="336"/>
      <c r="AE902" s="336"/>
      <c r="AF902" s="336"/>
      <c r="AG902" s="336"/>
      <c r="AH902" s="337"/>
      <c r="AI902" s="338"/>
      <c r="AJ902" s="338"/>
      <c r="AK902" s="338"/>
      <c r="AL902" s="339" t="s">
        <v>665</v>
      </c>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t="s">
        <v>79</v>
      </c>
      <c r="AD903" s="336"/>
      <c r="AE903" s="336"/>
      <c r="AF903" s="336"/>
      <c r="AG903" s="336"/>
      <c r="AH903" s="337"/>
      <c r="AI903" s="338"/>
      <c r="AJ903" s="338"/>
      <c r="AK903" s="338"/>
      <c r="AL903" s="339" t="s">
        <v>665</v>
      </c>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t="s">
        <v>79</v>
      </c>
      <c r="AD904" s="336"/>
      <c r="AE904" s="336"/>
      <c r="AF904" s="336"/>
      <c r="AG904" s="336"/>
      <c r="AH904" s="337"/>
      <c r="AI904" s="338"/>
      <c r="AJ904" s="338"/>
      <c r="AK904" s="338"/>
      <c r="AL904" s="339" t="s">
        <v>665</v>
      </c>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t="s">
        <v>79</v>
      </c>
      <c r="AD905" s="336"/>
      <c r="AE905" s="336"/>
      <c r="AF905" s="336"/>
      <c r="AG905" s="336"/>
      <c r="AH905" s="337"/>
      <c r="AI905" s="338"/>
      <c r="AJ905" s="338"/>
      <c r="AK905" s="338"/>
      <c r="AL905" s="339" t="s">
        <v>665</v>
      </c>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t="s">
        <v>79</v>
      </c>
      <c r="AD906" s="336"/>
      <c r="AE906" s="336"/>
      <c r="AF906" s="336"/>
      <c r="AG906" s="336"/>
      <c r="AH906" s="337"/>
      <c r="AI906" s="338"/>
      <c r="AJ906" s="338"/>
      <c r="AK906" s="338"/>
      <c r="AL906" s="339" t="s">
        <v>665</v>
      </c>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t="s">
        <v>79</v>
      </c>
      <c r="AD907" s="336"/>
      <c r="AE907" s="336"/>
      <c r="AF907" s="336"/>
      <c r="AG907" s="336"/>
      <c r="AH907" s="337"/>
      <c r="AI907" s="338"/>
      <c r="AJ907" s="338"/>
      <c r="AK907" s="338"/>
      <c r="AL907" s="339" t="s">
        <v>665</v>
      </c>
      <c r="AM907" s="340"/>
      <c r="AN907" s="340"/>
      <c r="AO907" s="341"/>
      <c r="AP907" s="342"/>
      <c r="AQ907" s="342"/>
      <c r="AR907" s="342"/>
      <c r="AS907" s="342"/>
      <c r="AT907" s="342"/>
      <c r="AU907" s="342"/>
      <c r="AV907" s="342"/>
      <c r="AW907" s="342"/>
      <c r="AX907" s="342"/>
      <c r="AY907">
        <f>COUNTA($C$907)</f>
        <v>0</v>
      </c>
    </row>
    <row r="908" spans="1:51" ht="18.60000000000000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5"/>
      <c r="B910" s="345"/>
      <c r="C910" s="345" t="s">
        <v>26</v>
      </c>
      <c r="D910" s="345"/>
      <c r="E910" s="345"/>
      <c r="F910" s="345"/>
      <c r="G910" s="345"/>
      <c r="H910" s="345"/>
      <c r="I910" s="345"/>
      <c r="J910" s="137" t="s">
        <v>220</v>
      </c>
      <c r="K910" s="346"/>
      <c r="L910" s="346"/>
      <c r="M910" s="346"/>
      <c r="N910" s="346"/>
      <c r="O910" s="346"/>
      <c r="P910" s="232" t="s">
        <v>196</v>
      </c>
      <c r="Q910" s="232"/>
      <c r="R910" s="232"/>
      <c r="S910" s="232"/>
      <c r="T910" s="232"/>
      <c r="U910" s="232"/>
      <c r="V910" s="232"/>
      <c r="W910" s="232"/>
      <c r="X910" s="232"/>
      <c r="Y910" s="347" t="s">
        <v>218</v>
      </c>
      <c r="Z910" s="348"/>
      <c r="AA910" s="348"/>
      <c r="AB910" s="348"/>
      <c r="AC910" s="137" t="s">
        <v>254</v>
      </c>
      <c r="AD910" s="137"/>
      <c r="AE910" s="137"/>
      <c r="AF910" s="137"/>
      <c r="AG910" s="137"/>
      <c r="AH910" s="347" t="s">
        <v>282</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1</v>
      </c>
    </row>
    <row r="911" spans="1:51" ht="30" customHeight="1" x14ac:dyDescent="0.2">
      <c r="A911" s="355">
        <v>1</v>
      </c>
      <c r="B911" s="355">
        <v>1</v>
      </c>
      <c r="C911" s="343" t="s">
        <v>755</v>
      </c>
      <c r="D911" s="328"/>
      <c r="E911" s="328"/>
      <c r="F911" s="328"/>
      <c r="G911" s="328"/>
      <c r="H911" s="328"/>
      <c r="I911" s="328"/>
      <c r="J911" s="329">
        <v>7010001001832</v>
      </c>
      <c r="K911" s="330"/>
      <c r="L911" s="330"/>
      <c r="M911" s="330"/>
      <c r="N911" s="330"/>
      <c r="O911" s="330"/>
      <c r="P911" s="344" t="s">
        <v>752</v>
      </c>
      <c r="Q911" s="331"/>
      <c r="R911" s="331"/>
      <c r="S911" s="331"/>
      <c r="T911" s="331"/>
      <c r="U911" s="331"/>
      <c r="V911" s="331"/>
      <c r="W911" s="331"/>
      <c r="X911" s="331"/>
      <c r="Y911" s="332">
        <v>1</v>
      </c>
      <c r="Z911" s="333"/>
      <c r="AA911" s="333"/>
      <c r="AB911" s="334"/>
      <c r="AC911" s="335" t="s">
        <v>286</v>
      </c>
      <c r="AD911" s="336"/>
      <c r="AE911" s="336"/>
      <c r="AF911" s="336"/>
      <c r="AG911" s="336"/>
      <c r="AH911" s="351">
        <v>2</v>
      </c>
      <c r="AI911" s="352"/>
      <c r="AJ911" s="352"/>
      <c r="AK911" s="352"/>
      <c r="AL911" s="339" t="s">
        <v>756</v>
      </c>
      <c r="AM911" s="340"/>
      <c r="AN911" s="340"/>
      <c r="AO911" s="341"/>
      <c r="AP911" s="342" t="s">
        <v>756</v>
      </c>
      <c r="AQ911" s="342"/>
      <c r="AR911" s="342"/>
      <c r="AS911" s="342"/>
      <c r="AT911" s="342"/>
      <c r="AU911" s="342"/>
      <c r="AV911" s="342"/>
      <c r="AW911" s="342"/>
      <c r="AX911" s="342"/>
      <c r="AY911">
        <f t="shared" si="119"/>
        <v>1</v>
      </c>
    </row>
    <row r="912" spans="1:51" ht="30" customHeight="1" x14ac:dyDescent="0.2">
      <c r="A912" s="355">
        <v>2</v>
      </c>
      <c r="B912" s="355">
        <v>1</v>
      </c>
      <c r="C912" s="343" t="s">
        <v>754</v>
      </c>
      <c r="D912" s="328"/>
      <c r="E912" s="328"/>
      <c r="F912" s="328"/>
      <c r="G912" s="328"/>
      <c r="H912" s="328"/>
      <c r="I912" s="328"/>
      <c r="J912" s="329">
        <v>7010001001832</v>
      </c>
      <c r="K912" s="330"/>
      <c r="L912" s="330"/>
      <c r="M912" s="330"/>
      <c r="N912" s="330"/>
      <c r="O912" s="330"/>
      <c r="P912" s="344" t="s">
        <v>757</v>
      </c>
      <c r="Q912" s="331"/>
      <c r="R912" s="331"/>
      <c r="S912" s="331"/>
      <c r="T912" s="331"/>
      <c r="U912" s="331"/>
      <c r="V912" s="331"/>
      <c r="W912" s="331"/>
      <c r="X912" s="331"/>
      <c r="Y912" s="332">
        <v>0.1</v>
      </c>
      <c r="Z912" s="333"/>
      <c r="AA912" s="333"/>
      <c r="AB912" s="334"/>
      <c r="AC912" s="335" t="s">
        <v>293</v>
      </c>
      <c r="AD912" s="336"/>
      <c r="AE912" s="336"/>
      <c r="AF912" s="336"/>
      <c r="AG912" s="336"/>
      <c r="AH912" s="351" t="s">
        <v>756</v>
      </c>
      <c r="AI912" s="352"/>
      <c r="AJ912" s="352"/>
      <c r="AK912" s="352"/>
      <c r="AL912" s="339" t="s">
        <v>756</v>
      </c>
      <c r="AM912" s="340"/>
      <c r="AN912" s="340"/>
      <c r="AO912" s="341"/>
      <c r="AP912" s="342" t="s">
        <v>756</v>
      </c>
      <c r="AQ912" s="342"/>
      <c r="AR912" s="342"/>
      <c r="AS912" s="342"/>
      <c r="AT912" s="342"/>
      <c r="AU912" s="342"/>
      <c r="AV912" s="342"/>
      <c r="AW912" s="342"/>
      <c r="AX912" s="342"/>
      <c r="AY912">
        <f>COUNTA($C$912)</f>
        <v>1</v>
      </c>
    </row>
    <row r="913" spans="1:51" ht="30" customHeight="1" x14ac:dyDescent="0.2">
      <c r="A913" s="355">
        <v>3</v>
      </c>
      <c r="B913" s="355">
        <v>1</v>
      </c>
      <c r="C913" s="343" t="s">
        <v>758</v>
      </c>
      <c r="D913" s="328"/>
      <c r="E913" s="328"/>
      <c r="F913" s="328"/>
      <c r="G913" s="328"/>
      <c r="H913" s="328"/>
      <c r="I913" s="328"/>
      <c r="J913" s="329">
        <v>1011001022683</v>
      </c>
      <c r="K913" s="330"/>
      <c r="L913" s="330"/>
      <c r="M913" s="330"/>
      <c r="N913" s="330"/>
      <c r="O913" s="330"/>
      <c r="P913" s="344" t="s">
        <v>757</v>
      </c>
      <c r="Q913" s="331"/>
      <c r="R913" s="331"/>
      <c r="S913" s="331"/>
      <c r="T913" s="331"/>
      <c r="U913" s="331"/>
      <c r="V913" s="331"/>
      <c r="W913" s="331"/>
      <c r="X913" s="331"/>
      <c r="Y913" s="332">
        <v>1</v>
      </c>
      <c r="Z913" s="333"/>
      <c r="AA913" s="333"/>
      <c r="AB913" s="334"/>
      <c r="AC913" s="335" t="s">
        <v>293</v>
      </c>
      <c r="AD913" s="336"/>
      <c r="AE913" s="336"/>
      <c r="AF913" s="336"/>
      <c r="AG913" s="336"/>
      <c r="AH913" s="337" t="s">
        <v>756</v>
      </c>
      <c r="AI913" s="338"/>
      <c r="AJ913" s="338"/>
      <c r="AK913" s="338"/>
      <c r="AL913" s="339" t="s">
        <v>756</v>
      </c>
      <c r="AM913" s="340"/>
      <c r="AN913" s="340"/>
      <c r="AO913" s="341"/>
      <c r="AP913" s="342" t="s">
        <v>756</v>
      </c>
      <c r="AQ913" s="342"/>
      <c r="AR913" s="342"/>
      <c r="AS913" s="342"/>
      <c r="AT913" s="342"/>
      <c r="AU913" s="342"/>
      <c r="AV913" s="342"/>
      <c r="AW913" s="342"/>
      <c r="AX913" s="342"/>
      <c r="AY913">
        <f>COUNTA($C$913)</f>
        <v>1</v>
      </c>
    </row>
    <row r="914" spans="1:51" ht="30" customHeight="1" x14ac:dyDescent="0.2">
      <c r="A914" s="355">
        <v>4</v>
      </c>
      <c r="B914" s="355">
        <v>1</v>
      </c>
      <c r="C914" s="343" t="s">
        <v>759</v>
      </c>
      <c r="D914" s="328"/>
      <c r="E914" s="328"/>
      <c r="F914" s="328"/>
      <c r="G914" s="328"/>
      <c r="H914" s="328"/>
      <c r="I914" s="328"/>
      <c r="J914" s="329">
        <v>8100001013784</v>
      </c>
      <c r="K914" s="330"/>
      <c r="L914" s="330"/>
      <c r="M914" s="330"/>
      <c r="N914" s="330"/>
      <c r="O914" s="330"/>
      <c r="P914" s="344" t="s">
        <v>761</v>
      </c>
      <c r="Q914" s="331"/>
      <c r="R914" s="331"/>
      <c r="S914" s="331"/>
      <c r="T914" s="331"/>
      <c r="U914" s="331"/>
      <c r="V914" s="331"/>
      <c r="W914" s="331"/>
      <c r="X914" s="331"/>
      <c r="Y914" s="332">
        <v>0.1</v>
      </c>
      <c r="Z914" s="333"/>
      <c r="AA914" s="333"/>
      <c r="AB914" s="334"/>
      <c r="AC914" s="335" t="s">
        <v>292</v>
      </c>
      <c r="AD914" s="336"/>
      <c r="AE914" s="336"/>
      <c r="AF914" s="336"/>
      <c r="AG914" s="336"/>
      <c r="AH914" s="337" t="s">
        <v>756</v>
      </c>
      <c r="AI914" s="338"/>
      <c r="AJ914" s="338"/>
      <c r="AK914" s="338"/>
      <c r="AL914" s="339" t="s">
        <v>756</v>
      </c>
      <c r="AM914" s="340"/>
      <c r="AN914" s="340"/>
      <c r="AO914" s="341"/>
      <c r="AP914" s="342" t="s">
        <v>756</v>
      </c>
      <c r="AQ914" s="342"/>
      <c r="AR914" s="342"/>
      <c r="AS914" s="342"/>
      <c r="AT914" s="342"/>
      <c r="AU914" s="342"/>
      <c r="AV914" s="342"/>
      <c r="AW914" s="342"/>
      <c r="AX914" s="342"/>
      <c r="AY914">
        <f>COUNTA($C$914)</f>
        <v>1</v>
      </c>
    </row>
    <row r="915" spans="1:51" ht="30" customHeight="1" x14ac:dyDescent="0.2">
      <c r="A915" s="355">
        <v>5</v>
      </c>
      <c r="B915" s="355">
        <v>1</v>
      </c>
      <c r="C915" s="343" t="s">
        <v>760</v>
      </c>
      <c r="D915" s="328"/>
      <c r="E915" s="328"/>
      <c r="F915" s="328"/>
      <c r="G915" s="328"/>
      <c r="H915" s="328"/>
      <c r="I915" s="328"/>
      <c r="J915" s="329">
        <v>5120001009783</v>
      </c>
      <c r="K915" s="330"/>
      <c r="L915" s="330"/>
      <c r="M915" s="330"/>
      <c r="N915" s="330"/>
      <c r="O915" s="330"/>
      <c r="P915" s="344" t="s">
        <v>762</v>
      </c>
      <c r="Q915" s="331"/>
      <c r="R915" s="331"/>
      <c r="S915" s="331"/>
      <c r="T915" s="331"/>
      <c r="U915" s="331"/>
      <c r="V915" s="331"/>
      <c r="W915" s="331"/>
      <c r="X915" s="331"/>
      <c r="Y915" s="332">
        <v>0.1</v>
      </c>
      <c r="Z915" s="333"/>
      <c r="AA915" s="333"/>
      <c r="AB915" s="334"/>
      <c r="AC915" s="335" t="s">
        <v>292</v>
      </c>
      <c r="AD915" s="336"/>
      <c r="AE915" s="336"/>
      <c r="AF915" s="336"/>
      <c r="AG915" s="336"/>
      <c r="AH915" s="337" t="s">
        <v>756</v>
      </c>
      <c r="AI915" s="338"/>
      <c r="AJ915" s="338"/>
      <c r="AK915" s="338"/>
      <c r="AL915" s="339" t="s">
        <v>756</v>
      </c>
      <c r="AM915" s="340"/>
      <c r="AN915" s="340"/>
      <c r="AO915" s="341"/>
      <c r="AP915" s="342" t="s">
        <v>756</v>
      </c>
      <c r="AQ915" s="342"/>
      <c r="AR915" s="342"/>
      <c r="AS915" s="342"/>
      <c r="AT915" s="342"/>
      <c r="AU915" s="342"/>
      <c r="AV915" s="342"/>
      <c r="AW915" s="342"/>
      <c r="AX915" s="342"/>
      <c r="AY915">
        <f>COUNTA($C$915)</f>
        <v>1</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8.60000000000000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45"/>
      <c r="B943" s="345"/>
      <c r="C943" s="345" t="s">
        <v>26</v>
      </c>
      <c r="D943" s="345"/>
      <c r="E943" s="345"/>
      <c r="F943" s="345"/>
      <c r="G943" s="345"/>
      <c r="H943" s="345"/>
      <c r="I943" s="345"/>
      <c r="J943" s="137" t="s">
        <v>220</v>
      </c>
      <c r="K943" s="346"/>
      <c r="L943" s="346"/>
      <c r="M943" s="346"/>
      <c r="N943" s="346"/>
      <c r="O943" s="346"/>
      <c r="P943" s="232" t="s">
        <v>196</v>
      </c>
      <c r="Q943" s="232"/>
      <c r="R943" s="232"/>
      <c r="S943" s="232"/>
      <c r="T943" s="232"/>
      <c r="U943" s="232"/>
      <c r="V943" s="232"/>
      <c r="W943" s="232"/>
      <c r="X943" s="232"/>
      <c r="Y943" s="347" t="s">
        <v>218</v>
      </c>
      <c r="Z943" s="348"/>
      <c r="AA943" s="348"/>
      <c r="AB943" s="348"/>
      <c r="AC943" s="137" t="s">
        <v>254</v>
      </c>
      <c r="AD943" s="137"/>
      <c r="AE943" s="137"/>
      <c r="AF943" s="137"/>
      <c r="AG943" s="137"/>
      <c r="AH943" s="347" t="s">
        <v>282</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1</v>
      </c>
    </row>
    <row r="944" spans="1:51" ht="25.8" customHeight="1" x14ac:dyDescent="0.2">
      <c r="A944" s="355">
        <v>1</v>
      </c>
      <c r="B944" s="355">
        <v>1</v>
      </c>
      <c r="C944" s="343" t="s">
        <v>680</v>
      </c>
      <c r="D944" s="328"/>
      <c r="E944" s="328"/>
      <c r="F944" s="328"/>
      <c r="G944" s="328"/>
      <c r="H944" s="328"/>
      <c r="I944" s="328"/>
      <c r="J944" s="329" t="s">
        <v>633</v>
      </c>
      <c r="K944" s="330"/>
      <c r="L944" s="330"/>
      <c r="M944" s="330"/>
      <c r="N944" s="330"/>
      <c r="O944" s="330"/>
      <c r="P944" s="344" t="s">
        <v>698</v>
      </c>
      <c r="Q944" s="331"/>
      <c r="R944" s="331"/>
      <c r="S944" s="331"/>
      <c r="T944" s="331"/>
      <c r="U944" s="331"/>
      <c r="V944" s="331"/>
      <c r="W944" s="331"/>
      <c r="X944" s="331"/>
      <c r="Y944" s="332">
        <v>11</v>
      </c>
      <c r="Z944" s="333"/>
      <c r="AA944" s="333"/>
      <c r="AB944" s="334"/>
      <c r="AC944" s="335" t="s">
        <v>79</v>
      </c>
      <c r="AD944" s="336"/>
      <c r="AE944" s="336"/>
      <c r="AF944" s="336"/>
      <c r="AG944" s="336"/>
      <c r="AH944" s="351" t="s">
        <v>633</v>
      </c>
      <c r="AI944" s="352"/>
      <c r="AJ944" s="352"/>
      <c r="AK944" s="352"/>
      <c r="AL944" s="339" t="s">
        <v>633</v>
      </c>
      <c r="AM944" s="340"/>
      <c r="AN944" s="340"/>
      <c r="AO944" s="341"/>
      <c r="AP944" s="342" t="s">
        <v>633</v>
      </c>
      <c r="AQ944" s="342"/>
      <c r="AR944" s="342"/>
      <c r="AS944" s="342"/>
      <c r="AT944" s="342"/>
      <c r="AU944" s="342"/>
      <c r="AV944" s="342"/>
      <c r="AW944" s="342"/>
      <c r="AX944" s="342"/>
      <c r="AY944">
        <f t="shared" si="120"/>
        <v>1</v>
      </c>
    </row>
    <row r="945" spans="1:51" ht="25.8" customHeight="1" x14ac:dyDescent="0.2">
      <c r="A945" s="355">
        <v>2</v>
      </c>
      <c r="B945" s="355">
        <v>1</v>
      </c>
      <c r="C945" s="328" t="s">
        <v>681</v>
      </c>
      <c r="D945" s="328"/>
      <c r="E945" s="328"/>
      <c r="F945" s="328"/>
      <c r="G945" s="328"/>
      <c r="H945" s="328"/>
      <c r="I945" s="328"/>
      <c r="J945" s="329" t="s">
        <v>633</v>
      </c>
      <c r="K945" s="330"/>
      <c r="L945" s="330"/>
      <c r="M945" s="330"/>
      <c r="N945" s="330"/>
      <c r="O945" s="330"/>
      <c r="P945" s="331" t="s">
        <v>698</v>
      </c>
      <c r="Q945" s="331"/>
      <c r="R945" s="331"/>
      <c r="S945" s="331"/>
      <c r="T945" s="331"/>
      <c r="U945" s="331"/>
      <c r="V945" s="331"/>
      <c r="W945" s="331"/>
      <c r="X945" s="331"/>
      <c r="Y945" s="332">
        <v>7</v>
      </c>
      <c r="Z945" s="333"/>
      <c r="AA945" s="333"/>
      <c r="AB945" s="334"/>
      <c r="AC945" s="335" t="s">
        <v>79</v>
      </c>
      <c r="AD945" s="336"/>
      <c r="AE945" s="336"/>
      <c r="AF945" s="336"/>
      <c r="AG945" s="336"/>
      <c r="AH945" s="351" t="s">
        <v>633</v>
      </c>
      <c r="AI945" s="352"/>
      <c r="AJ945" s="352"/>
      <c r="AK945" s="352"/>
      <c r="AL945" s="339" t="s">
        <v>633</v>
      </c>
      <c r="AM945" s="340"/>
      <c r="AN945" s="340"/>
      <c r="AO945" s="341"/>
      <c r="AP945" s="342" t="s">
        <v>633</v>
      </c>
      <c r="AQ945" s="342"/>
      <c r="AR945" s="342"/>
      <c r="AS945" s="342"/>
      <c r="AT945" s="342"/>
      <c r="AU945" s="342"/>
      <c r="AV945" s="342"/>
      <c r="AW945" s="342"/>
      <c r="AX945" s="342"/>
      <c r="AY945">
        <f>COUNTA($C$945)</f>
        <v>1</v>
      </c>
    </row>
    <row r="946" spans="1:51" ht="25.8" customHeight="1" x14ac:dyDescent="0.2">
      <c r="A946" s="355">
        <v>3</v>
      </c>
      <c r="B946" s="355">
        <v>1</v>
      </c>
      <c r="C946" s="343" t="s">
        <v>682</v>
      </c>
      <c r="D946" s="328"/>
      <c r="E946" s="328"/>
      <c r="F946" s="328"/>
      <c r="G946" s="328"/>
      <c r="H946" s="328"/>
      <c r="I946" s="328"/>
      <c r="J946" s="329" t="s">
        <v>633</v>
      </c>
      <c r="K946" s="330"/>
      <c r="L946" s="330"/>
      <c r="M946" s="330"/>
      <c r="N946" s="330"/>
      <c r="O946" s="330"/>
      <c r="P946" s="344" t="s">
        <v>698</v>
      </c>
      <c r="Q946" s="331"/>
      <c r="R946" s="331"/>
      <c r="S946" s="331"/>
      <c r="T946" s="331"/>
      <c r="U946" s="331"/>
      <c r="V946" s="331"/>
      <c r="W946" s="331"/>
      <c r="X946" s="331"/>
      <c r="Y946" s="332">
        <v>6</v>
      </c>
      <c r="Z946" s="333"/>
      <c r="AA946" s="333"/>
      <c r="AB946" s="334"/>
      <c r="AC946" s="335" t="s">
        <v>79</v>
      </c>
      <c r="AD946" s="336"/>
      <c r="AE946" s="336"/>
      <c r="AF946" s="336"/>
      <c r="AG946" s="336"/>
      <c r="AH946" s="337" t="s">
        <v>633</v>
      </c>
      <c r="AI946" s="338"/>
      <c r="AJ946" s="338"/>
      <c r="AK946" s="338"/>
      <c r="AL946" s="339" t="s">
        <v>633</v>
      </c>
      <c r="AM946" s="340"/>
      <c r="AN946" s="340"/>
      <c r="AO946" s="341"/>
      <c r="AP946" s="342" t="s">
        <v>633</v>
      </c>
      <c r="AQ946" s="342"/>
      <c r="AR946" s="342"/>
      <c r="AS946" s="342"/>
      <c r="AT946" s="342"/>
      <c r="AU946" s="342"/>
      <c r="AV946" s="342"/>
      <c r="AW946" s="342"/>
      <c r="AX946" s="342"/>
      <c r="AY946">
        <f>COUNTA($C$946)</f>
        <v>1</v>
      </c>
    </row>
    <row r="947" spans="1:51" ht="25.8" customHeight="1" x14ac:dyDescent="0.2">
      <c r="A947" s="355">
        <v>4</v>
      </c>
      <c r="B947" s="355">
        <v>1</v>
      </c>
      <c r="C947" s="343" t="s">
        <v>683</v>
      </c>
      <c r="D947" s="328"/>
      <c r="E947" s="328"/>
      <c r="F947" s="328"/>
      <c r="G947" s="328"/>
      <c r="H947" s="328"/>
      <c r="I947" s="328"/>
      <c r="J947" s="329" t="s">
        <v>633</v>
      </c>
      <c r="K947" s="330"/>
      <c r="L947" s="330"/>
      <c r="M947" s="330"/>
      <c r="N947" s="330"/>
      <c r="O947" s="330"/>
      <c r="P947" s="344" t="s">
        <v>698</v>
      </c>
      <c r="Q947" s="331"/>
      <c r="R947" s="331"/>
      <c r="S947" s="331"/>
      <c r="T947" s="331"/>
      <c r="U947" s="331"/>
      <c r="V947" s="331"/>
      <c r="W947" s="331"/>
      <c r="X947" s="331"/>
      <c r="Y947" s="332">
        <v>4</v>
      </c>
      <c r="Z947" s="333"/>
      <c r="AA947" s="333"/>
      <c r="AB947" s="334"/>
      <c r="AC947" s="335" t="s">
        <v>79</v>
      </c>
      <c r="AD947" s="336"/>
      <c r="AE947" s="336"/>
      <c r="AF947" s="336"/>
      <c r="AG947" s="336"/>
      <c r="AH947" s="337" t="s">
        <v>633</v>
      </c>
      <c r="AI947" s="338"/>
      <c r="AJ947" s="338"/>
      <c r="AK947" s="338"/>
      <c r="AL947" s="339" t="s">
        <v>633</v>
      </c>
      <c r="AM947" s="340"/>
      <c r="AN947" s="340"/>
      <c r="AO947" s="341"/>
      <c r="AP947" s="342" t="s">
        <v>633</v>
      </c>
      <c r="AQ947" s="342"/>
      <c r="AR947" s="342"/>
      <c r="AS947" s="342"/>
      <c r="AT947" s="342"/>
      <c r="AU947" s="342"/>
      <c r="AV947" s="342"/>
      <c r="AW947" s="342"/>
      <c r="AX947" s="342"/>
      <c r="AY947">
        <f>COUNTA($C$947)</f>
        <v>1</v>
      </c>
    </row>
    <row r="948" spans="1:51" ht="25.8" customHeight="1" x14ac:dyDescent="0.2">
      <c r="A948" s="355">
        <v>5</v>
      </c>
      <c r="B948" s="355">
        <v>1</v>
      </c>
      <c r="C948" s="328" t="s">
        <v>684</v>
      </c>
      <c r="D948" s="328"/>
      <c r="E948" s="328"/>
      <c r="F948" s="328"/>
      <c r="G948" s="328"/>
      <c r="H948" s="328"/>
      <c r="I948" s="328"/>
      <c r="J948" s="329" t="s">
        <v>633</v>
      </c>
      <c r="K948" s="330"/>
      <c r="L948" s="330"/>
      <c r="M948" s="330"/>
      <c r="N948" s="330"/>
      <c r="O948" s="330"/>
      <c r="P948" s="331" t="s">
        <v>698</v>
      </c>
      <c r="Q948" s="331"/>
      <c r="R948" s="331"/>
      <c r="S948" s="331"/>
      <c r="T948" s="331"/>
      <c r="U948" s="331"/>
      <c r="V948" s="331"/>
      <c r="W948" s="331"/>
      <c r="X948" s="331"/>
      <c r="Y948" s="332">
        <v>3</v>
      </c>
      <c r="Z948" s="333"/>
      <c r="AA948" s="333"/>
      <c r="AB948" s="334"/>
      <c r="AC948" s="335" t="s">
        <v>79</v>
      </c>
      <c r="AD948" s="336"/>
      <c r="AE948" s="336"/>
      <c r="AF948" s="336"/>
      <c r="AG948" s="336"/>
      <c r="AH948" s="337" t="s">
        <v>633</v>
      </c>
      <c r="AI948" s="338"/>
      <c r="AJ948" s="338"/>
      <c r="AK948" s="338"/>
      <c r="AL948" s="339" t="s">
        <v>633</v>
      </c>
      <c r="AM948" s="340"/>
      <c r="AN948" s="340"/>
      <c r="AO948" s="341"/>
      <c r="AP948" s="342" t="s">
        <v>633</v>
      </c>
      <c r="AQ948" s="342"/>
      <c r="AR948" s="342"/>
      <c r="AS948" s="342"/>
      <c r="AT948" s="342"/>
      <c r="AU948" s="342"/>
      <c r="AV948" s="342"/>
      <c r="AW948" s="342"/>
      <c r="AX948" s="342"/>
      <c r="AY948">
        <f>COUNTA($C$948)</f>
        <v>1</v>
      </c>
    </row>
    <row r="949" spans="1:51" ht="25.8" customHeight="1" x14ac:dyDescent="0.2">
      <c r="A949" s="355">
        <v>6</v>
      </c>
      <c r="B949" s="355">
        <v>1</v>
      </c>
      <c r="C949" s="328" t="s">
        <v>685</v>
      </c>
      <c r="D949" s="328"/>
      <c r="E949" s="328"/>
      <c r="F949" s="328"/>
      <c r="G949" s="328"/>
      <c r="H949" s="328"/>
      <c r="I949" s="328"/>
      <c r="J949" s="329" t="s">
        <v>633</v>
      </c>
      <c r="K949" s="330"/>
      <c r="L949" s="330"/>
      <c r="M949" s="330"/>
      <c r="N949" s="330"/>
      <c r="O949" s="330"/>
      <c r="P949" s="331" t="s">
        <v>698</v>
      </c>
      <c r="Q949" s="331"/>
      <c r="R949" s="331"/>
      <c r="S949" s="331"/>
      <c r="T949" s="331"/>
      <c r="U949" s="331"/>
      <c r="V949" s="331"/>
      <c r="W949" s="331"/>
      <c r="X949" s="331"/>
      <c r="Y949" s="332">
        <v>3</v>
      </c>
      <c r="Z949" s="333"/>
      <c r="AA949" s="333"/>
      <c r="AB949" s="334"/>
      <c r="AC949" s="335" t="s">
        <v>79</v>
      </c>
      <c r="AD949" s="336"/>
      <c r="AE949" s="336"/>
      <c r="AF949" s="336"/>
      <c r="AG949" s="336"/>
      <c r="AH949" s="337" t="s">
        <v>633</v>
      </c>
      <c r="AI949" s="338"/>
      <c r="AJ949" s="338"/>
      <c r="AK949" s="338"/>
      <c r="AL949" s="339" t="s">
        <v>633</v>
      </c>
      <c r="AM949" s="340"/>
      <c r="AN949" s="340"/>
      <c r="AO949" s="341"/>
      <c r="AP949" s="342" t="s">
        <v>633</v>
      </c>
      <c r="AQ949" s="342"/>
      <c r="AR949" s="342"/>
      <c r="AS949" s="342"/>
      <c r="AT949" s="342"/>
      <c r="AU949" s="342"/>
      <c r="AV949" s="342"/>
      <c r="AW949" s="342"/>
      <c r="AX949" s="342"/>
      <c r="AY949">
        <f>COUNTA($C$949)</f>
        <v>1</v>
      </c>
    </row>
    <row r="950" spans="1:51" ht="25.8" customHeight="1" x14ac:dyDescent="0.2">
      <c r="A950" s="355">
        <v>7</v>
      </c>
      <c r="B950" s="355">
        <v>1</v>
      </c>
      <c r="C950" s="328" t="s">
        <v>686</v>
      </c>
      <c r="D950" s="328"/>
      <c r="E950" s="328"/>
      <c r="F950" s="328"/>
      <c r="G950" s="328"/>
      <c r="H950" s="328"/>
      <c r="I950" s="328"/>
      <c r="J950" s="329" t="s">
        <v>633</v>
      </c>
      <c r="K950" s="330"/>
      <c r="L950" s="330"/>
      <c r="M950" s="330"/>
      <c r="N950" s="330"/>
      <c r="O950" s="330"/>
      <c r="P950" s="331" t="s">
        <v>698</v>
      </c>
      <c r="Q950" s="331"/>
      <c r="R950" s="331"/>
      <c r="S950" s="331"/>
      <c r="T950" s="331"/>
      <c r="U950" s="331"/>
      <c r="V950" s="331"/>
      <c r="W950" s="331"/>
      <c r="X950" s="331"/>
      <c r="Y950" s="332">
        <v>2</v>
      </c>
      <c r="Z950" s="333"/>
      <c r="AA950" s="333"/>
      <c r="AB950" s="334"/>
      <c r="AC950" s="335" t="s">
        <v>79</v>
      </c>
      <c r="AD950" s="336"/>
      <c r="AE950" s="336"/>
      <c r="AF950" s="336"/>
      <c r="AG950" s="336"/>
      <c r="AH950" s="337" t="s">
        <v>633</v>
      </c>
      <c r="AI950" s="338"/>
      <c r="AJ950" s="338"/>
      <c r="AK950" s="338"/>
      <c r="AL950" s="339" t="s">
        <v>633</v>
      </c>
      <c r="AM950" s="340"/>
      <c r="AN950" s="340"/>
      <c r="AO950" s="341"/>
      <c r="AP950" s="342" t="s">
        <v>633</v>
      </c>
      <c r="AQ950" s="342"/>
      <c r="AR950" s="342"/>
      <c r="AS950" s="342"/>
      <c r="AT950" s="342"/>
      <c r="AU950" s="342"/>
      <c r="AV950" s="342"/>
      <c r="AW950" s="342"/>
      <c r="AX950" s="342"/>
      <c r="AY950">
        <f>COUNTA($C$950)</f>
        <v>1</v>
      </c>
    </row>
    <row r="951" spans="1:51" ht="25.8" customHeight="1" x14ac:dyDescent="0.2">
      <c r="A951" s="355">
        <v>8</v>
      </c>
      <c r="B951" s="355">
        <v>1</v>
      </c>
      <c r="C951" s="328" t="s">
        <v>687</v>
      </c>
      <c r="D951" s="328"/>
      <c r="E951" s="328"/>
      <c r="F951" s="328"/>
      <c r="G951" s="328"/>
      <c r="H951" s="328"/>
      <c r="I951" s="328"/>
      <c r="J951" s="329" t="s">
        <v>633</v>
      </c>
      <c r="K951" s="330"/>
      <c r="L951" s="330"/>
      <c r="M951" s="330"/>
      <c r="N951" s="330"/>
      <c r="O951" s="330"/>
      <c r="P951" s="331" t="s">
        <v>698</v>
      </c>
      <c r="Q951" s="331"/>
      <c r="R951" s="331"/>
      <c r="S951" s="331"/>
      <c r="T951" s="331"/>
      <c r="U951" s="331"/>
      <c r="V951" s="331"/>
      <c r="W951" s="331"/>
      <c r="X951" s="331"/>
      <c r="Y951" s="332">
        <v>1</v>
      </c>
      <c r="Z951" s="333"/>
      <c r="AA951" s="333"/>
      <c r="AB951" s="334"/>
      <c r="AC951" s="335" t="s">
        <v>79</v>
      </c>
      <c r="AD951" s="336"/>
      <c r="AE951" s="336"/>
      <c r="AF951" s="336"/>
      <c r="AG951" s="336"/>
      <c r="AH951" s="337" t="s">
        <v>633</v>
      </c>
      <c r="AI951" s="338"/>
      <c r="AJ951" s="338"/>
      <c r="AK951" s="338"/>
      <c r="AL951" s="339" t="s">
        <v>633</v>
      </c>
      <c r="AM951" s="340"/>
      <c r="AN951" s="340"/>
      <c r="AO951" s="341"/>
      <c r="AP951" s="342" t="s">
        <v>633</v>
      </c>
      <c r="AQ951" s="342"/>
      <c r="AR951" s="342"/>
      <c r="AS951" s="342"/>
      <c r="AT951" s="342"/>
      <c r="AU951" s="342"/>
      <c r="AV951" s="342"/>
      <c r="AW951" s="342"/>
      <c r="AX951" s="342"/>
      <c r="AY951">
        <f>COUNTA($C$951)</f>
        <v>1</v>
      </c>
    </row>
    <row r="952" spans="1:51" ht="25.8" customHeight="1" x14ac:dyDescent="0.2">
      <c r="A952" s="355">
        <v>9</v>
      </c>
      <c r="B952" s="355">
        <v>1</v>
      </c>
      <c r="C952" s="328" t="s">
        <v>688</v>
      </c>
      <c r="D952" s="328"/>
      <c r="E952" s="328"/>
      <c r="F952" s="328"/>
      <c r="G952" s="328"/>
      <c r="H952" s="328"/>
      <c r="I952" s="328"/>
      <c r="J952" s="329" t="s">
        <v>633</v>
      </c>
      <c r="K952" s="330"/>
      <c r="L952" s="330"/>
      <c r="M952" s="330"/>
      <c r="N952" s="330"/>
      <c r="O952" s="330"/>
      <c r="P952" s="331" t="s">
        <v>698</v>
      </c>
      <c r="Q952" s="331"/>
      <c r="R952" s="331"/>
      <c r="S952" s="331"/>
      <c r="T952" s="331"/>
      <c r="U952" s="331"/>
      <c r="V952" s="331"/>
      <c r="W952" s="331"/>
      <c r="X952" s="331"/>
      <c r="Y952" s="332">
        <v>0.4</v>
      </c>
      <c r="Z952" s="333"/>
      <c r="AA952" s="333"/>
      <c r="AB952" s="334"/>
      <c r="AC952" s="335" t="s">
        <v>79</v>
      </c>
      <c r="AD952" s="336"/>
      <c r="AE952" s="336"/>
      <c r="AF952" s="336"/>
      <c r="AG952" s="336"/>
      <c r="AH952" s="337" t="s">
        <v>633</v>
      </c>
      <c r="AI952" s="338"/>
      <c r="AJ952" s="338"/>
      <c r="AK952" s="338"/>
      <c r="AL952" s="339" t="s">
        <v>633</v>
      </c>
      <c r="AM952" s="340"/>
      <c r="AN952" s="340"/>
      <c r="AO952" s="341"/>
      <c r="AP952" s="342" t="s">
        <v>633</v>
      </c>
      <c r="AQ952" s="342"/>
      <c r="AR952" s="342"/>
      <c r="AS952" s="342"/>
      <c r="AT952" s="342"/>
      <c r="AU952" s="342"/>
      <c r="AV952" s="342"/>
      <c r="AW952" s="342"/>
      <c r="AX952" s="342"/>
      <c r="AY952">
        <f>COUNTA($C$952)</f>
        <v>1</v>
      </c>
    </row>
    <row r="953" spans="1:51" ht="25.8" customHeight="1" x14ac:dyDescent="0.2">
      <c r="A953" s="355">
        <v>10</v>
      </c>
      <c r="B953" s="355">
        <v>1</v>
      </c>
      <c r="C953" s="328" t="s">
        <v>689</v>
      </c>
      <c r="D953" s="328"/>
      <c r="E953" s="328"/>
      <c r="F953" s="328"/>
      <c r="G953" s="328"/>
      <c r="H953" s="328"/>
      <c r="I953" s="328"/>
      <c r="J953" s="329" t="s">
        <v>633</v>
      </c>
      <c r="K953" s="330"/>
      <c r="L953" s="330"/>
      <c r="M953" s="330"/>
      <c r="N953" s="330"/>
      <c r="O953" s="330"/>
      <c r="P953" s="331" t="s">
        <v>698</v>
      </c>
      <c r="Q953" s="331"/>
      <c r="R953" s="331"/>
      <c r="S953" s="331"/>
      <c r="T953" s="331"/>
      <c r="U953" s="331"/>
      <c r="V953" s="331"/>
      <c r="W953" s="331"/>
      <c r="X953" s="331"/>
      <c r="Y953" s="332">
        <v>0.3</v>
      </c>
      <c r="Z953" s="333"/>
      <c r="AA953" s="333"/>
      <c r="AB953" s="334"/>
      <c r="AC953" s="335" t="s">
        <v>79</v>
      </c>
      <c r="AD953" s="336"/>
      <c r="AE953" s="336"/>
      <c r="AF953" s="336"/>
      <c r="AG953" s="336"/>
      <c r="AH953" s="337" t="s">
        <v>633</v>
      </c>
      <c r="AI953" s="338"/>
      <c r="AJ953" s="338"/>
      <c r="AK953" s="338"/>
      <c r="AL953" s="339" t="s">
        <v>633</v>
      </c>
      <c r="AM953" s="340"/>
      <c r="AN953" s="340"/>
      <c r="AO953" s="341"/>
      <c r="AP953" s="342" t="s">
        <v>633</v>
      </c>
      <c r="AQ953" s="342"/>
      <c r="AR953" s="342"/>
      <c r="AS953" s="342"/>
      <c r="AT953" s="342"/>
      <c r="AU953" s="342"/>
      <c r="AV953" s="342"/>
      <c r="AW953" s="342"/>
      <c r="AX953" s="342"/>
      <c r="AY953">
        <f>COUNTA($C$953)</f>
        <v>1</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18.60000000000000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45"/>
      <c r="B976" s="345"/>
      <c r="C976" s="345" t="s">
        <v>26</v>
      </c>
      <c r="D976" s="345"/>
      <c r="E976" s="345"/>
      <c r="F976" s="345"/>
      <c r="G976" s="345"/>
      <c r="H976" s="345"/>
      <c r="I976" s="345"/>
      <c r="J976" s="137" t="s">
        <v>220</v>
      </c>
      <c r="K976" s="346"/>
      <c r="L976" s="346"/>
      <c r="M976" s="346"/>
      <c r="N976" s="346"/>
      <c r="O976" s="346"/>
      <c r="P976" s="232" t="s">
        <v>196</v>
      </c>
      <c r="Q976" s="232"/>
      <c r="R976" s="232"/>
      <c r="S976" s="232"/>
      <c r="T976" s="232"/>
      <c r="U976" s="232"/>
      <c r="V976" s="232"/>
      <c r="W976" s="232"/>
      <c r="X976" s="232"/>
      <c r="Y976" s="347" t="s">
        <v>218</v>
      </c>
      <c r="Z976" s="348"/>
      <c r="AA976" s="348"/>
      <c r="AB976" s="348"/>
      <c r="AC976" s="137" t="s">
        <v>254</v>
      </c>
      <c r="AD976" s="137"/>
      <c r="AE976" s="137"/>
      <c r="AF976" s="137"/>
      <c r="AG976" s="137"/>
      <c r="AH976" s="347" t="s">
        <v>282</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1</v>
      </c>
    </row>
    <row r="977" spans="1:51" ht="30" customHeight="1" x14ac:dyDescent="0.2">
      <c r="A977" s="355">
        <v>1</v>
      </c>
      <c r="B977" s="355">
        <v>1</v>
      </c>
      <c r="C977" s="343" t="s">
        <v>711</v>
      </c>
      <c r="D977" s="328"/>
      <c r="E977" s="328"/>
      <c r="F977" s="328"/>
      <c r="G977" s="328"/>
      <c r="H977" s="328"/>
      <c r="I977" s="328"/>
      <c r="J977" s="329">
        <v>5120005010077</v>
      </c>
      <c r="K977" s="330"/>
      <c r="L977" s="330"/>
      <c r="M977" s="330"/>
      <c r="N977" s="330"/>
      <c r="O977" s="330"/>
      <c r="P977" s="344" t="s">
        <v>697</v>
      </c>
      <c r="Q977" s="331"/>
      <c r="R977" s="331"/>
      <c r="S977" s="331"/>
      <c r="T977" s="331"/>
      <c r="U977" s="331"/>
      <c r="V977" s="331"/>
      <c r="W977" s="331"/>
      <c r="X977" s="331"/>
      <c r="Y977" s="332">
        <v>51</v>
      </c>
      <c r="Z977" s="333"/>
      <c r="AA977" s="333"/>
      <c r="AB977" s="334"/>
      <c r="AC977" s="335" t="s">
        <v>293</v>
      </c>
      <c r="AD977" s="336"/>
      <c r="AE977" s="336"/>
      <c r="AF977" s="336"/>
      <c r="AG977" s="336"/>
      <c r="AH977" s="351" t="s">
        <v>633</v>
      </c>
      <c r="AI977" s="352"/>
      <c r="AJ977" s="352"/>
      <c r="AK977" s="352"/>
      <c r="AL977" s="339" t="s">
        <v>633</v>
      </c>
      <c r="AM977" s="340"/>
      <c r="AN977" s="340"/>
      <c r="AO977" s="341"/>
      <c r="AP977" s="342" t="s">
        <v>633</v>
      </c>
      <c r="AQ977" s="342"/>
      <c r="AR977" s="342"/>
      <c r="AS977" s="342"/>
      <c r="AT977" s="342"/>
      <c r="AU977" s="342"/>
      <c r="AV977" s="342"/>
      <c r="AW977" s="342"/>
      <c r="AX977" s="342"/>
      <c r="AY977">
        <f t="shared" si="121"/>
        <v>1</v>
      </c>
    </row>
    <row r="978" spans="1:51" ht="37.799999999999997" customHeight="1" x14ac:dyDescent="0.2">
      <c r="A978" s="355">
        <v>2</v>
      </c>
      <c r="B978" s="355">
        <v>1</v>
      </c>
      <c r="C978" s="343" t="s">
        <v>712</v>
      </c>
      <c r="D978" s="328"/>
      <c r="E978" s="328"/>
      <c r="F978" s="328"/>
      <c r="G978" s="328"/>
      <c r="H978" s="328"/>
      <c r="I978" s="328"/>
      <c r="J978" s="329">
        <v>4120905002554</v>
      </c>
      <c r="K978" s="330"/>
      <c r="L978" s="330"/>
      <c r="M978" s="330"/>
      <c r="N978" s="330"/>
      <c r="O978" s="330"/>
      <c r="P978" s="344" t="s">
        <v>697</v>
      </c>
      <c r="Q978" s="331"/>
      <c r="R978" s="331"/>
      <c r="S978" s="331"/>
      <c r="T978" s="331"/>
      <c r="U978" s="331"/>
      <c r="V978" s="331"/>
      <c r="W978" s="331"/>
      <c r="X978" s="331"/>
      <c r="Y978" s="332">
        <v>43</v>
      </c>
      <c r="Z978" s="333"/>
      <c r="AA978" s="333"/>
      <c r="AB978" s="334"/>
      <c r="AC978" s="335" t="s">
        <v>293</v>
      </c>
      <c r="AD978" s="336"/>
      <c r="AE978" s="336"/>
      <c r="AF978" s="336"/>
      <c r="AG978" s="336"/>
      <c r="AH978" s="351" t="s">
        <v>633</v>
      </c>
      <c r="AI978" s="352"/>
      <c r="AJ978" s="352"/>
      <c r="AK978" s="352"/>
      <c r="AL978" s="339" t="s">
        <v>633</v>
      </c>
      <c r="AM978" s="340"/>
      <c r="AN978" s="340"/>
      <c r="AO978" s="341"/>
      <c r="AP978" s="342" t="s">
        <v>633</v>
      </c>
      <c r="AQ978" s="342"/>
      <c r="AR978" s="342"/>
      <c r="AS978" s="342"/>
      <c r="AT978" s="342"/>
      <c r="AU978" s="342"/>
      <c r="AV978" s="342"/>
      <c r="AW978" s="342"/>
      <c r="AX978" s="342"/>
      <c r="AY978">
        <f>COUNTA($C$978)</f>
        <v>1</v>
      </c>
    </row>
    <row r="979" spans="1:51" ht="30" customHeight="1" x14ac:dyDescent="0.2">
      <c r="A979" s="355">
        <v>3</v>
      </c>
      <c r="B979" s="355">
        <v>1</v>
      </c>
      <c r="C979" s="343" t="s">
        <v>713</v>
      </c>
      <c r="D979" s="328"/>
      <c r="E979" s="328"/>
      <c r="F979" s="328"/>
      <c r="G979" s="328"/>
      <c r="H979" s="328"/>
      <c r="I979" s="328"/>
      <c r="J979" s="329">
        <v>2122005000036</v>
      </c>
      <c r="K979" s="330"/>
      <c r="L979" s="330"/>
      <c r="M979" s="330"/>
      <c r="N979" s="330"/>
      <c r="O979" s="330"/>
      <c r="P979" s="344" t="s">
        <v>697</v>
      </c>
      <c r="Q979" s="331"/>
      <c r="R979" s="331"/>
      <c r="S979" s="331"/>
      <c r="T979" s="331"/>
      <c r="U979" s="331"/>
      <c r="V979" s="331"/>
      <c r="W979" s="331"/>
      <c r="X979" s="331"/>
      <c r="Y979" s="332">
        <v>40</v>
      </c>
      <c r="Z979" s="333"/>
      <c r="AA979" s="333"/>
      <c r="AB979" s="334"/>
      <c r="AC979" s="335" t="s">
        <v>293</v>
      </c>
      <c r="AD979" s="336"/>
      <c r="AE979" s="336"/>
      <c r="AF979" s="336"/>
      <c r="AG979" s="336"/>
      <c r="AH979" s="337" t="s">
        <v>633</v>
      </c>
      <c r="AI979" s="338"/>
      <c r="AJ979" s="338"/>
      <c r="AK979" s="338"/>
      <c r="AL979" s="339" t="s">
        <v>633</v>
      </c>
      <c r="AM979" s="340"/>
      <c r="AN979" s="340"/>
      <c r="AO979" s="341"/>
      <c r="AP979" s="342" t="s">
        <v>633</v>
      </c>
      <c r="AQ979" s="342"/>
      <c r="AR979" s="342"/>
      <c r="AS979" s="342"/>
      <c r="AT979" s="342"/>
      <c r="AU979" s="342"/>
      <c r="AV979" s="342"/>
      <c r="AW979" s="342"/>
      <c r="AX979" s="342"/>
      <c r="AY979">
        <f>COUNTA($C$979)</f>
        <v>1</v>
      </c>
    </row>
    <row r="980" spans="1:51" ht="30" customHeight="1" x14ac:dyDescent="0.2">
      <c r="A980" s="355">
        <v>4</v>
      </c>
      <c r="B980" s="355">
        <v>1</v>
      </c>
      <c r="C980" s="343" t="s">
        <v>714</v>
      </c>
      <c r="D980" s="328"/>
      <c r="E980" s="328"/>
      <c r="F980" s="328"/>
      <c r="G980" s="328"/>
      <c r="H980" s="328"/>
      <c r="I980" s="328"/>
      <c r="J980" s="329">
        <v>5120905001893</v>
      </c>
      <c r="K980" s="330"/>
      <c r="L980" s="330"/>
      <c r="M980" s="330"/>
      <c r="N980" s="330"/>
      <c r="O980" s="330"/>
      <c r="P980" s="344" t="s">
        <v>697</v>
      </c>
      <c r="Q980" s="331"/>
      <c r="R980" s="331"/>
      <c r="S980" s="331"/>
      <c r="T980" s="331"/>
      <c r="U980" s="331"/>
      <c r="V980" s="331"/>
      <c r="W980" s="331"/>
      <c r="X980" s="331"/>
      <c r="Y980" s="332">
        <v>26</v>
      </c>
      <c r="Z980" s="333"/>
      <c r="AA980" s="333"/>
      <c r="AB980" s="334"/>
      <c r="AC980" s="335" t="s">
        <v>293</v>
      </c>
      <c r="AD980" s="336"/>
      <c r="AE980" s="336"/>
      <c r="AF980" s="336"/>
      <c r="AG980" s="336"/>
      <c r="AH980" s="337" t="s">
        <v>633</v>
      </c>
      <c r="AI980" s="338"/>
      <c r="AJ980" s="338"/>
      <c r="AK980" s="338"/>
      <c r="AL980" s="339" t="s">
        <v>633</v>
      </c>
      <c r="AM980" s="340"/>
      <c r="AN980" s="340"/>
      <c r="AO980" s="341"/>
      <c r="AP980" s="342" t="s">
        <v>633</v>
      </c>
      <c r="AQ980" s="342"/>
      <c r="AR980" s="342"/>
      <c r="AS980" s="342"/>
      <c r="AT980" s="342"/>
      <c r="AU980" s="342"/>
      <c r="AV980" s="342"/>
      <c r="AW980" s="342"/>
      <c r="AX980" s="342"/>
      <c r="AY980">
        <f>COUNTA($C$980)</f>
        <v>1</v>
      </c>
    </row>
    <row r="981" spans="1:51" ht="30" customHeight="1" x14ac:dyDescent="0.2">
      <c r="A981" s="355">
        <v>5</v>
      </c>
      <c r="B981" s="355">
        <v>1</v>
      </c>
      <c r="C981" s="343" t="s">
        <v>690</v>
      </c>
      <c r="D981" s="328"/>
      <c r="E981" s="328"/>
      <c r="F981" s="328"/>
      <c r="G981" s="328"/>
      <c r="H981" s="328"/>
      <c r="I981" s="328"/>
      <c r="J981" s="329">
        <v>4120005013980</v>
      </c>
      <c r="K981" s="330"/>
      <c r="L981" s="330"/>
      <c r="M981" s="330"/>
      <c r="N981" s="330"/>
      <c r="O981" s="330"/>
      <c r="P981" s="344" t="s">
        <v>697</v>
      </c>
      <c r="Q981" s="331"/>
      <c r="R981" s="331"/>
      <c r="S981" s="331"/>
      <c r="T981" s="331"/>
      <c r="U981" s="331"/>
      <c r="V981" s="331"/>
      <c r="W981" s="331"/>
      <c r="X981" s="331"/>
      <c r="Y981" s="332">
        <v>5</v>
      </c>
      <c r="Z981" s="333"/>
      <c r="AA981" s="333"/>
      <c r="AB981" s="334"/>
      <c r="AC981" s="335" t="s">
        <v>293</v>
      </c>
      <c r="AD981" s="336"/>
      <c r="AE981" s="336"/>
      <c r="AF981" s="336"/>
      <c r="AG981" s="336"/>
      <c r="AH981" s="337" t="s">
        <v>633</v>
      </c>
      <c r="AI981" s="338"/>
      <c r="AJ981" s="338"/>
      <c r="AK981" s="338"/>
      <c r="AL981" s="339" t="s">
        <v>633</v>
      </c>
      <c r="AM981" s="340"/>
      <c r="AN981" s="340"/>
      <c r="AO981" s="341"/>
      <c r="AP981" s="342" t="s">
        <v>633</v>
      </c>
      <c r="AQ981" s="342"/>
      <c r="AR981" s="342"/>
      <c r="AS981" s="342"/>
      <c r="AT981" s="342"/>
      <c r="AU981" s="342"/>
      <c r="AV981" s="342"/>
      <c r="AW981" s="342"/>
      <c r="AX981" s="342"/>
      <c r="AY981">
        <f>COUNTA($C$981)</f>
        <v>1</v>
      </c>
    </row>
    <row r="982" spans="1:51" ht="30" hidden="1" customHeight="1" x14ac:dyDescent="0.2">
      <c r="A982" s="355">
        <v>6</v>
      </c>
      <c r="B982" s="355">
        <v>1</v>
      </c>
      <c r="C982" s="343"/>
      <c r="D982" s="328"/>
      <c r="E982" s="328"/>
      <c r="F982" s="328"/>
      <c r="G982" s="328"/>
      <c r="H982" s="328"/>
      <c r="I982" s="328"/>
      <c r="J982" s="329"/>
      <c r="K982" s="330"/>
      <c r="L982" s="330"/>
      <c r="M982" s="330"/>
      <c r="N982" s="330"/>
      <c r="O982" s="330"/>
      <c r="P982" s="344"/>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43"/>
      <c r="D983" s="328"/>
      <c r="E983" s="328"/>
      <c r="F983" s="328"/>
      <c r="G983" s="328"/>
      <c r="H983" s="328"/>
      <c r="I983" s="328"/>
      <c r="J983" s="329"/>
      <c r="K983" s="330"/>
      <c r="L983" s="330"/>
      <c r="M983" s="330"/>
      <c r="N983" s="330"/>
      <c r="O983" s="330"/>
      <c r="P983" s="344"/>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43"/>
      <c r="D984" s="328"/>
      <c r="E984" s="328"/>
      <c r="F984" s="328"/>
      <c r="G984" s="328"/>
      <c r="H984" s="328"/>
      <c r="I984" s="328"/>
      <c r="J984" s="329"/>
      <c r="K984" s="330"/>
      <c r="L984" s="330"/>
      <c r="M984" s="330"/>
      <c r="N984" s="330"/>
      <c r="O984" s="330"/>
      <c r="P984" s="344"/>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43"/>
      <c r="D985" s="328"/>
      <c r="E985" s="328"/>
      <c r="F985" s="328"/>
      <c r="G985" s="328"/>
      <c r="H985" s="328"/>
      <c r="I985" s="328"/>
      <c r="J985" s="329"/>
      <c r="K985" s="330"/>
      <c r="L985" s="330"/>
      <c r="M985" s="330"/>
      <c r="N985" s="330"/>
      <c r="O985" s="330"/>
      <c r="P985" s="344"/>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43"/>
      <c r="D986" s="328"/>
      <c r="E986" s="328"/>
      <c r="F986" s="328"/>
      <c r="G986" s="328"/>
      <c r="H986" s="328"/>
      <c r="I986" s="328"/>
      <c r="J986" s="329"/>
      <c r="K986" s="330"/>
      <c r="L986" s="330"/>
      <c r="M986" s="330"/>
      <c r="N986" s="330"/>
      <c r="O986" s="330"/>
      <c r="P986" s="344"/>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43"/>
      <c r="D987" s="328"/>
      <c r="E987" s="328"/>
      <c r="F987" s="328"/>
      <c r="G987" s="328"/>
      <c r="H987" s="328"/>
      <c r="I987" s="328"/>
      <c r="J987" s="329"/>
      <c r="K987" s="330"/>
      <c r="L987" s="330"/>
      <c r="M987" s="330"/>
      <c r="N987" s="330"/>
      <c r="O987" s="330"/>
      <c r="P987" s="344"/>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18.60000000000000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45"/>
      <c r="B1009" s="345"/>
      <c r="C1009" s="345" t="s">
        <v>26</v>
      </c>
      <c r="D1009" s="345"/>
      <c r="E1009" s="345"/>
      <c r="F1009" s="345"/>
      <c r="G1009" s="345"/>
      <c r="H1009" s="345"/>
      <c r="I1009" s="345"/>
      <c r="J1009" s="137" t="s">
        <v>220</v>
      </c>
      <c r="K1009" s="346"/>
      <c r="L1009" s="346"/>
      <c r="M1009" s="346"/>
      <c r="N1009" s="346"/>
      <c r="O1009" s="346"/>
      <c r="P1009" s="232" t="s">
        <v>196</v>
      </c>
      <c r="Q1009" s="232"/>
      <c r="R1009" s="232"/>
      <c r="S1009" s="232"/>
      <c r="T1009" s="232"/>
      <c r="U1009" s="232"/>
      <c r="V1009" s="232"/>
      <c r="W1009" s="232"/>
      <c r="X1009" s="232"/>
      <c r="Y1009" s="347" t="s">
        <v>218</v>
      </c>
      <c r="Z1009" s="348"/>
      <c r="AA1009" s="348"/>
      <c r="AB1009" s="348"/>
      <c r="AC1009" s="137" t="s">
        <v>254</v>
      </c>
      <c r="AD1009" s="137"/>
      <c r="AE1009" s="137"/>
      <c r="AF1009" s="137"/>
      <c r="AG1009" s="137"/>
      <c r="AH1009" s="347" t="s">
        <v>282</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1</v>
      </c>
    </row>
    <row r="1010" spans="1:51" ht="25.8" customHeight="1" x14ac:dyDescent="0.2">
      <c r="A1010" s="355">
        <v>1</v>
      </c>
      <c r="B1010" s="355">
        <v>1</v>
      </c>
      <c r="C1010" s="343" t="s">
        <v>753</v>
      </c>
      <c r="D1010" s="328"/>
      <c r="E1010" s="328"/>
      <c r="F1010" s="328"/>
      <c r="G1010" s="328"/>
      <c r="H1010" s="328"/>
      <c r="I1010" s="328"/>
      <c r="J1010" s="329">
        <v>9000012120001</v>
      </c>
      <c r="K1010" s="330"/>
      <c r="L1010" s="330"/>
      <c r="M1010" s="330"/>
      <c r="N1010" s="330"/>
      <c r="O1010" s="330"/>
      <c r="P1010" s="344" t="s">
        <v>710</v>
      </c>
      <c r="Q1010" s="331"/>
      <c r="R1010" s="331"/>
      <c r="S1010" s="331"/>
      <c r="T1010" s="331"/>
      <c r="U1010" s="331"/>
      <c r="V1010" s="331"/>
      <c r="W1010" s="331"/>
      <c r="X1010" s="331"/>
      <c r="Y1010" s="332">
        <v>8</v>
      </c>
      <c r="Z1010" s="333"/>
      <c r="AA1010" s="333"/>
      <c r="AB1010" s="334"/>
      <c r="AC1010" s="335" t="s">
        <v>79</v>
      </c>
      <c r="AD1010" s="336"/>
      <c r="AE1010" s="336"/>
      <c r="AF1010" s="336"/>
      <c r="AG1010" s="336"/>
      <c r="AH1010" s="351" t="s">
        <v>633</v>
      </c>
      <c r="AI1010" s="352"/>
      <c r="AJ1010" s="352"/>
      <c r="AK1010" s="352"/>
      <c r="AL1010" s="339" t="s">
        <v>633</v>
      </c>
      <c r="AM1010" s="340"/>
      <c r="AN1010" s="340"/>
      <c r="AO1010" s="341"/>
      <c r="AP1010" s="342" t="s">
        <v>633</v>
      </c>
      <c r="AQ1010" s="342"/>
      <c r="AR1010" s="342"/>
      <c r="AS1010" s="342"/>
      <c r="AT1010" s="342"/>
      <c r="AU1010" s="342"/>
      <c r="AV1010" s="342"/>
      <c r="AW1010" s="342"/>
      <c r="AX1010" s="342"/>
      <c r="AY1010">
        <f t="shared" si="122"/>
        <v>1</v>
      </c>
    </row>
    <row r="1011" spans="1:51" ht="45.6"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44"/>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44"/>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44"/>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44"/>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44"/>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44"/>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44"/>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19.2"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2">
      <c r="A1042" s="345"/>
      <c r="B1042" s="345"/>
      <c r="C1042" s="345" t="s">
        <v>26</v>
      </c>
      <c r="D1042" s="345"/>
      <c r="E1042" s="345"/>
      <c r="F1042" s="345"/>
      <c r="G1042" s="345"/>
      <c r="H1042" s="345"/>
      <c r="I1042" s="345"/>
      <c r="J1042" s="137" t="s">
        <v>220</v>
      </c>
      <c r="K1042" s="346"/>
      <c r="L1042" s="346"/>
      <c r="M1042" s="346"/>
      <c r="N1042" s="346"/>
      <c r="O1042" s="346"/>
      <c r="P1042" s="232" t="s">
        <v>196</v>
      </c>
      <c r="Q1042" s="232"/>
      <c r="R1042" s="232"/>
      <c r="S1042" s="232"/>
      <c r="T1042" s="232"/>
      <c r="U1042" s="232"/>
      <c r="V1042" s="232"/>
      <c r="W1042" s="232"/>
      <c r="X1042" s="232"/>
      <c r="Y1042" s="347" t="s">
        <v>218</v>
      </c>
      <c r="Z1042" s="348"/>
      <c r="AA1042" s="348"/>
      <c r="AB1042" s="348"/>
      <c r="AC1042" s="137" t="s">
        <v>254</v>
      </c>
      <c r="AD1042" s="137"/>
      <c r="AE1042" s="137"/>
      <c r="AF1042" s="137"/>
      <c r="AG1042" s="137"/>
      <c r="AH1042" s="347" t="s">
        <v>282</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1</v>
      </c>
    </row>
    <row r="1043" spans="1:51" ht="30" customHeight="1" x14ac:dyDescent="0.2">
      <c r="A1043" s="355">
        <v>1</v>
      </c>
      <c r="B1043" s="355">
        <v>1</v>
      </c>
      <c r="C1043" s="328" t="s">
        <v>700</v>
      </c>
      <c r="D1043" s="328"/>
      <c r="E1043" s="328"/>
      <c r="F1043" s="328"/>
      <c r="G1043" s="328"/>
      <c r="H1043" s="328"/>
      <c r="I1043" s="328"/>
      <c r="J1043" s="329">
        <v>6011201003719</v>
      </c>
      <c r="K1043" s="330"/>
      <c r="L1043" s="330"/>
      <c r="M1043" s="330"/>
      <c r="N1043" s="330"/>
      <c r="O1043" s="330"/>
      <c r="P1043" s="331" t="s">
        <v>728</v>
      </c>
      <c r="Q1043" s="331"/>
      <c r="R1043" s="331"/>
      <c r="S1043" s="331"/>
      <c r="T1043" s="331"/>
      <c r="U1043" s="331"/>
      <c r="V1043" s="331"/>
      <c r="W1043" s="331"/>
      <c r="X1043" s="331"/>
      <c r="Y1043" s="332">
        <v>1</v>
      </c>
      <c r="Z1043" s="333"/>
      <c r="AA1043" s="333"/>
      <c r="AB1043" s="334"/>
      <c r="AC1043" s="335" t="s">
        <v>286</v>
      </c>
      <c r="AD1043" s="336"/>
      <c r="AE1043" s="336"/>
      <c r="AF1043" s="336"/>
      <c r="AG1043" s="336"/>
      <c r="AH1043" s="351">
        <v>3</v>
      </c>
      <c r="AI1043" s="352"/>
      <c r="AJ1043" s="352"/>
      <c r="AK1043" s="352"/>
      <c r="AL1043" s="339" t="s">
        <v>633</v>
      </c>
      <c r="AM1043" s="340"/>
      <c r="AN1043" s="340"/>
      <c r="AO1043" s="341"/>
      <c r="AP1043" s="342" t="s">
        <v>633</v>
      </c>
      <c r="AQ1043" s="342"/>
      <c r="AR1043" s="342"/>
      <c r="AS1043" s="342"/>
      <c r="AT1043" s="342"/>
      <c r="AU1043" s="342"/>
      <c r="AV1043" s="342"/>
      <c r="AW1043" s="342"/>
      <c r="AX1043" s="342"/>
      <c r="AY1043">
        <f t="shared" si="123"/>
        <v>1</v>
      </c>
    </row>
    <row r="1044" spans="1:51" ht="38.4" customHeight="1" x14ac:dyDescent="0.2">
      <c r="A1044" s="355">
        <v>2</v>
      </c>
      <c r="B1044" s="355">
        <v>1</v>
      </c>
      <c r="C1044" s="328" t="s">
        <v>700</v>
      </c>
      <c r="D1044" s="328"/>
      <c r="E1044" s="328"/>
      <c r="F1044" s="328"/>
      <c r="G1044" s="328"/>
      <c r="H1044" s="328"/>
      <c r="I1044" s="328"/>
      <c r="J1044" s="329">
        <v>6011201003719</v>
      </c>
      <c r="K1044" s="330"/>
      <c r="L1044" s="330"/>
      <c r="M1044" s="330"/>
      <c r="N1044" s="330"/>
      <c r="O1044" s="330"/>
      <c r="P1044" s="331" t="s">
        <v>691</v>
      </c>
      <c r="Q1044" s="331"/>
      <c r="R1044" s="331"/>
      <c r="S1044" s="331"/>
      <c r="T1044" s="331"/>
      <c r="U1044" s="331"/>
      <c r="V1044" s="331"/>
      <c r="W1044" s="331"/>
      <c r="X1044" s="331"/>
      <c r="Y1044" s="332">
        <v>2</v>
      </c>
      <c r="Z1044" s="333"/>
      <c r="AA1044" s="333"/>
      <c r="AB1044" s="334"/>
      <c r="AC1044" s="335" t="s">
        <v>292</v>
      </c>
      <c r="AD1044" s="336"/>
      <c r="AE1044" s="336"/>
      <c r="AF1044" s="336"/>
      <c r="AG1044" s="336"/>
      <c r="AH1044" s="351" t="s">
        <v>633</v>
      </c>
      <c r="AI1044" s="352"/>
      <c r="AJ1044" s="352"/>
      <c r="AK1044" s="352"/>
      <c r="AL1044" s="339" t="s">
        <v>633</v>
      </c>
      <c r="AM1044" s="340"/>
      <c r="AN1044" s="340"/>
      <c r="AO1044" s="341"/>
      <c r="AP1044" s="342" t="s">
        <v>633</v>
      </c>
      <c r="AQ1044" s="342"/>
      <c r="AR1044" s="342"/>
      <c r="AS1044" s="342"/>
      <c r="AT1044" s="342"/>
      <c r="AU1044" s="342"/>
      <c r="AV1044" s="342"/>
      <c r="AW1044" s="342"/>
      <c r="AX1044" s="342"/>
      <c r="AY1044">
        <f>COUNTA($C$1044)</f>
        <v>1</v>
      </c>
    </row>
    <row r="1045" spans="1:51" ht="30" customHeight="1" x14ac:dyDescent="0.2">
      <c r="A1045" s="355">
        <v>3</v>
      </c>
      <c r="B1045" s="355">
        <v>1</v>
      </c>
      <c r="C1045" s="343" t="s">
        <v>701</v>
      </c>
      <c r="D1045" s="328"/>
      <c r="E1045" s="328"/>
      <c r="F1045" s="328"/>
      <c r="G1045" s="328"/>
      <c r="H1045" s="328"/>
      <c r="I1045" s="328"/>
      <c r="J1045" s="329">
        <v>5012701001452</v>
      </c>
      <c r="K1045" s="330"/>
      <c r="L1045" s="330"/>
      <c r="M1045" s="330"/>
      <c r="N1045" s="330"/>
      <c r="O1045" s="330"/>
      <c r="P1045" s="344" t="s">
        <v>729</v>
      </c>
      <c r="Q1045" s="331"/>
      <c r="R1045" s="331"/>
      <c r="S1045" s="331"/>
      <c r="T1045" s="331"/>
      <c r="U1045" s="331"/>
      <c r="V1045" s="331"/>
      <c r="W1045" s="331"/>
      <c r="X1045" s="331"/>
      <c r="Y1045" s="332">
        <v>1</v>
      </c>
      <c r="Z1045" s="333"/>
      <c r="AA1045" s="333"/>
      <c r="AB1045" s="334"/>
      <c r="AC1045" s="335" t="s">
        <v>292</v>
      </c>
      <c r="AD1045" s="336"/>
      <c r="AE1045" s="336"/>
      <c r="AF1045" s="336"/>
      <c r="AG1045" s="336"/>
      <c r="AH1045" s="337" t="s">
        <v>633</v>
      </c>
      <c r="AI1045" s="338"/>
      <c r="AJ1045" s="338"/>
      <c r="AK1045" s="338"/>
      <c r="AL1045" s="339" t="s">
        <v>633</v>
      </c>
      <c r="AM1045" s="340"/>
      <c r="AN1045" s="340"/>
      <c r="AO1045" s="341"/>
      <c r="AP1045" s="342" t="s">
        <v>633</v>
      </c>
      <c r="AQ1045" s="342"/>
      <c r="AR1045" s="342"/>
      <c r="AS1045" s="342"/>
      <c r="AT1045" s="342"/>
      <c r="AU1045" s="342"/>
      <c r="AV1045" s="342"/>
      <c r="AW1045" s="342"/>
      <c r="AX1045" s="342"/>
      <c r="AY1045">
        <f>COUNTA($C$1045)</f>
        <v>1</v>
      </c>
    </row>
    <row r="1046" spans="1:51" ht="30" customHeight="1" x14ac:dyDescent="0.2">
      <c r="A1046" s="355">
        <v>4</v>
      </c>
      <c r="B1046" s="355">
        <v>1</v>
      </c>
      <c r="C1046" s="343" t="s">
        <v>702</v>
      </c>
      <c r="D1046" s="328"/>
      <c r="E1046" s="328"/>
      <c r="F1046" s="328"/>
      <c r="G1046" s="328"/>
      <c r="H1046" s="328"/>
      <c r="I1046" s="328"/>
      <c r="J1046" s="329">
        <v>2010001004773</v>
      </c>
      <c r="K1046" s="330"/>
      <c r="L1046" s="330"/>
      <c r="M1046" s="330"/>
      <c r="N1046" s="330"/>
      <c r="O1046" s="330"/>
      <c r="P1046" s="344" t="s">
        <v>737</v>
      </c>
      <c r="Q1046" s="331"/>
      <c r="R1046" s="331"/>
      <c r="S1046" s="331"/>
      <c r="T1046" s="331"/>
      <c r="U1046" s="331"/>
      <c r="V1046" s="331"/>
      <c r="W1046" s="331"/>
      <c r="X1046" s="331"/>
      <c r="Y1046" s="332">
        <v>0.9</v>
      </c>
      <c r="Z1046" s="333"/>
      <c r="AA1046" s="333"/>
      <c r="AB1046" s="334"/>
      <c r="AC1046" s="335" t="s">
        <v>292</v>
      </c>
      <c r="AD1046" s="336"/>
      <c r="AE1046" s="336"/>
      <c r="AF1046" s="336"/>
      <c r="AG1046" s="336"/>
      <c r="AH1046" s="337" t="s">
        <v>633</v>
      </c>
      <c r="AI1046" s="338"/>
      <c r="AJ1046" s="338"/>
      <c r="AK1046" s="338"/>
      <c r="AL1046" s="339" t="s">
        <v>633</v>
      </c>
      <c r="AM1046" s="340"/>
      <c r="AN1046" s="340"/>
      <c r="AO1046" s="341"/>
      <c r="AP1046" s="342" t="s">
        <v>633</v>
      </c>
      <c r="AQ1046" s="342"/>
      <c r="AR1046" s="342"/>
      <c r="AS1046" s="342"/>
      <c r="AT1046" s="342"/>
      <c r="AU1046" s="342"/>
      <c r="AV1046" s="342"/>
      <c r="AW1046" s="342"/>
      <c r="AX1046" s="342"/>
      <c r="AY1046">
        <f>COUNTA($C$1046)</f>
        <v>1</v>
      </c>
    </row>
    <row r="1047" spans="1:51" ht="30" customHeight="1" x14ac:dyDescent="0.2">
      <c r="A1047" s="355">
        <v>5</v>
      </c>
      <c r="B1047" s="355">
        <v>1</v>
      </c>
      <c r="C1047" s="328" t="s">
        <v>703</v>
      </c>
      <c r="D1047" s="328"/>
      <c r="E1047" s="328"/>
      <c r="F1047" s="328"/>
      <c r="G1047" s="328"/>
      <c r="H1047" s="328"/>
      <c r="I1047" s="328"/>
      <c r="J1047" s="329">
        <v>8030001026199</v>
      </c>
      <c r="K1047" s="330"/>
      <c r="L1047" s="330"/>
      <c r="M1047" s="330"/>
      <c r="N1047" s="330"/>
      <c r="O1047" s="330"/>
      <c r="P1047" s="331" t="s">
        <v>730</v>
      </c>
      <c r="Q1047" s="331"/>
      <c r="R1047" s="331"/>
      <c r="S1047" s="331"/>
      <c r="T1047" s="331"/>
      <c r="U1047" s="331"/>
      <c r="V1047" s="331"/>
      <c r="W1047" s="331"/>
      <c r="X1047" s="331"/>
      <c r="Y1047" s="332">
        <v>0.5</v>
      </c>
      <c r="Z1047" s="333"/>
      <c r="AA1047" s="333"/>
      <c r="AB1047" s="334"/>
      <c r="AC1047" s="335" t="s">
        <v>292</v>
      </c>
      <c r="AD1047" s="336"/>
      <c r="AE1047" s="336"/>
      <c r="AF1047" s="336"/>
      <c r="AG1047" s="336"/>
      <c r="AH1047" s="337" t="s">
        <v>633</v>
      </c>
      <c r="AI1047" s="338"/>
      <c r="AJ1047" s="338"/>
      <c r="AK1047" s="338"/>
      <c r="AL1047" s="339" t="s">
        <v>633</v>
      </c>
      <c r="AM1047" s="340"/>
      <c r="AN1047" s="340"/>
      <c r="AO1047" s="341"/>
      <c r="AP1047" s="342" t="s">
        <v>633</v>
      </c>
      <c r="AQ1047" s="342"/>
      <c r="AR1047" s="342"/>
      <c r="AS1047" s="342"/>
      <c r="AT1047" s="342"/>
      <c r="AU1047" s="342"/>
      <c r="AV1047" s="342"/>
      <c r="AW1047" s="342"/>
      <c r="AX1047" s="342"/>
      <c r="AY1047">
        <f>COUNTA($C$1047)</f>
        <v>1</v>
      </c>
    </row>
    <row r="1048" spans="1:51" ht="30" customHeight="1" x14ac:dyDescent="0.2">
      <c r="A1048" s="355">
        <v>6</v>
      </c>
      <c r="B1048" s="355">
        <v>1</v>
      </c>
      <c r="C1048" s="328" t="s">
        <v>704</v>
      </c>
      <c r="D1048" s="328"/>
      <c r="E1048" s="328"/>
      <c r="F1048" s="328"/>
      <c r="G1048" s="328"/>
      <c r="H1048" s="328"/>
      <c r="I1048" s="328"/>
      <c r="J1048" s="329" t="s">
        <v>633</v>
      </c>
      <c r="K1048" s="330"/>
      <c r="L1048" s="330"/>
      <c r="M1048" s="330"/>
      <c r="N1048" s="330"/>
      <c r="O1048" s="330"/>
      <c r="P1048" s="331" t="s">
        <v>731</v>
      </c>
      <c r="Q1048" s="331"/>
      <c r="R1048" s="331"/>
      <c r="S1048" s="331"/>
      <c r="T1048" s="331"/>
      <c r="U1048" s="331"/>
      <c r="V1048" s="331"/>
      <c r="W1048" s="331"/>
      <c r="X1048" s="331"/>
      <c r="Y1048" s="332">
        <v>0.5</v>
      </c>
      <c r="Z1048" s="333"/>
      <c r="AA1048" s="333"/>
      <c r="AB1048" s="334"/>
      <c r="AC1048" s="335" t="s">
        <v>292</v>
      </c>
      <c r="AD1048" s="336"/>
      <c r="AE1048" s="336"/>
      <c r="AF1048" s="336"/>
      <c r="AG1048" s="336"/>
      <c r="AH1048" s="337" t="s">
        <v>633</v>
      </c>
      <c r="AI1048" s="338"/>
      <c r="AJ1048" s="338"/>
      <c r="AK1048" s="338"/>
      <c r="AL1048" s="339" t="s">
        <v>633</v>
      </c>
      <c r="AM1048" s="340"/>
      <c r="AN1048" s="340"/>
      <c r="AO1048" s="341"/>
      <c r="AP1048" s="342" t="s">
        <v>633</v>
      </c>
      <c r="AQ1048" s="342"/>
      <c r="AR1048" s="342"/>
      <c r="AS1048" s="342"/>
      <c r="AT1048" s="342"/>
      <c r="AU1048" s="342"/>
      <c r="AV1048" s="342"/>
      <c r="AW1048" s="342"/>
      <c r="AX1048" s="342"/>
      <c r="AY1048">
        <f>COUNTA($C$1048)</f>
        <v>1</v>
      </c>
    </row>
    <row r="1049" spans="1:51" ht="30" customHeight="1" x14ac:dyDescent="0.2">
      <c r="A1049" s="355">
        <v>7</v>
      </c>
      <c r="B1049" s="355">
        <v>1</v>
      </c>
      <c r="C1049" s="328" t="s">
        <v>705</v>
      </c>
      <c r="D1049" s="328"/>
      <c r="E1049" s="328"/>
      <c r="F1049" s="328"/>
      <c r="G1049" s="328"/>
      <c r="H1049" s="328"/>
      <c r="I1049" s="328"/>
      <c r="J1049" s="329">
        <v>2060001001667</v>
      </c>
      <c r="K1049" s="330"/>
      <c r="L1049" s="330"/>
      <c r="M1049" s="330"/>
      <c r="N1049" s="330"/>
      <c r="O1049" s="330"/>
      <c r="P1049" s="331" t="s">
        <v>732</v>
      </c>
      <c r="Q1049" s="331"/>
      <c r="R1049" s="331"/>
      <c r="S1049" s="331"/>
      <c r="T1049" s="331"/>
      <c r="U1049" s="331"/>
      <c r="V1049" s="331"/>
      <c r="W1049" s="331"/>
      <c r="X1049" s="331"/>
      <c r="Y1049" s="332">
        <v>0.4</v>
      </c>
      <c r="Z1049" s="333"/>
      <c r="AA1049" s="333"/>
      <c r="AB1049" s="334"/>
      <c r="AC1049" s="335" t="s">
        <v>292</v>
      </c>
      <c r="AD1049" s="336"/>
      <c r="AE1049" s="336"/>
      <c r="AF1049" s="336"/>
      <c r="AG1049" s="336"/>
      <c r="AH1049" s="337" t="s">
        <v>633</v>
      </c>
      <c r="AI1049" s="338"/>
      <c r="AJ1049" s="338"/>
      <c r="AK1049" s="338"/>
      <c r="AL1049" s="339" t="s">
        <v>633</v>
      </c>
      <c r="AM1049" s="340"/>
      <c r="AN1049" s="340"/>
      <c r="AO1049" s="341"/>
      <c r="AP1049" s="342" t="s">
        <v>633</v>
      </c>
      <c r="AQ1049" s="342"/>
      <c r="AR1049" s="342"/>
      <c r="AS1049" s="342"/>
      <c r="AT1049" s="342"/>
      <c r="AU1049" s="342"/>
      <c r="AV1049" s="342"/>
      <c r="AW1049" s="342"/>
      <c r="AX1049" s="342"/>
      <c r="AY1049">
        <f>COUNTA($C$1049)</f>
        <v>1</v>
      </c>
    </row>
    <row r="1050" spans="1:51" ht="30" customHeight="1" x14ac:dyDescent="0.2">
      <c r="A1050" s="355">
        <v>8</v>
      </c>
      <c r="B1050" s="355">
        <v>1</v>
      </c>
      <c r="C1050" s="328" t="s">
        <v>706</v>
      </c>
      <c r="D1050" s="328"/>
      <c r="E1050" s="328"/>
      <c r="F1050" s="328"/>
      <c r="G1050" s="328"/>
      <c r="H1050" s="328"/>
      <c r="I1050" s="328"/>
      <c r="J1050" s="329">
        <v>2010001024953</v>
      </c>
      <c r="K1050" s="330"/>
      <c r="L1050" s="330"/>
      <c r="M1050" s="330"/>
      <c r="N1050" s="330"/>
      <c r="O1050" s="330"/>
      <c r="P1050" s="331" t="s">
        <v>733</v>
      </c>
      <c r="Q1050" s="331"/>
      <c r="R1050" s="331"/>
      <c r="S1050" s="331"/>
      <c r="T1050" s="331"/>
      <c r="U1050" s="331"/>
      <c r="V1050" s="331"/>
      <c r="W1050" s="331"/>
      <c r="X1050" s="331"/>
      <c r="Y1050" s="332">
        <v>0.3</v>
      </c>
      <c r="Z1050" s="333"/>
      <c r="AA1050" s="333"/>
      <c r="AB1050" s="334"/>
      <c r="AC1050" s="335" t="s">
        <v>292</v>
      </c>
      <c r="AD1050" s="336"/>
      <c r="AE1050" s="336"/>
      <c r="AF1050" s="336"/>
      <c r="AG1050" s="336"/>
      <c r="AH1050" s="337" t="s">
        <v>633</v>
      </c>
      <c r="AI1050" s="338"/>
      <c r="AJ1050" s="338"/>
      <c r="AK1050" s="338"/>
      <c r="AL1050" s="339" t="s">
        <v>633</v>
      </c>
      <c r="AM1050" s="340"/>
      <c r="AN1050" s="340"/>
      <c r="AO1050" s="341"/>
      <c r="AP1050" s="342" t="s">
        <v>633</v>
      </c>
      <c r="AQ1050" s="342"/>
      <c r="AR1050" s="342"/>
      <c r="AS1050" s="342"/>
      <c r="AT1050" s="342"/>
      <c r="AU1050" s="342"/>
      <c r="AV1050" s="342"/>
      <c r="AW1050" s="342"/>
      <c r="AX1050" s="342"/>
      <c r="AY1050">
        <f>COUNTA($C$1050)</f>
        <v>1</v>
      </c>
    </row>
    <row r="1051" spans="1:51" ht="30" customHeight="1" x14ac:dyDescent="0.2">
      <c r="A1051" s="355">
        <v>9</v>
      </c>
      <c r="B1051" s="355">
        <v>1</v>
      </c>
      <c r="C1051" s="328" t="s">
        <v>707</v>
      </c>
      <c r="D1051" s="328"/>
      <c r="E1051" s="328"/>
      <c r="F1051" s="328"/>
      <c r="G1051" s="328"/>
      <c r="H1051" s="328"/>
      <c r="I1051" s="328"/>
      <c r="J1051" s="329">
        <v>5012701000933</v>
      </c>
      <c r="K1051" s="330"/>
      <c r="L1051" s="330"/>
      <c r="M1051" s="330"/>
      <c r="N1051" s="330"/>
      <c r="O1051" s="330"/>
      <c r="P1051" s="331" t="s">
        <v>734</v>
      </c>
      <c r="Q1051" s="331"/>
      <c r="R1051" s="331"/>
      <c r="S1051" s="331"/>
      <c r="T1051" s="331"/>
      <c r="U1051" s="331"/>
      <c r="V1051" s="331"/>
      <c r="W1051" s="331"/>
      <c r="X1051" s="331"/>
      <c r="Y1051" s="332">
        <v>0.2</v>
      </c>
      <c r="Z1051" s="333"/>
      <c r="AA1051" s="333"/>
      <c r="AB1051" s="334"/>
      <c r="AC1051" s="335" t="s">
        <v>292</v>
      </c>
      <c r="AD1051" s="336"/>
      <c r="AE1051" s="336"/>
      <c r="AF1051" s="336"/>
      <c r="AG1051" s="336"/>
      <c r="AH1051" s="337" t="s">
        <v>633</v>
      </c>
      <c r="AI1051" s="338"/>
      <c r="AJ1051" s="338"/>
      <c r="AK1051" s="338"/>
      <c r="AL1051" s="339" t="s">
        <v>633</v>
      </c>
      <c r="AM1051" s="340"/>
      <c r="AN1051" s="340"/>
      <c r="AO1051" s="341"/>
      <c r="AP1051" s="342" t="s">
        <v>633</v>
      </c>
      <c r="AQ1051" s="342"/>
      <c r="AR1051" s="342"/>
      <c r="AS1051" s="342"/>
      <c r="AT1051" s="342"/>
      <c r="AU1051" s="342"/>
      <c r="AV1051" s="342"/>
      <c r="AW1051" s="342"/>
      <c r="AX1051" s="342"/>
      <c r="AY1051">
        <f>COUNTA($C$1051)</f>
        <v>1</v>
      </c>
    </row>
    <row r="1052" spans="1:51" ht="30" customHeight="1" x14ac:dyDescent="0.2">
      <c r="A1052" s="355">
        <v>10</v>
      </c>
      <c r="B1052" s="355">
        <v>1</v>
      </c>
      <c r="C1052" s="328" t="s">
        <v>708</v>
      </c>
      <c r="D1052" s="328"/>
      <c r="E1052" s="328"/>
      <c r="F1052" s="328"/>
      <c r="G1052" s="328"/>
      <c r="H1052" s="328"/>
      <c r="I1052" s="328"/>
      <c r="J1052" s="329">
        <v>7030001026539</v>
      </c>
      <c r="K1052" s="330"/>
      <c r="L1052" s="330"/>
      <c r="M1052" s="330"/>
      <c r="N1052" s="330"/>
      <c r="O1052" s="330"/>
      <c r="P1052" s="331" t="s">
        <v>735</v>
      </c>
      <c r="Q1052" s="331"/>
      <c r="R1052" s="331"/>
      <c r="S1052" s="331"/>
      <c r="T1052" s="331"/>
      <c r="U1052" s="331"/>
      <c r="V1052" s="331"/>
      <c r="W1052" s="331"/>
      <c r="X1052" s="331"/>
      <c r="Y1052" s="332">
        <v>0.1</v>
      </c>
      <c r="Z1052" s="333"/>
      <c r="AA1052" s="333"/>
      <c r="AB1052" s="334"/>
      <c r="AC1052" s="335" t="s">
        <v>292</v>
      </c>
      <c r="AD1052" s="336"/>
      <c r="AE1052" s="336"/>
      <c r="AF1052" s="336"/>
      <c r="AG1052" s="336"/>
      <c r="AH1052" s="337" t="s">
        <v>633</v>
      </c>
      <c r="AI1052" s="338"/>
      <c r="AJ1052" s="338"/>
      <c r="AK1052" s="338"/>
      <c r="AL1052" s="339" t="s">
        <v>633</v>
      </c>
      <c r="AM1052" s="340"/>
      <c r="AN1052" s="340"/>
      <c r="AO1052" s="341"/>
      <c r="AP1052" s="342" t="s">
        <v>633</v>
      </c>
      <c r="AQ1052" s="342"/>
      <c r="AR1052" s="342"/>
      <c r="AS1052" s="342"/>
      <c r="AT1052" s="342"/>
      <c r="AU1052" s="342"/>
      <c r="AV1052" s="342"/>
      <c r="AW1052" s="342"/>
      <c r="AX1052" s="342"/>
      <c r="AY1052">
        <f>COUNTA($C$1052)</f>
        <v>1</v>
      </c>
    </row>
    <row r="1053" spans="1:51" ht="30" customHeight="1" x14ac:dyDescent="0.2">
      <c r="A1053" s="355">
        <v>11</v>
      </c>
      <c r="B1053" s="355">
        <v>1</v>
      </c>
      <c r="C1053" s="328" t="s">
        <v>709</v>
      </c>
      <c r="D1053" s="328"/>
      <c r="E1053" s="328"/>
      <c r="F1053" s="328"/>
      <c r="G1053" s="328"/>
      <c r="H1053" s="328"/>
      <c r="I1053" s="328"/>
      <c r="J1053" s="329">
        <v>9013301010402</v>
      </c>
      <c r="K1053" s="330"/>
      <c r="L1053" s="330"/>
      <c r="M1053" s="330"/>
      <c r="N1053" s="330"/>
      <c r="O1053" s="330"/>
      <c r="P1053" s="331" t="s">
        <v>736</v>
      </c>
      <c r="Q1053" s="331"/>
      <c r="R1053" s="331"/>
      <c r="S1053" s="331"/>
      <c r="T1053" s="331"/>
      <c r="U1053" s="331"/>
      <c r="V1053" s="331"/>
      <c r="W1053" s="331"/>
      <c r="X1053" s="331"/>
      <c r="Y1053" s="332">
        <v>0.1</v>
      </c>
      <c r="Z1053" s="333"/>
      <c r="AA1053" s="333"/>
      <c r="AB1053" s="334"/>
      <c r="AC1053" s="335" t="s">
        <v>292</v>
      </c>
      <c r="AD1053" s="336"/>
      <c r="AE1053" s="336"/>
      <c r="AF1053" s="336"/>
      <c r="AG1053" s="336"/>
      <c r="AH1053" s="337" t="s">
        <v>633</v>
      </c>
      <c r="AI1053" s="338"/>
      <c r="AJ1053" s="338"/>
      <c r="AK1053" s="338"/>
      <c r="AL1053" s="339" t="s">
        <v>633</v>
      </c>
      <c r="AM1053" s="340"/>
      <c r="AN1053" s="340"/>
      <c r="AO1053" s="341"/>
      <c r="AP1053" s="342" t="s">
        <v>633</v>
      </c>
      <c r="AQ1053" s="342"/>
      <c r="AR1053" s="342"/>
      <c r="AS1053" s="342"/>
      <c r="AT1053" s="342"/>
      <c r="AU1053" s="342"/>
      <c r="AV1053" s="342"/>
      <c r="AW1053" s="342"/>
      <c r="AX1053" s="342"/>
      <c r="AY1053">
        <f>COUNTA($C$1053)</f>
        <v>1</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220</v>
      </c>
      <c r="K1075" s="346"/>
      <c r="L1075" s="346"/>
      <c r="M1075" s="346"/>
      <c r="N1075" s="346"/>
      <c r="O1075" s="346"/>
      <c r="P1075" s="232" t="s">
        <v>196</v>
      </c>
      <c r="Q1075" s="232"/>
      <c r="R1075" s="232"/>
      <c r="S1075" s="232"/>
      <c r="T1075" s="232"/>
      <c r="U1075" s="232"/>
      <c r="V1075" s="232"/>
      <c r="W1075" s="232"/>
      <c r="X1075" s="232"/>
      <c r="Y1075" s="347" t="s">
        <v>218</v>
      </c>
      <c r="Z1075" s="348"/>
      <c r="AA1075" s="348"/>
      <c r="AB1075" s="348"/>
      <c r="AC1075" s="137" t="s">
        <v>254</v>
      </c>
      <c r="AD1075" s="137"/>
      <c r="AE1075" s="137"/>
      <c r="AF1075" s="137"/>
      <c r="AG1075" s="137"/>
      <c r="AH1075" s="347" t="s">
        <v>282</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245</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260</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220</v>
      </c>
      <c r="K1109" s="137"/>
      <c r="L1109" s="137"/>
      <c r="M1109" s="137"/>
      <c r="N1109" s="137"/>
      <c r="O1109" s="137"/>
      <c r="P1109" s="347" t="s">
        <v>27</v>
      </c>
      <c r="Q1109" s="347"/>
      <c r="R1109" s="347"/>
      <c r="S1109" s="347"/>
      <c r="T1109" s="347"/>
      <c r="U1109" s="347"/>
      <c r="V1109" s="347"/>
      <c r="W1109" s="347"/>
      <c r="X1109" s="347"/>
      <c r="Y1109" s="137" t="s">
        <v>222</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246</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4" max="49" man="1"/>
    <brk id="699" max="49" man="1"/>
    <brk id="735" max="49" man="1"/>
    <brk id="771" max="49" man="1"/>
    <brk id="915" max="49" man="1"/>
    <brk id="105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9" sqref="Q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271</v>
      </c>
    </row>
    <row r="2" spans="1:42" ht="13.5" customHeight="1" x14ac:dyDescent="0.2">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t="s">
        <v>632</v>
      </c>
      <c r="R2" s="13" t="str">
        <f>IF(Q2="","",P2)</f>
        <v>直接実施</v>
      </c>
      <c r="S2" s="13" t="str">
        <f>IF(R2="","",IF(S1&lt;&gt;"",CONCATENATE(S1,"、",R2),R2))</f>
        <v>直接実施</v>
      </c>
      <c r="T2" s="13"/>
      <c r="U2" s="86">
        <v>20</v>
      </c>
      <c r="W2" s="32" t="s">
        <v>174</v>
      </c>
      <c r="Y2" s="32" t="s">
        <v>67</v>
      </c>
      <c r="Z2" s="32" t="s">
        <v>67</v>
      </c>
      <c r="AA2" s="79" t="s">
        <v>325</v>
      </c>
      <c r="AB2" s="79" t="s">
        <v>557</v>
      </c>
      <c r="AC2" s="80" t="s">
        <v>134</v>
      </c>
      <c r="AD2" s="28"/>
      <c r="AE2" s="34" t="s">
        <v>170</v>
      </c>
      <c r="AF2" s="30"/>
      <c r="AG2" s="44" t="s">
        <v>286</v>
      </c>
      <c r="AI2" s="42" t="s">
        <v>320</v>
      </c>
      <c r="AK2" s="42" t="s">
        <v>212</v>
      </c>
      <c r="AM2" s="68"/>
      <c r="AN2" s="68"/>
      <c r="AP2" s="44"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632</v>
      </c>
      <c r="R3" s="13" t="str">
        <f t="shared" ref="R3:R8" si="3">IF(Q3="","",P3)</f>
        <v>委託・請負</v>
      </c>
      <c r="S3" s="13" t="str">
        <f t="shared" ref="S3:S8" si="4">IF(R3="",S2,IF(S2&lt;&gt;"",CONCATENATE(S2,"、",R3),R3))</f>
        <v>直接実施、委託・請負</v>
      </c>
      <c r="T3" s="13"/>
      <c r="U3" s="32" t="s">
        <v>589</v>
      </c>
      <c r="W3" s="32" t="s">
        <v>149</v>
      </c>
      <c r="Y3" s="32" t="s">
        <v>68</v>
      </c>
      <c r="Z3" s="32" t="s">
        <v>464</v>
      </c>
      <c r="AA3" s="79" t="s">
        <v>425</v>
      </c>
      <c r="AB3" s="79" t="s">
        <v>558</v>
      </c>
      <c r="AC3" s="80" t="s">
        <v>135</v>
      </c>
      <c r="AD3" s="28"/>
      <c r="AE3" s="34" t="s">
        <v>171</v>
      </c>
      <c r="AF3" s="30"/>
      <c r="AG3" s="44" t="s">
        <v>287</v>
      </c>
      <c r="AI3" s="42" t="s">
        <v>205</v>
      </c>
      <c r="AK3" s="42" t="str">
        <f>CHAR(CODE(AK2)+1)</f>
        <v>B</v>
      </c>
      <c r="AM3" s="68"/>
      <c r="AN3" s="68"/>
      <c r="AP3" s="44"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590</v>
      </c>
      <c r="W4" s="32" t="s">
        <v>150</v>
      </c>
      <c r="Y4" s="32" t="s">
        <v>332</v>
      </c>
      <c r="Z4" s="32" t="s">
        <v>465</v>
      </c>
      <c r="AA4" s="79" t="s">
        <v>426</v>
      </c>
      <c r="AB4" s="79" t="s">
        <v>559</v>
      </c>
      <c r="AC4" s="79" t="s">
        <v>136</v>
      </c>
      <c r="AD4" s="28"/>
      <c r="AE4" s="34" t="s">
        <v>172</v>
      </c>
      <c r="AF4" s="30"/>
      <c r="AG4" s="44" t="s">
        <v>288</v>
      </c>
      <c r="AI4" s="42" t="s">
        <v>207</v>
      </c>
      <c r="AK4" s="42" t="str">
        <f t="shared" ref="AK4:AK49" si="7">CHAR(CODE(AK3)+1)</f>
        <v>C</v>
      </c>
      <c r="AM4" s="68"/>
      <c r="AN4" s="68"/>
      <c r="AP4" s="44"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614</v>
      </c>
      <c r="Y5" s="32" t="s">
        <v>333</v>
      </c>
      <c r="Z5" s="32" t="s">
        <v>466</v>
      </c>
      <c r="AA5" s="79" t="s">
        <v>427</v>
      </c>
      <c r="AB5" s="79" t="s">
        <v>560</v>
      </c>
      <c r="AC5" s="79" t="s">
        <v>173</v>
      </c>
      <c r="AD5" s="31"/>
      <c r="AE5" s="34" t="s">
        <v>299</v>
      </c>
      <c r="AF5" s="30"/>
      <c r="AG5" s="44" t="s">
        <v>289</v>
      </c>
      <c r="AI5" s="42" t="s">
        <v>329</v>
      </c>
      <c r="AK5" s="42" t="str">
        <f t="shared" si="7"/>
        <v>D</v>
      </c>
      <c r="AP5" s="44" t="s">
        <v>289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467</v>
      </c>
      <c r="AA6" s="79" t="s">
        <v>428</v>
      </c>
      <c r="AB6" s="79" t="s">
        <v>561</v>
      </c>
      <c r="AC6" s="79" t="s">
        <v>137</v>
      </c>
      <c r="AD6" s="31"/>
      <c r="AE6" s="34" t="s">
        <v>296</v>
      </c>
      <c r="AF6" s="30"/>
      <c r="AG6" s="44" t="s">
        <v>290</v>
      </c>
      <c r="AI6" s="42" t="s">
        <v>330</v>
      </c>
      <c r="AK6" s="42" t="str">
        <f>CHAR(CODE(AK5)+1)</f>
        <v>E</v>
      </c>
      <c r="AP6" s="44" t="s">
        <v>290</v>
      </c>
    </row>
    <row r="7" spans="1:42" ht="13.5" customHeight="1" x14ac:dyDescent="0.2">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468</v>
      </c>
      <c r="AA7" s="79" t="s">
        <v>429</v>
      </c>
      <c r="AB7" s="79" t="s">
        <v>562</v>
      </c>
      <c r="AC7" s="31"/>
      <c r="AD7" s="31"/>
      <c r="AE7" s="32" t="s">
        <v>137</v>
      </c>
      <c r="AF7" s="30"/>
      <c r="AG7" s="44" t="s">
        <v>291</v>
      </c>
      <c r="AH7" s="71"/>
      <c r="AI7" s="44" t="s">
        <v>314</v>
      </c>
      <c r="AK7" s="42" t="str">
        <f>CHAR(CODE(AK6)+1)</f>
        <v>F</v>
      </c>
      <c r="AP7" s="44" t="s">
        <v>291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469</v>
      </c>
      <c r="AA8" s="79" t="s">
        <v>430</v>
      </c>
      <c r="AB8" s="79" t="s">
        <v>563</v>
      </c>
      <c r="AC8" s="31"/>
      <c r="AD8" s="31"/>
      <c r="AE8" s="31"/>
      <c r="AF8" s="30"/>
      <c r="AG8" s="44" t="s">
        <v>292</v>
      </c>
      <c r="AI8" s="42" t="s">
        <v>315</v>
      </c>
      <c r="AK8" s="42" t="str">
        <f t="shared" si="7"/>
        <v>G</v>
      </c>
      <c r="AP8" s="44" t="s">
        <v>292</v>
      </c>
    </row>
    <row r="9" spans="1:42" ht="13.5" customHeight="1" x14ac:dyDescent="0.2">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470</v>
      </c>
      <c r="AA9" s="79" t="s">
        <v>431</v>
      </c>
      <c r="AB9" s="79" t="s">
        <v>564</v>
      </c>
      <c r="AC9" s="31"/>
      <c r="AD9" s="31"/>
      <c r="AE9" s="31"/>
      <c r="AF9" s="30"/>
      <c r="AG9" s="44" t="s">
        <v>293</v>
      </c>
      <c r="AI9" s="67"/>
      <c r="AK9" s="42" t="str">
        <f t="shared" si="7"/>
        <v>H</v>
      </c>
      <c r="AP9" s="44" t="s">
        <v>293</v>
      </c>
    </row>
    <row r="10" spans="1:42" ht="13.5" customHeight="1" x14ac:dyDescent="0.2">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直接実施、委託・請負</v>
      </c>
      <c r="Q10" s="19"/>
      <c r="T10" s="13"/>
      <c r="W10" s="32" t="s">
        <v>155</v>
      </c>
      <c r="Y10" s="32" t="s">
        <v>338</v>
      </c>
      <c r="Z10" s="32" t="s">
        <v>471</v>
      </c>
      <c r="AA10" s="79" t="s">
        <v>432</v>
      </c>
      <c r="AB10" s="79" t="s">
        <v>565</v>
      </c>
      <c r="AC10" s="31"/>
      <c r="AD10" s="31"/>
      <c r="AE10" s="31"/>
      <c r="AF10" s="30"/>
      <c r="AG10" s="44" t="s">
        <v>278</v>
      </c>
      <c r="AK10" s="42" t="str">
        <f t="shared" si="7"/>
        <v>I</v>
      </c>
      <c r="AP10" s="42" t="s">
        <v>272</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339</v>
      </c>
      <c r="Z11" s="32" t="s">
        <v>472</v>
      </c>
      <c r="AA11" s="79" t="s">
        <v>433</v>
      </c>
      <c r="AB11" s="79" t="s">
        <v>566</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340</v>
      </c>
      <c r="Z12" s="32" t="s">
        <v>473</v>
      </c>
      <c r="AA12" s="79" t="s">
        <v>434</v>
      </c>
      <c r="AB12" s="79" t="s">
        <v>567</v>
      </c>
      <c r="AC12" s="31"/>
      <c r="AD12" s="31"/>
      <c r="AE12" s="31"/>
      <c r="AF12" s="30"/>
      <c r="AG12" s="42" t="s">
        <v>279</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474</v>
      </c>
      <c r="AA13" s="79" t="s">
        <v>435</v>
      </c>
      <c r="AB13" s="79" t="s">
        <v>568</v>
      </c>
      <c r="AC13" s="31"/>
      <c r="AD13" s="31"/>
      <c r="AE13" s="31"/>
      <c r="AF13" s="30"/>
      <c r="AG13" s="42" t="s">
        <v>280</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342</v>
      </c>
      <c r="Z14" s="32" t="s">
        <v>475</v>
      </c>
      <c r="AA14" s="79" t="s">
        <v>436</v>
      </c>
      <c r="AB14" s="79" t="s">
        <v>569</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343</v>
      </c>
      <c r="Z15" s="32" t="s">
        <v>476</v>
      </c>
      <c r="AA15" s="79" t="s">
        <v>437</v>
      </c>
      <c r="AB15" s="79" t="s">
        <v>570</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344</v>
      </c>
      <c r="Z16" s="32" t="s">
        <v>477</v>
      </c>
      <c r="AA16" s="79" t="s">
        <v>438</v>
      </c>
      <c r="AB16" s="79" t="s">
        <v>571</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345</v>
      </c>
      <c r="Z17" s="32" t="s">
        <v>478</v>
      </c>
      <c r="AA17" s="79" t="s">
        <v>439</v>
      </c>
      <c r="AB17" s="79" t="s">
        <v>572</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346</v>
      </c>
      <c r="Z18" s="32" t="s">
        <v>479</v>
      </c>
      <c r="AA18" s="79" t="s">
        <v>440</v>
      </c>
      <c r="AB18" s="79" t="s">
        <v>573</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347</v>
      </c>
      <c r="Z19" s="32" t="s">
        <v>480</v>
      </c>
      <c r="AA19" s="79" t="s">
        <v>441</v>
      </c>
      <c r="AB19" s="79" t="s">
        <v>574</v>
      </c>
      <c r="AC19" s="31"/>
      <c r="AD19" s="31"/>
      <c r="AE19" s="31"/>
      <c r="AF19" s="30"/>
      <c r="AK19" s="42" t="str">
        <f t="shared" si="7"/>
        <v>R</v>
      </c>
    </row>
    <row r="20" spans="1:37" ht="13.5" customHeight="1" x14ac:dyDescent="0.2">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598</v>
      </c>
      <c r="W20" s="32" t="s">
        <v>165</v>
      </c>
      <c r="Y20" s="32" t="s">
        <v>348</v>
      </c>
      <c r="Z20" s="32" t="s">
        <v>481</v>
      </c>
      <c r="AA20" s="79" t="s">
        <v>442</v>
      </c>
      <c r="AB20" s="79" t="s">
        <v>575</v>
      </c>
      <c r="AC20" s="31"/>
      <c r="AD20" s="31"/>
      <c r="AE20" s="31"/>
      <c r="AF20" s="30"/>
      <c r="AK20" s="42" t="str">
        <f t="shared" si="7"/>
        <v>S</v>
      </c>
    </row>
    <row r="21" spans="1:37" ht="13.5" customHeight="1" x14ac:dyDescent="0.2">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349</v>
      </c>
      <c r="Z21" s="32" t="s">
        <v>482</v>
      </c>
      <c r="AA21" s="79" t="s">
        <v>443</v>
      </c>
      <c r="AB21" s="79" t="s">
        <v>576</v>
      </c>
      <c r="AC21" s="31"/>
      <c r="AD21" s="31"/>
      <c r="AE21" s="31"/>
      <c r="AF21" s="30"/>
      <c r="AK21" s="42" t="str">
        <f t="shared" si="7"/>
        <v>T</v>
      </c>
    </row>
    <row r="22" spans="1:37" ht="13.5" customHeight="1" x14ac:dyDescent="0.2">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350</v>
      </c>
      <c r="Z22" s="32" t="s">
        <v>483</v>
      </c>
      <c r="AA22" s="79" t="s">
        <v>444</v>
      </c>
      <c r="AB22" s="79" t="s">
        <v>577</v>
      </c>
      <c r="AC22" s="31"/>
      <c r="AD22" s="31"/>
      <c r="AE22" s="31"/>
      <c r="AF22" s="30"/>
      <c r="AK22" s="42" t="str">
        <f t="shared" si="7"/>
        <v>U</v>
      </c>
    </row>
    <row r="23" spans="1:37" ht="13.5" customHeight="1" x14ac:dyDescent="0.2">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351</v>
      </c>
      <c r="Z23" s="32" t="s">
        <v>484</v>
      </c>
      <c r="AA23" s="79" t="s">
        <v>445</v>
      </c>
      <c r="AB23" s="79" t="s">
        <v>578</v>
      </c>
      <c r="AC23" s="31"/>
      <c r="AD23" s="31"/>
      <c r="AE23" s="31"/>
      <c r="AF23" s="30"/>
      <c r="AK23" s="42" t="str">
        <f t="shared" si="7"/>
        <v>V</v>
      </c>
    </row>
    <row r="24" spans="1:37" ht="13.5" customHeight="1" x14ac:dyDescent="0.2">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602</v>
      </c>
      <c r="Y24" s="32" t="s">
        <v>352</v>
      </c>
      <c r="Z24" s="32" t="s">
        <v>485</v>
      </c>
      <c r="AA24" s="79" t="s">
        <v>446</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603</v>
      </c>
      <c r="Y25" s="32" t="s">
        <v>353</v>
      </c>
      <c r="Z25" s="32" t="s">
        <v>486</v>
      </c>
      <c r="AA25" s="79" t="s">
        <v>447</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604</v>
      </c>
      <c r="Y26" s="32" t="s">
        <v>354</v>
      </c>
      <c r="Z26" s="32" t="s">
        <v>487</v>
      </c>
      <c r="AA26" s="79" t="s">
        <v>448</v>
      </c>
      <c r="AB26" s="79" t="s">
        <v>581</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605</v>
      </c>
      <c r="Y27" s="32" t="s">
        <v>355</v>
      </c>
      <c r="Z27" s="32" t="s">
        <v>488</v>
      </c>
      <c r="AA27" s="79" t="s">
        <v>449</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606</v>
      </c>
      <c r="Y28" s="32" t="s">
        <v>356</v>
      </c>
      <c r="Z28" s="32" t="s">
        <v>489</v>
      </c>
      <c r="AA28" s="79" t="s">
        <v>450</v>
      </c>
      <c r="AB28" s="79" t="s">
        <v>583</v>
      </c>
      <c r="AC28" s="31"/>
      <c r="AD28" s="31"/>
      <c r="AE28" s="31"/>
      <c r="AF28" s="30"/>
      <c r="AK28" s="42" t="s">
        <v>213</v>
      </c>
    </row>
    <row r="29" spans="1:37" ht="13.5" customHeight="1" x14ac:dyDescent="0.2">
      <c r="A29" s="13"/>
      <c r="B29" s="13"/>
      <c r="F29" s="18" t="s">
        <v>225</v>
      </c>
      <c r="G29" s="17"/>
      <c r="H29" s="13" t="str">
        <f t="shared" si="1"/>
        <v/>
      </c>
      <c r="I29" s="13" t="str">
        <f t="shared" si="5"/>
        <v>一般会計</v>
      </c>
      <c r="K29" s="13"/>
      <c r="L29" s="13"/>
      <c r="O29" s="13"/>
      <c r="P29" s="13"/>
      <c r="Q29" s="19"/>
      <c r="T29" s="13"/>
      <c r="U29" s="32" t="s">
        <v>607</v>
      </c>
      <c r="Y29" s="32" t="s">
        <v>357</v>
      </c>
      <c r="Z29" s="32" t="s">
        <v>490</v>
      </c>
      <c r="AA29" s="79" t="s">
        <v>451</v>
      </c>
      <c r="AB29" s="79" t="s">
        <v>584</v>
      </c>
      <c r="AC29" s="31"/>
      <c r="AD29" s="31"/>
      <c r="AE29" s="31"/>
      <c r="AF29" s="30"/>
      <c r="AK29" s="42" t="str">
        <f t="shared" si="7"/>
        <v>b</v>
      </c>
    </row>
    <row r="30" spans="1:37" ht="13.5" customHeight="1" x14ac:dyDescent="0.2">
      <c r="A30" s="13"/>
      <c r="B30" s="13"/>
      <c r="F30" s="18" t="s">
        <v>226</v>
      </c>
      <c r="G30" s="17"/>
      <c r="H30" s="13" t="str">
        <f t="shared" si="1"/>
        <v/>
      </c>
      <c r="I30" s="13" t="str">
        <f t="shared" si="5"/>
        <v>一般会計</v>
      </c>
      <c r="K30" s="13"/>
      <c r="L30" s="13"/>
      <c r="O30" s="13"/>
      <c r="P30" s="13"/>
      <c r="Q30" s="19"/>
      <c r="T30" s="13"/>
      <c r="U30" s="32" t="s">
        <v>608</v>
      </c>
      <c r="Y30" s="32" t="s">
        <v>358</v>
      </c>
      <c r="Z30" s="32" t="s">
        <v>491</v>
      </c>
      <c r="AA30" s="79" t="s">
        <v>452</v>
      </c>
      <c r="AB30" s="79" t="s">
        <v>585</v>
      </c>
      <c r="AC30" s="31"/>
      <c r="AD30" s="31"/>
      <c r="AE30" s="31"/>
      <c r="AF30" s="30"/>
      <c r="AK30" s="42" t="str">
        <f t="shared" si="7"/>
        <v>c</v>
      </c>
    </row>
    <row r="31" spans="1:37" ht="13.5" customHeight="1" x14ac:dyDescent="0.2">
      <c r="A31" s="13"/>
      <c r="B31" s="13"/>
      <c r="F31" s="18" t="s">
        <v>227</v>
      </c>
      <c r="G31" s="17"/>
      <c r="H31" s="13" t="str">
        <f t="shared" si="1"/>
        <v/>
      </c>
      <c r="I31" s="13" t="str">
        <f t="shared" si="5"/>
        <v>一般会計</v>
      </c>
      <c r="K31" s="13"/>
      <c r="L31" s="13"/>
      <c r="O31" s="13"/>
      <c r="P31" s="13"/>
      <c r="Q31" s="19"/>
      <c r="T31" s="13"/>
      <c r="U31" s="32" t="s">
        <v>609</v>
      </c>
      <c r="Y31" s="32" t="s">
        <v>359</v>
      </c>
      <c r="Z31" s="32" t="s">
        <v>492</v>
      </c>
      <c r="AA31" s="79" t="s">
        <v>453</v>
      </c>
      <c r="AB31" s="79" t="s">
        <v>586</v>
      </c>
      <c r="AC31" s="31"/>
      <c r="AD31" s="31"/>
      <c r="AE31" s="31"/>
      <c r="AF31" s="30"/>
      <c r="AK31" s="42" t="str">
        <f t="shared" si="7"/>
        <v>d</v>
      </c>
    </row>
    <row r="32" spans="1:37" ht="13.5" customHeight="1" x14ac:dyDescent="0.2">
      <c r="A32" s="13"/>
      <c r="B32" s="13"/>
      <c r="F32" s="18" t="s">
        <v>228</v>
      </c>
      <c r="G32" s="17"/>
      <c r="H32" s="13" t="str">
        <f t="shared" si="1"/>
        <v/>
      </c>
      <c r="I32" s="13" t="str">
        <f t="shared" si="5"/>
        <v>一般会計</v>
      </c>
      <c r="K32" s="13"/>
      <c r="L32" s="13"/>
      <c r="O32" s="13"/>
      <c r="P32" s="13"/>
      <c r="Q32" s="19"/>
      <c r="T32" s="13"/>
      <c r="U32" s="32" t="s">
        <v>610</v>
      </c>
      <c r="Y32" s="32" t="s">
        <v>360</v>
      </c>
      <c r="Z32" s="32" t="s">
        <v>493</v>
      </c>
      <c r="AA32" s="79" t="s">
        <v>69</v>
      </c>
      <c r="AB32" s="79" t="s">
        <v>69</v>
      </c>
      <c r="AC32" s="31"/>
      <c r="AD32" s="31"/>
      <c r="AE32" s="31"/>
      <c r="AF32" s="30"/>
      <c r="AK32" s="42" t="str">
        <f t="shared" si="7"/>
        <v>e</v>
      </c>
    </row>
    <row r="33" spans="1:37" ht="13.5" customHeight="1" x14ac:dyDescent="0.2">
      <c r="A33" s="13"/>
      <c r="B33" s="13"/>
      <c r="F33" s="18" t="s">
        <v>229</v>
      </c>
      <c r="G33" s="17"/>
      <c r="H33" s="13" t="str">
        <f t="shared" si="1"/>
        <v/>
      </c>
      <c r="I33" s="13" t="str">
        <f t="shared" si="5"/>
        <v>一般会計</v>
      </c>
      <c r="K33" s="13"/>
      <c r="L33" s="13"/>
      <c r="O33" s="13"/>
      <c r="P33" s="13"/>
      <c r="Q33" s="19"/>
      <c r="T33" s="13"/>
      <c r="U33" s="32" t="s">
        <v>611</v>
      </c>
      <c r="Y33" s="32" t="s">
        <v>361</v>
      </c>
      <c r="Z33" s="32" t="s">
        <v>494</v>
      </c>
      <c r="AA33" s="61"/>
      <c r="AB33" s="31"/>
      <c r="AC33" s="31"/>
      <c r="AD33" s="31"/>
      <c r="AE33" s="31"/>
      <c r="AF33" s="30"/>
      <c r="AK33" s="42" t="str">
        <f t="shared" si="7"/>
        <v>f</v>
      </c>
    </row>
    <row r="34" spans="1:37" ht="13.5" customHeight="1" x14ac:dyDescent="0.2">
      <c r="A34" s="13"/>
      <c r="B34" s="13"/>
      <c r="F34" s="18" t="s">
        <v>230</v>
      </c>
      <c r="G34" s="17"/>
      <c r="H34" s="13" t="str">
        <f t="shared" si="1"/>
        <v/>
      </c>
      <c r="I34" s="13" t="str">
        <f t="shared" si="5"/>
        <v>一般会計</v>
      </c>
      <c r="K34" s="13"/>
      <c r="L34" s="13"/>
      <c r="O34" s="13"/>
      <c r="P34" s="13"/>
      <c r="Q34" s="19"/>
      <c r="T34" s="13"/>
      <c r="U34" s="32" t="s">
        <v>612</v>
      </c>
      <c r="Y34" s="32" t="s">
        <v>362</v>
      </c>
      <c r="Z34" s="32" t="s">
        <v>495</v>
      </c>
      <c r="AB34" s="31"/>
      <c r="AC34" s="31"/>
      <c r="AD34" s="31"/>
      <c r="AE34" s="31"/>
      <c r="AF34" s="30"/>
      <c r="AK34" s="42" t="str">
        <f t="shared" si="7"/>
        <v>g</v>
      </c>
    </row>
    <row r="35" spans="1:37" ht="13.5" customHeight="1" x14ac:dyDescent="0.2">
      <c r="A35" s="13"/>
      <c r="B35" s="13"/>
      <c r="F35" s="18" t="s">
        <v>231</v>
      </c>
      <c r="G35" s="17"/>
      <c r="H35" s="13" t="str">
        <f t="shared" si="1"/>
        <v/>
      </c>
      <c r="I35" s="13" t="str">
        <f t="shared" si="5"/>
        <v>一般会計</v>
      </c>
      <c r="K35" s="13"/>
      <c r="L35" s="13"/>
      <c r="O35" s="13"/>
      <c r="P35" s="13"/>
      <c r="Q35" s="19"/>
      <c r="T35" s="13"/>
      <c r="Y35" s="32" t="s">
        <v>363</v>
      </c>
      <c r="Z35" s="32" t="s">
        <v>496</v>
      </c>
      <c r="AC35" s="31"/>
      <c r="AF35" s="30"/>
      <c r="AK35" s="42" t="str">
        <f t="shared" si="7"/>
        <v>h</v>
      </c>
    </row>
    <row r="36" spans="1:37" ht="13.5" customHeight="1" x14ac:dyDescent="0.2">
      <c r="A36" s="13"/>
      <c r="B36" s="13"/>
      <c r="F36" s="18" t="s">
        <v>232</v>
      </c>
      <c r="G36" s="17"/>
      <c r="H36" s="13" t="str">
        <f t="shared" si="1"/>
        <v/>
      </c>
      <c r="I36" s="13" t="str">
        <f t="shared" si="5"/>
        <v>一般会計</v>
      </c>
      <c r="K36" s="13"/>
      <c r="L36" s="13"/>
      <c r="O36" s="13"/>
      <c r="P36" s="13"/>
      <c r="Q36" s="19"/>
      <c r="T36" s="13"/>
      <c r="U36" s="32" t="s">
        <v>613</v>
      </c>
      <c r="Y36" s="32" t="s">
        <v>364</v>
      </c>
      <c r="Z36" s="32" t="s">
        <v>497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498</v>
      </c>
      <c r="AF37" s="30"/>
      <c r="AK37" s="42" t="str">
        <f t="shared" si="7"/>
        <v>j</v>
      </c>
    </row>
    <row r="38" spans="1:37" x14ac:dyDescent="0.2">
      <c r="A38" s="13"/>
      <c r="B38" s="13"/>
      <c r="F38" s="13"/>
      <c r="G38" s="19"/>
      <c r="K38" s="13"/>
      <c r="L38" s="13"/>
      <c r="O38" s="13"/>
      <c r="P38" s="13"/>
      <c r="Q38" s="19"/>
      <c r="T38" s="13"/>
      <c r="U38" s="32" t="s">
        <v>302</v>
      </c>
      <c r="Y38" s="32" t="s">
        <v>366</v>
      </c>
      <c r="Z38" s="32" t="s">
        <v>499</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500</v>
      </c>
      <c r="AF39" s="30"/>
      <c r="AK39" s="42" t="str">
        <f t="shared" si="7"/>
        <v>l</v>
      </c>
    </row>
    <row r="40" spans="1:37" x14ac:dyDescent="0.2">
      <c r="A40" s="13"/>
      <c r="B40" s="13"/>
      <c r="F40" s="13"/>
      <c r="G40" s="19"/>
      <c r="K40" s="13"/>
      <c r="L40" s="13"/>
      <c r="O40" s="13"/>
      <c r="P40" s="13"/>
      <c r="Q40" s="19"/>
      <c r="T40" s="13"/>
      <c r="Y40" s="32" t="s">
        <v>368</v>
      </c>
      <c r="Z40" s="32" t="s">
        <v>501</v>
      </c>
      <c r="AF40" s="30"/>
      <c r="AK40" s="42" t="str">
        <f t="shared" si="7"/>
        <v>m</v>
      </c>
    </row>
    <row r="41" spans="1:37" x14ac:dyDescent="0.2">
      <c r="A41" s="13"/>
      <c r="B41" s="13"/>
      <c r="F41" s="13"/>
      <c r="G41" s="19"/>
      <c r="K41" s="13"/>
      <c r="L41" s="13"/>
      <c r="O41" s="13"/>
      <c r="P41" s="13"/>
      <c r="Q41" s="19"/>
      <c r="T41" s="13"/>
      <c r="Y41" s="32" t="s">
        <v>369</v>
      </c>
      <c r="Z41" s="32" t="s">
        <v>502</v>
      </c>
      <c r="AF41" s="30"/>
      <c r="AK41" s="42" t="str">
        <f t="shared" si="7"/>
        <v>n</v>
      </c>
    </row>
    <row r="42" spans="1:37" x14ac:dyDescent="0.2">
      <c r="A42" s="13"/>
      <c r="B42" s="13"/>
      <c r="F42" s="13"/>
      <c r="G42" s="19"/>
      <c r="K42" s="13"/>
      <c r="L42" s="13"/>
      <c r="O42" s="13"/>
      <c r="P42" s="13"/>
      <c r="Q42" s="19"/>
      <c r="T42" s="13"/>
      <c r="Y42" s="32" t="s">
        <v>370</v>
      </c>
      <c r="Z42" s="32" t="s">
        <v>503</v>
      </c>
      <c r="AF42" s="30"/>
      <c r="AK42" s="42" t="str">
        <f t="shared" si="7"/>
        <v>o</v>
      </c>
    </row>
    <row r="43" spans="1:37" x14ac:dyDescent="0.2">
      <c r="A43" s="13"/>
      <c r="B43" s="13"/>
      <c r="F43" s="13"/>
      <c r="G43" s="19"/>
      <c r="K43" s="13"/>
      <c r="L43" s="13"/>
      <c r="O43" s="13"/>
      <c r="P43" s="13"/>
      <c r="Q43" s="19"/>
      <c r="T43" s="13"/>
      <c r="Y43" s="32" t="s">
        <v>371</v>
      </c>
      <c r="Z43" s="32" t="s">
        <v>504</v>
      </c>
      <c r="AF43" s="30"/>
      <c r="AK43" s="42" t="str">
        <f t="shared" si="7"/>
        <v>p</v>
      </c>
    </row>
    <row r="44" spans="1:37" x14ac:dyDescent="0.2">
      <c r="A44" s="13"/>
      <c r="B44" s="13"/>
      <c r="F44" s="13"/>
      <c r="G44" s="19"/>
      <c r="K44" s="13"/>
      <c r="L44" s="13"/>
      <c r="O44" s="13"/>
      <c r="P44" s="13"/>
      <c r="Q44" s="19"/>
      <c r="T44" s="13"/>
      <c r="Y44" s="32" t="s">
        <v>372</v>
      </c>
      <c r="Z44" s="32" t="s">
        <v>505</v>
      </c>
      <c r="AF44" s="30"/>
      <c r="AK44" s="42" t="str">
        <f t="shared" si="7"/>
        <v>q</v>
      </c>
    </row>
    <row r="45" spans="1:37" x14ac:dyDescent="0.2">
      <c r="A45" s="13"/>
      <c r="B45" s="13"/>
      <c r="F45" s="13"/>
      <c r="G45" s="19"/>
      <c r="K45" s="13"/>
      <c r="L45" s="13"/>
      <c r="O45" s="13"/>
      <c r="P45" s="13"/>
      <c r="Q45" s="19"/>
      <c r="T45" s="13"/>
      <c r="Y45" s="32" t="s">
        <v>373</v>
      </c>
      <c r="Z45" s="32" t="s">
        <v>506</v>
      </c>
      <c r="AF45" s="30"/>
      <c r="AK45" s="42" t="str">
        <f t="shared" si="7"/>
        <v>r</v>
      </c>
    </row>
    <row r="46" spans="1:37" x14ac:dyDescent="0.2">
      <c r="A46" s="13"/>
      <c r="B46" s="13"/>
      <c r="F46" s="13"/>
      <c r="G46" s="19"/>
      <c r="K46" s="13"/>
      <c r="L46" s="13"/>
      <c r="O46" s="13"/>
      <c r="P46" s="13"/>
      <c r="Q46" s="19"/>
      <c r="T46" s="13"/>
      <c r="Y46" s="32" t="s">
        <v>374</v>
      </c>
      <c r="Z46" s="32" t="s">
        <v>507</v>
      </c>
      <c r="AF46" s="30"/>
      <c r="AK46" s="42" t="str">
        <f t="shared" si="7"/>
        <v>s</v>
      </c>
    </row>
    <row r="47" spans="1:37" x14ac:dyDescent="0.2">
      <c r="A47" s="13"/>
      <c r="B47" s="13"/>
      <c r="F47" s="13"/>
      <c r="G47" s="19"/>
      <c r="K47" s="13"/>
      <c r="L47" s="13"/>
      <c r="O47" s="13"/>
      <c r="P47" s="13"/>
      <c r="Q47" s="19"/>
      <c r="T47" s="13"/>
      <c r="Y47" s="32" t="s">
        <v>375</v>
      </c>
      <c r="Z47" s="32" t="s">
        <v>508</v>
      </c>
      <c r="AF47" s="30"/>
      <c r="AK47" s="42" t="str">
        <f t="shared" si="7"/>
        <v>t</v>
      </c>
    </row>
    <row r="48" spans="1:37" x14ac:dyDescent="0.2">
      <c r="A48" s="13"/>
      <c r="B48" s="13"/>
      <c r="F48" s="13"/>
      <c r="G48" s="19"/>
      <c r="K48" s="13"/>
      <c r="L48" s="13"/>
      <c r="O48" s="13"/>
      <c r="P48" s="13"/>
      <c r="Q48" s="19"/>
      <c r="T48" s="13"/>
      <c r="Y48" s="32" t="s">
        <v>376</v>
      </c>
      <c r="Z48" s="32" t="s">
        <v>509</v>
      </c>
      <c r="AF48" s="30"/>
      <c r="AK48" s="42" t="str">
        <f t="shared" si="7"/>
        <v>u</v>
      </c>
    </row>
    <row r="49" spans="1:37" x14ac:dyDescent="0.2">
      <c r="A49" s="13"/>
      <c r="B49" s="13"/>
      <c r="F49" s="13"/>
      <c r="G49" s="19"/>
      <c r="K49" s="13"/>
      <c r="L49" s="13"/>
      <c r="O49" s="13"/>
      <c r="P49" s="13"/>
      <c r="Q49" s="19"/>
      <c r="T49" s="13"/>
      <c r="Y49" s="32" t="s">
        <v>377</v>
      </c>
      <c r="Z49" s="32" t="s">
        <v>510</v>
      </c>
      <c r="AF49" s="30"/>
      <c r="AK49" s="42" t="str">
        <f t="shared" si="7"/>
        <v>v</v>
      </c>
    </row>
    <row r="50" spans="1:37" x14ac:dyDescent="0.2">
      <c r="A50" s="13"/>
      <c r="B50" s="13"/>
      <c r="F50" s="13"/>
      <c r="G50" s="19"/>
      <c r="K50" s="13"/>
      <c r="L50" s="13"/>
      <c r="O50" s="13"/>
      <c r="P50" s="13"/>
      <c r="Q50" s="19"/>
      <c r="T50" s="13"/>
      <c r="Y50" s="32" t="s">
        <v>378</v>
      </c>
      <c r="Z50" s="32" t="s">
        <v>511</v>
      </c>
      <c r="AF50" s="30"/>
    </row>
    <row r="51" spans="1:37" x14ac:dyDescent="0.2">
      <c r="A51" s="13"/>
      <c r="B51" s="13"/>
      <c r="F51" s="13"/>
      <c r="G51" s="19"/>
      <c r="K51" s="13"/>
      <c r="L51" s="13"/>
      <c r="O51" s="13"/>
      <c r="P51" s="13"/>
      <c r="Q51" s="19"/>
      <c r="T51" s="13"/>
      <c r="Y51" s="32" t="s">
        <v>379</v>
      </c>
      <c r="Z51" s="32" t="s">
        <v>512</v>
      </c>
      <c r="AF51" s="30"/>
    </row>
    <row r="52" spans="1:37" x14ac:dyDescent="0.2">
      <c r="A52" s="13"/>
      <c r="B52" s="13"/>
      <c r="F52" s="13"/>
      <c r="G52" s="19"/>
      <c r="K52" s="13"/>
      <c r="L52" s="13"/>
      <c r="O52" s="13"/>
      <c r="P52" s="13"/>
      <c r="Q52" s="19"/>
      <c r="T52" s="13"/>
      <c r="Y52" s="32" t="s">
        <v>380</v>
      </c>
      <c r="Z52" s="32" t="s">
        <v>513</v>
      </c>
      <c r="AF52" s="30"/>
    </row>
    <row r="53" spans="1:37" x14ac:dyDescent="0.2">
      <c r="A53" s="13"/>
      <c r="B53" s="13"/>
      <c r="F53" s="13"/>
      <c r="G53" s="19"/>
      <c r="K53" s="13"/>
      <c r="L53" s="13"/>
      <c r="O53" s="13"/>
      <c r="P53" s="13"/>
      <c r="Q53" s="19"/>
      <c r="T53" s="13"/>
      <c r="Y53" s="32" t="s">
        <v>381</v>
      </c>
      <c r="Z53" s="32" t="s">
        <v>514</v>
      </c>
      <c r="AF53" s="30"/>
    </row>
    <row r="54" spans="1:37" x14ac:dyDescent="0.2">
      <c r="A54" s="13"/>
      <c r="B54" s="13"/>
      <c r="F54" s="13"/>
      <c r="G54" s="19"/>
      <c r="K54" s="13"/>
      <c r="L54" s="13"/>
      <c r="O54" s="13"/>
      <c r="P54" s="20"/>
      <c r="Q54" s="19"/>
      <c r="T54" s="13"/>
      <c r="Y54" s="32" t="s">
        <v>382</v>
      </c>
      <c r="Z54" s="32" t="s">
        <v>515</v>
      </c>
      <c r="AF54" s="30"/>
    </row>
    <row r="55" spans="1:37" x14ac:dyDescent="0.2">
      <c r="A55" s="13"/>
      <c r="B55" s="13"/>
      <c r="F55" s="13"/>
      <c r="G55" s="19"/>
      <c r="K55" s="13"/>
      <c r="L55" s="13"/>
      <c r="O55" s="13"/>
      <c r="P55" s="13"/>
      <c r="Q55" s="19"/>
      <c r="T55" s="13"/>
      <c r="Y55" s="32" t="s">
        <v>383</v>
      </c>
      <c r="Z55" s="32" t="s">
        <v>516</v>
      </c>
      <c r="AF55" s="30"/>
    </row>
    <row r="56" spans="1:37" x14ac:dyDescent="0.2">
      <c r="A56" s="13"/>
      <c r="B56" s="13"/>
      <c r="F56" s="13"/>
      <c r="G56" s="19"/>
      <c r="K56" s="13"/>
      <c r="L56" s="13"/>
      <c r="O56" s="13"/>
      <c r="P56" s="13"/>
      <c r="Q56" s="19"/>
      <c r="T56" s="13"/>
      <c r="Y56" s="32" t="s">
        <v>384</v>
      </c>
      <c r="Z56" s="32" t="s">
        <v>517</v>
      </c>
      <c r="AF56" s="30"/>
    </row>
    <row r="57" spans="1:37" x14ac:dyDescent="0.2">
      <c r="A57" s="13"/>
      <c r="B57" s="13"/>
      <c r="F57" s="13"/>
      <c r="G57" s="19"/>
      <c r="K57" s="13"/>
      <c r="L57" s="13"/>
      <c r="O57" s="13"/>
      <c r="P57" s="13"/>
      <c r="Q57" s="19"/>
      <c r="T57" s="13"/>
      <c r="Y57" s="32" t="s">
        <v>385</v>
      </c>
      <c r="Z57" s="32" t="s">
        <v>518</v>
      </c>
      <c r="AF57" s="30"/>
    </row>
    <row r="58" spans="1:37" x14ac:dyDescent="0.2">
      <c r="A58" s="13"/>
      <c r="B58" s="13"/>
      <c r="F58" s="13"/>
      <c r="G58" s="19"/>
      <c r="K58" s="13"/>
      <c r="L58" s="13"/>
      <c r="O58" s="13"/>
      <c r="P58" s="13"/>
      <c r="Q58" s="19"/>
      <c r="T58" s="13"/>
      <c r="Y58" s="32" t="s">
        <v>386</v>
      </c>
      <c r="Z58" s="32" t="s">
        <v>519</v>
      </c>
      <c r="AF58" s="30"/>
    </row>
    <row r="59" spans="1:37" x14ac:dyDescent="0.2">
      <c r="A59" s="13"/>
      <c r="B59" s="13"/>
      <c r="F59" s="13"/>
      <c r="G59" s="19"/>
      <c r="K59" s="13"/>
      <c r="L59" s="13"/>
      <c r="O59" s="13"/>
      <c r="P59" s="13"/>
      <c r="Q59" s="19"/>
      <c r="T59" s="13"/>
      <c r="Y59" s="32" t="s">
        <v>387</v>
      </c>
      <c r="Z59" s="32" t="s">
        <v>520</v>
      </c>
      <c r="AF59" s="30"/>
    </row>
    <row r="60" spans="1:37" x14ac:dyDescent="0.2">
      <c r="A60" s="13"/>
      <c r="B60" s="13"/>
      <c r="F60" s="13"/>
      <c r="G60" s="19"/>
      <c r="K60" s="13"/>
      <c r="L60" s="13"/>
      <c r="O60" s="13"/>
      <c r="P60" s="13"/>
      <c r="Q60" s="19"/>
      <c r="T60" s="13"/>
      <c r="Y60" s="32" t="s">
        <v>388</v>
      </c>
      <c r="Z60" s="32" t="s">
        <v>521</v>
      </c>
      <c r="AF60" s="30"/>
    </row>
    <row r="61" spans="1:37" x14ac:dyDescent="0.2">
      <c r="A61" s="13"/>
      <c r="B61" s="13"/>
      <c r="F61" s="13"/>
      <c r="G61" s="19"/>
      <c r="K61" s="13"/>
      <c r="L61" s="13"/>
      <c r="O61" s="13"/>
      <c r="P61" s="13"/>
      <c r="Q61" s="19"/>
      <c r="T61" s="13"/>
      <c r="Y61" s="32" t="s">
        <v>389</v>
      </c>
      <c r="Z61" s="32" t="s">
        <v>522</v>
      </c>
      <c r="AF61" s="30"/>
    </row>
    <row r="62" spans="1:37" x14ac:dyDescent="0.2">
      <c r="A62" s="13"/>
      <c r="B62" s="13"/>
      <c r="F62" s="13"/>
      <c r="G62" s="19"/>
      <c r="K62" s="13"/>
      <c r="L62" s="13"/>
      <c r="O62" s="13"/>
      <c r="P62" s="13"/>
      <c r="Q62" s="19"/>
      <c r="T62" s="13"/>
      <c r="Y62" s="32" t="s">
        <v>390</v>
      </c>
      <c r="Z62" s="32" t="s">
        <v>523</v>
      </c>
      <c r="AF62" s="30"/>
    </row>
    <row r="63" spans="1:37" x14ac:dyDescent="0.2">
      <c r="A63" s="13"/>
      <c r="B63" s="13"/>
      <c r="F63" s="13"/>
      <c r="G63" s="19"/>
      <c r="K63" s="13"/>
      <c r="L63" s="13"/>
      <c r="O63" s="13"/>
      <c r="P63" s="13"/>
      <c r="Q63" s="19"/>
      <c r="T63" s="13"/>
      <c r="Y63" s="32" t="s">
        <v>391</v>
      </c>
      <c r="Z63" s="32" t="s">
        <v>524</v>
      </c>
      <c r="AF63" s="30"/>
    </row>
    <row r="64" spans="1:37" x14ac:dyDescent="0.2">
      <c r="A64" s="13"/>
      <c r="B64" s="13"/>
      <c r="F64" s="13"/>
      <c r="G64" s="19"/>
      <c r="K64" s="13"/>
      <c r="L64" s="13"/>
      <c r="O64" s="13"/>
      <c r="P64" s="13"/>
      <c r="Q64" s="19"/>
      <c r="T64" s="13"/>
      <c r="Y64" s="32" t="s">
        <v>392</v>
      </c>
      <c r="Z64" s="32" t="s">
        <v>525</v>
      </c>
      <c r="AF64" s="30"/>
    </row>
    <row r="65" spans="1:32" x14ac:dyDescent="0.2">
      <c r="A65" s="13"/>
      <c r="B65" s="13"/>
      <c r="F65" s="13"/>
      <c r="G65" s="19"/>
      <c r="K65" s="13"/>
      <c r="L65" s="13"/>
      <c r="O65" s="13"/>
      <c r="P65" s="13"/>
      <c r="Q65" s="19"/>
      <c r="T65" s="13"/>
      <c r="Y65" s="32" t="s">
        <v>393</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394</v>
      </c>
      <c r="Z67" s="32" t="s">
        <v>528</v>
      </c>
      <c r="AF67" s="30"/>
    </row>
    <row r="68" spans="1:32" x14ac:dyDescent="0.2">
      <c r="A68" s="13"/>
      <c r="B68" s="13"/>
      <c r="F68" s="13"/>
      <c r="G68" s="19"/>
      <c r="K68" s="13"/>
      <c r="L68" s="13"/>
      <c r="O68" s="13"/>
      <c r="P68" s="13"/>
      <c r="Q68" s="19"/>
      <c r="T68" s="13"/>
      <c r="Y68" s="32" t="s">
        <v>395</v>
      </c>
      <c r="Z68" s="32" t="s">
        <v>529</v>
      </c>
      <c r="AF68" s="30"/>
    </row>
    <row r="69" spans="1:32" x14ac:dyDescent="0.2">
      <c r="A69" s="13"/>
      <c r="B69" s="13"/>
      <c r="F69" s="13"/>
      <c r="G69" s="19"/>
      <c r="K69" s="13"/>
      <c r="L69" s="13"/>
      <c r="O69" s="13"/>
      <c r="P69" s="13"/>
      <c r="Q69" s="19"/>
      <c r="T69" s="13"/>
      <c r="Y69" s="32" t="s">
        <v>396</v>
      </c>
      <c r="Z69" s="32" t="s">
        <v>530</v>
      </c>
      <c r="AF69" s="30"/>
    </row>
    <row r="70" spans="1:32" x14ac:dyDescent="0.2">
      <c r="A70" s="13"/>
      <c r="B70" s="13"/>
      <c r="Y70" s="32" t="s">
        <v>397</v>
      </c>
      <c r="Z70" s="32" t="s">
        <v>531</v>
      </c>
    </row>
    <row r="71" spans="1:32" x14ac:dyDescent="0.2">
      <c r="Y71" s="32" t="s">
        <v>398</v>
      </c>
      <c r="Z71" s="32" t="s">
        <v>532</v>
      </c>
    </row>
    <row r="72" spans="1:32" x14ac:dyDescent="0.2">
      <c r="Y72" s="32" t="s">
        <v>399</v>
      </c>
      <c r="Z72" s="32" t="s">
        <v>533</v>
      </c>
    </row>
    <row r="73" spans="1:32" x14ac:dyDescent="0.2">
      <c r="Y73" s="32" t="s">
        <v>400</v>
      </c>
      <c r="Z73" s="32" t="s">
        <v>534</v>
      </c>
    </row>
    <row r="74" spans="1:32" x14ac:dyDescent="0.2">
      <c r="Y74" s="32" t="s">
        <v>401</v>
      </c>
      <c r="Z74" s="32" t="s">
        <v>535</v>
      </c>
    </row>
    <row r="75" spans="1:32" x14ac:dyDescent="0.2">
      <c r="Y75" s="32" t="s">
        <v>402</v>
      </c>
      <c r="Z75" s="32" t="s">
        <v>536</v>
      </c>
    </row>
    <row r="76" spans="1:32" x14ac:dyDescent="0.2">
      <c r="Y76" s="32" t="s">
        <v>403</v>
      </c>
      <c r="Z76" s="32" t="s">
        <v>537</v>
      </c>
    </row>
    <row r="77" spans="1:32" x14ac:dyDescent="0.2">
      <c r="Y77" s="32" t="s">
        <v>404</v>
      </c>
      <c r="Z77" s="32" t="s">
        <v>538</v>
      </c>
    </row>
    <row r="78" spans="1:32" x14ac:dyDescent="0.2">
      <c r="Y78" s="32" t="s">
        <v>405</v>
      </c>
      <c r="Z78" s="32" t="s">
        <v>539</v>
      </c>
    </row>
    <row r="79" spans="1:32" x14ac:dyDescent="0.2">
      <c r="Y79" s="32" t="s">
        <v>406</v>
      </c>
      <c r="Z79" s="32" t="s">
        <v>540</v>
      </c>
    </row>
    <row r="80" spans="1:32" x14ac:dyDescent="0.2">
      <c r="Y80" s="32" t="s">
        <v>407</v>
      </c>
      <c r="Z80" s="32" t="s">
        <v>541</v>
      </c>
    </row>
    <row r="81" spans="25:26" x14ac:dyDescent="0.2">
      <c r="Y81" s="32" t="s">
        <v>408</v>
      </c>
      <c r="Z81" s="32" t="s">
        <v>542</v>
      </c>
    </row>
    <row r="82" spans="25:26" x14ac:dyDescent="0.2">
      <c r="Y82" s="32" t="s">
        <v>409</v>
      </c>
      <c r="Z82" s="32" t="s">
        <v>543</v>
      </c>
    </row>
    <row r="83" spans="25:26" x14ac:dyDescent="0.2">
      <c r="Y83" s="32" t="s">
        <v>410</v>
      </c>
      <c r="Z83" s="32" t="s">
        <v>544</v>
      </c>
    </row>
    <row r="84" spans="25:26" x14ac:dyDescent="0.2">
      <c r="Y84" s="32" t="s">
        <v>411</v>
      </c>
      <c r="Z84" s="32" t="s">
        <v>545</v>
      </c>
    </row>
    <row r="85" spans="25:26" x14ac:dyDescent="0.2">
      <c r="Y85" s="32" t="s">
        <v>412</v>
      </c>
      <c r="Z85" s="32" t="s">
        <v>546</v>
      </c>
    </row>
    <row r="86" spans="25:26" x14ac:dyDescent="0.2">
      <c r="Y86" s="32" t="s">
        <v>413</v>
      </c>
      <c r="Z86" s="32" t="s">
        <v>547</v>
      </c>
    </row>
    <row r="87" spans="25:26" x14ac:dyDescent="0.2">
      <c r="Y87" s="32" t="s">
        <v>414</v>
      </c>
      <c r="Z87" s="32" t="s">
        <v>548</v>
      </c>
    </row>
    <row r="88" spans="25:26" x14ac:dyDescent="0.2">
      <c r="Y88" s="32" t="s">
        <v>415</v>
      </c>
      <c r="Z88" s="32" t="s">
        <v>549</v>
      </c>
    </row>
    <row r="89" spans="25:26" x14ac:dyDescent="0.2">
      <c r="Y89" s="32" t="s">
        <v>416</v>
      </c>
      <c r="Z89" s="32" t="s">
        <v>550</v>
      </c>
    </row>
    <row r="90" spans="25:26" x14ac:dyDescent="0.2">
      <c r="Y90" s="32" t="s">
        <v>417</v>
      </c>
      <c r="Z90" s="32" t="s">
        <v>551</v>
      </c>
    </row>
    <row r="91" spans="25:26" x14ac:dyDescent="0.2">
      <c r="Y91" s="32" t="s">
        <v>418</v>
      </c>
      <c r="Z91" s="32" t="s">
        <v>552</v>
      </c>
    </row>
    <row r="92" spans="25:26" x14ac:dyDescent="0.2">
      <c r="Y92" s="32" t="s">
        <v>419</v>
      </c>
      <c r="Z92" s="32" t="s">
        <v>553</v>
      </c>
    </row>
    <row r="93" spans="25:26" x14ac:dyDescent="0.2">
      <c r="Y93" s="32" t="s">
        <v>420</v>
      </c>
      <c r="Z93" s="32" t="s">
        <v>554</v>
      </c>
    </row>
    <row r="94" spans="25:26" x14ac:dyDescent="0.2">
      <c r="Y94" s="32" t="s">
        <v>421</v>
      </c>
      <c r="Z94" s="32" t="s">
        <v>555</v>
      </c>
    </row>
    <row r="95" spans="25:26" x14ac:dyDescent="0.2">
      <c r="Y95" s="32" t="s">
        <v>422</v>
      </c>
      <c r="Z95" s="32" t="s">
        <v>556</v>
      </c>
    </row>
    <row r="96" spans="25:26" x14ac:dyDescent="0.2">
      <c r="Y96" s="32" t="s">
        <v>324</v>
      </c>
      <c r="Z96" s="32" t="s">
        <v>557</v>
      </c>
    </row>
    <row r="97" spans="25:26" x14ac:dyDescent="0.2">
      <c r="Y97" s="32" t="s">
        <v>423</v>
      </c>
      <c r="Z97" s="32" t="s">
        <v>558</v>
      </c>
    </row>
    <row r="98" spans="25:26" x14ac:dyDescent="0.2">
      <c r="Y98" s="32" t="s">
        <v>424</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2021-05-27T11:04:17Z</cp:lastPrinted>
  <dcterms:created xsi:type="dcterms:W3CDTF">2012-03-13T00:50:25Z</dcterms:created>
  <dcterms:modified xsi:type="dcterms:W3CDTF">2021-08-27T00:58:39Z</dcterms:modified>
</cp:coreProperties>
</file>