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X:\010_警察庁\350_犯罪鑑識官\02　検討中\06　予算係\05_行政事業レビュー\令和３年度　行政事業レビュー\11_最終公表\会計課より\5_最終確認\作業用\"/>
    </mc:Choice>
  </mc:AlternateContent>
  <xr:revisionPtr revIDLastSave="0" documentId="13_ncr:1_{453070DF-4187-4518-9888-28AFC5944AF2}" xr6:coauthVersionLast="36" xr6:coauthVersionMax="36" xr10:uidLastSave="{00000000-0000-0000-0000-000000000000}"/>
  <bookViews>
    <workbookView xWindow="0" yWindow="0" windowWidth="23040" windowHeight="8964" tabRatio="578"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行政事業レビューシート!$A$1:$AX$894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235"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<sst xmlns="http://schemas.openxmlformats.org/spreadsheetml/2006/main" count="3281" uniqueCount="835">
  <si>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</si>
  <si>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</si>
  <si>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</si>
  <si>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</si>
  <si>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</si>
  <si>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</si>
  <si>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</si>
  <si>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</si>
  <si>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</si>
  <si>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</si>
  <si>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</si>
  <si>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</si>
  <si>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</si>
  <si>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</si>
  <si>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</si>
  <si>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</si>
  <si>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</si>
  <si>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</si>
  <si>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</si>
  <si>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</si>
  <si>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</si>
  <si>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</si>
  <si>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</si>
  <si>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</si>
  <si>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</si>
  <si>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</si>
  <si>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</si>
  <si>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</si>
  <si>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</si>
  <si>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</si>
  <si>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</si>
  <si>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</si>
  <si>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</si>
  <si>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</si>
  <si>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</si>
  <si>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</si>
  <si>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</si>
  <si>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</si>
  <si>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</si>
  <si>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</si>
  <si>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</si>
  <si>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</si>
  <si>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</si>
  <si>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</si>
  <si>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</si>
  <si>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</si>
  <si>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</si>
  <si>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</si>
  <si>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</si>
  <si>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</si>
  <si>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</si>
  <si>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</si>
  <si>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</si>
  <si>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</si>
  <si>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</si>
  <si>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</si>
  <si>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</si>
  <si>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</si>
  <si>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</si>
  <si>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</si>
  <si>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</si>
  <si>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</si>
  <si>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</si>
  <si>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</si>
  <si>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</si>
  <si>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</si>
  <si>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</si>
  <si>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</si>
  <si>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</si>
  <si>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</si>
  <si>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</si>
  <si>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</si>
  <si>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</si>
  <si>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</si>
  <si>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</si>
  <si>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</si>
  <si>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</si>
  <si>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</si>
  <si>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</si>
  <si>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</si>
  <si>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</si>
  <si>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</si>
  <si>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</si>
  <si>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</si>
  <si>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</si>
  <si>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</si>
  <si>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</si>
  <si>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</si>
  <si>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</si>
  <si>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</si>
  <si>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</si>
  <si>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</si>
  <si>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</si>
  <si>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</si>
  <si>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</si>
  <si>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</si>
  <si>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</si>
  <si>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</si>
  <si>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</si>
  <si>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</si>
  <si>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</si>
  <si>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</si>
  <si>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</si>
  <si>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</si>
  <si>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</si>
  <si>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</si>
  <si>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</si>
  <si>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</si>
  <si>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</si>
  <si>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</si>
  <si>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</si>
  <si>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</si>
  <si>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</si>
  <si>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</si>
  <si>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</si>
  <si>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</si>
  <si>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</si>
  <si>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</si>
  <si>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</si>
  <si>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</si>
  <si>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</si>
  <si>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</si>
  <si>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</si>
  <si>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</si>
  <si>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</si>
  <si>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</si>
  <si>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</si>
  <si>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</si>
  <si>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</si>
  <si>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</si>
  <si>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</si>
  <si>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</si>
  <si>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</si>
  <si>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</si>
  <si>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</si>
  <si>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</si>
  <si>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</si>
  <si>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</si>
  <si>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</si>
  <si>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</si>
  <si>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</si>
  <si>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</si>
  <si>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</si>
  <si>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</si>
  <si>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</si>
  <si>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</si>
  <si>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</si>
  <si>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</si>
  <si>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</si>
  <si>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</si>
  <si>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</si>
  <si>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</si>
  <si>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</si>
  <si>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</si>
  <si>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</si>
  <si>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</si>
  <si>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</si>
  <si>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</si>
  <si>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</si>
  <si>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</si>
  <si>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</si>
  <si>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</si>
  <si>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</si>
  <si>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</si>
  <si>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</si>
  <si>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</si>
  <si>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</si>
  <si>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</si>
  <si>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</si>
  <si>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</si>
  <si>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</si>
  <si>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</si>
  <si>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</si>
  <si>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</si>
  <si>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</si>
  <si>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</si>
  <si>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</si>
  <si>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</si>
  <si>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</si>
  <si>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</si>
  <si>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</si>
  <si>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</si>
  <si>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</si>
  <si>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</si>
  <si>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</si>
  <si>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</si>
  <si>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</si>
  <si>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</si>
  <si>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</si>
  <si>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</si>
  <si>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</si>
  <si>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</si>
  <si>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</si>
  <si>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</si>
  <si>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</si>
  <si>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</si>
  <si>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</si>
  <si>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</si>
  <si>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</si>
  <si>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</si>
  <si>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</si>
  <si>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</si>
  <si>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</si>
  <si>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</si>
  <si>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</si>
  <si>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</si>
  <si>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</si>
  <si>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</si>
  <si>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</si>
  <si>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</si>
  <si>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</si>
  <si>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</si>
  <si>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</si>
  <si>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</si>
  <si>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</si>
  <si>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</si>
  <si>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</si>
  <si>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</si>
  <si>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</si>
  <si>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</si>
  <si>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</si>
  <si>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</si>
  <si>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</si>
  <si>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</si>
  <si>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</si>
  <si>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</si>
  <si>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</si>
  <si>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</si>
  <si>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</si>
  <si>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</si>
  <si>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</si>
  <si>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</si>
  <si>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</si>
  <si>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</si>
  <si>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</si>
  <si>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</si>
  <si>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</si>
  <si>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</si>
  <si>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</si>
  <si>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</si>
  <si>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</si>
  <si>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</si>
  <si>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</si>
  <si>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</si>
  <si>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</si>
  <si>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</si>
  <si>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</si>
  <si>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</si>
  <si>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</si>
  <si>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</si>
  <si>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</si>
  <si>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</si>
  <si>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</si>
  <si>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</si>
  <si>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</si>
  <si>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</si>
  <si>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</si>
  <si>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</si>
  <si>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</si>
  <si>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</si>
  <si>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</si>
  <si>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</si>
  <si>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</si>
  <si>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</si>
  <si>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</si>
  <si>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</si>
  <si>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</si>
  <si>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</si>
  <si>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</si>
  <si>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</si>
  <si>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</si>
  <si>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</si>
  <si>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</si>
  <si>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</si>
  <si>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</si>
  <si>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</si>
  <si>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</si>
  <si>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</si>
  <si>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</si>
  <si>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</si>
  <si>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</si>
  <si>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</si>
  <si>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</si>
  <si>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</si>
  <si>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</si>
  <si>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</si>
  <si>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</si>
  <si>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</si>
  <si>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</si>
  <si>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</si>
  <si>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</si>
  <si>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</si>
  <si>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</si>
  <si>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</si>
  <si>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</si>
  <si>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</si>
  <si>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</si>
  <si>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</si>
  <si>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</si>
  <si>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</si>
  <si>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</si>
  <si>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</si>
  <si>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</si>
  <si>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</si>
  <si>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</si>
  <si>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</si>
  <si>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</si>
  <si>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</si>
  <si>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</si>
  <si>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</si>
  <si>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</si>
  <si>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</si>
  <si>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</si>
  <si>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</si>
  <si>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</si>
  <si>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</si>
  <si>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</si>
  <si>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</si>
  <si>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</si>
  <si>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</si>
  <si>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</si>
  <si>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</si>
  <si>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</si>
  <si>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</si>
  <si>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</si>
  <si>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</si>
  <si>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</si>
  <si>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</si>
  <si>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</si>
  <si>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</si>
  <si>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</si>
  <si>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</si>
  <si>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</si>
  <si>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</si>
  <si>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</si>
  <si>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</si>
  <si>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</si>
  <si>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</si>
  <si>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</si>
  <si>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</si>
  <si>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</si>
  <si>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</si>
  <si>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</si>
  <si>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</si>
  <si>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</si>
  <si>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</si>
  <si>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</si>
  <si>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</si>
  <si>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</si>
  <si>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</si>
  <si>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</si>
  <si>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</si>
  <si>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</si>
  <si>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</si>
  <si>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</si>
  <si>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</si>
  <si>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</si>
  <si>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</si>
  <si>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</si>
  <si>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</si>
  <si>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</si>
  <si>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</si>
  <si>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</si>
  <si>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</si>
  <si>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</si>
  <si>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</si>
  <si>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</si>
  <si>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</si>
  <si>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</si>
  <si>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</si>
  <si>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</si>
  <si>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</si>
  <si>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</si>
  <si>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</si>
  <si>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</si>
  <si>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</si>
  <si>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</si>
  <si>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</si>
  <si>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</si>
  <si>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</si>
  <si>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</si>
  <si>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</si>
  <si>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</si>
  <si>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</si>
  <si>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</si>
  <si>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</si>
  <si>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</si>
  <si>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</si>
  <si>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</si>
  <si>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</si>
  <si>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</si>
  <si>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</si>
  <si>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</si>
  <si>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</si>
  <si>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</si>
  <si>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</si>
  <si>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</si>
  <si>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</si>
  <si>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</si>
  <si>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</si>
  <si>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</si>
  <si>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</si>
  <si>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</si>
  <si>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</si>
  <si>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</si>
  <si>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</si>
  <si>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</si>
  <si>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</si>
  <si>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</si>
  <si>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</si>
  <si>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</si>
  <si>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</si>
  <si>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</si>
  <si>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</si>
  <si>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</si>
  <si>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</si>
  <si>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</si>
  <si>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</si>
  <si>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</si>
  <si>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</si>
  <si>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</si>
  <si>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</si>
  <si>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</si>
  <si>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</si>
  <si>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</si>
  <si>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</si>
  <si>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</si>
  <si>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</si>
  <si>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</si>
  <si>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</si>
  <si>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</si>
  <si>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</si>
  <si>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</si>
  <si>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</si>
  <si>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</si>
  <si>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</si>
  <si>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</si>
  <si>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</si>
  <si>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</si>
  <si>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</si>
  <si>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</si>
  <si>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</si>
  <si>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</si>
  <si>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</si>
  <si>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</si>
  <si>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</si>
  <si>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</si>
  <si>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</si>
  <si>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</si>
  <si>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</si>
  <si>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</si>
  <si>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</si>
  <si>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</si>
  <si>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</si>
  <si>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</si>
  <si>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</si>
  <si>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</si>
  <si>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</si>
  <si>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</si>
  <si>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</si>
  <si>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</si>
  <si>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</si>
  <si>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</si>
  <si>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</si>
  <si>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</si>
  <si>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</si>
  <si>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</si>
  <si>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</si>
  <si>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</si>
  <si>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</si>
  <si>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</si>
  <si>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</si>
  <si>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</si>
  <si>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</si>
  <si>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</si>
  <si>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</si>
  <si>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</si>
  <si>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</si>
  <si>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</si>
  <si>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</si>
  <si>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</si>
  <si>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</si>
  <si>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</si>
  <si>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</si>
  <si>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</si>
  <si>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</si>
  <si>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</si>
  <si>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</si>
  <si>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</si>
  <si>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</si>
  <si>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</si>
  <si>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</si>
  <si>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</si>
  <si>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</si>
  <si>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</si>
  <si>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</si>
  <si>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</si>
  <si>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</si>
  <si>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</si>
  <si>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</si>
  <si>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</si>
  <si>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</si>
  <si>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</si>
  <si>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</si>
  <si>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</si>
  <si>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</si>
  <si>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</si>
  <si>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</si>
  <si>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</si>
  <si>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</si>
  <si>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</si>
  <si>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</si>
  <si>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</si>
  <si>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</si>
  <si>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</si>
  <si>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</si>
  <si>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</si>
  <si>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</si>
  <si>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</si>
  <si>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</si>
  <si>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</si>
  <si>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</si>
  <si>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</si>
  <si>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</si>
  <si>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</si>
  <si>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</si>
  <si>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</si>
  <si>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</si>
  <si>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</si>
  <si>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</si>
  <si>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</si>
  <si>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</si>
  <si>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</si>
  <si>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</si>
  <si>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</si>
  <si>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</si>
  <si>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</si>
  <si>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</si>
  <si>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</si>
  <si>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</si>
  <si>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</si>
  <si>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</si>
  <si>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</si>
  <si>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</si>
  <si>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</si>
  <si>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</si>
  <si>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</si>
  <si>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</si>
  <si>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</si>
  <si>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</si>
  <si>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</si>
  <si>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</si>
  <si>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</si>
  <si>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</si>
  <si>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</si>
  <si>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</si>
  <si>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</si>
  <si>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</si>
  <si>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</si>
  <si>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</si>
  <si>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</si>
  <si>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</si>
  <si>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</si>
  <si>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</si>
  <si>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</si>
  <si>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</si>
  <si>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</si>
  <si>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</si>
  <si>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</si>
  <si>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</si>
  <si>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</si>
  <si>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</si>
  <si>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</si>
  <si>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</si>
  <si>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</si>
  <si>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</si>
  <si>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</si>
  <si>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</si>
  <si>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</si>
  <si>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</si>
  <si>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</si>
  <si>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</si>
  <si>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</si>
  <si>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</si>
  <si>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</si>
  <si>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</si>
  <si>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</si>
  <si>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</si>
  <si>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</si>
  <si>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</si>
  <si>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</si>
  <si>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</si>
  <si>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</si>
  <si>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</si>
  <si>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</si>
  <si>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</si>
  <si>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</si>
  <si>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</si>
  <si>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</si>
  <si>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</si>
  <si>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</si>
  <si>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</si>
  <si>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</si>
  <si>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</si>
  <si>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</si>
  <si>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</si>
  <si>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</si>
  <si>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</si>
  <si>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</si>
  <si>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</si>
  <si>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</si>
  <si>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</si>
  <si>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</si>
  <si>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</si>
  <si>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</si>
  <si>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</si>
  <si>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</si>
  <si>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</si>
  <si>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</si>
  <si>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</si>
  <si>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</si>
  <si>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</si>
  <si>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</si>
  <si>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</si>
  <si>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</si>
  <si>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</si>
  <si>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</si>
  <si>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</si>
  <si>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</si>
  <si>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</si>
  <si>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</si>
  <si>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</si>
  <si>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</si>
  <si>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</si>
  <si>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</si>
  <si>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</si>
  <si>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</si>
  <si>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</si>
  <si>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</si>
  <si>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</si>
  <si>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</si>
  <si>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</si>
  <si>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</si>
  <si>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</si>
  <si>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</si>
  <si>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</si>
  <si>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</si>
  <si>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</si>
  <si>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</si>
  <si>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</si>
  <si>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</si>
  <si>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</si>
  <si>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</si>
  <si>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</si>
  <si>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</si>
  <si>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</si>
  <si>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</si>
  <si>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</si>
  <si>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</si>
  <si>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</si>
  <si>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</si>
  <si>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</si>
  <si>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</si>
  <si>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</si>
  <si>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</si>
  <si>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</si>
  <si>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</si>
  <si>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</si>
  <si>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</si>
  <si>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</si>
  <si>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</si>
  <si>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</si>
  <si>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</si>
  <si>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</si>
  <si>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</si>
  <si>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</si>
  <si>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</si>
  <si>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</si>
  <si>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</si>
  <si>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</si>
  <si>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</si>
  <si>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</si>
  <si>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</si>
  <si>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</si>
  <si>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</si>
  <si>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</si>
  <si>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</si>
  <si>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</si>
  <si>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</si>
  <si>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</si>
  <si>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</si>
  <si>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</si>
  <si>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</si>
  <si>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</si>
  <si>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</si>
  <si>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</si>
  <si>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</si>
  <si>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</si>
  <si>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</si>
  <si>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</si>
  <si>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</si>
  <si>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</si>
  <si>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</si>
  <si>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</si>
  <si>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</si>
  <si>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</si>
  <si>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</si>
  <si>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</si>
  <si>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</si>
  <si>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</si>
  <si>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</si>
  <si>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</si>
  <si>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</si>
  <si>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</si>
  <si>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</si>
  <si>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犯罪鑑識官による鑑定</t>
    <phoneticPr fontId="5"/>
  </si>
  <si>
    <t>刑事局</t>
    <phoneticPr fontId="5"/>
  </si>
  <si>
    <t>○</t>
  </si>
  <si>
    <t>犯罪鑑識官</t>
    <phoneticPr fontId="5"/>
  </si>
  <si>
    <t>犯罪鑑識官
丸山　彰久</t>
    <phoneticPr fontId="5"/>
  </si>
  <si>
    <t>警察法第37条第1項第4号
警察法施行令第2条第4号</t>
    <phoneticPr fontId="5"/>
  </si>
  <si>
    <t>-</t>
  </si>
  <si>
    <t>-</t>
    <phoneticPr fontId="5"/>
  </si>
  <si>
    <t>　科学技術の発達や情報化社会の発展等に伴う犯罪の高度化・複雑化、一連の司法制度改革による捜査を取り巻く環境の変化等により、従来にも増して客観性の高い科学的証拠の収集・確保が重要となっているところ、ＤＮＡ型鑑定等、科学技術を活用した鑑識・鑑定業務を更に推進し、犯罪捜査に活用する。</t>
    <phoneticPr fontId="5"/>
  </si>
  <si>
    <t>　科学技術を活用した被疑者の迅速な特定や余罪の割出しに大きな効果を発揮しているＤＮＡ型鑑定業務、ＤＮＡ型データベースの運用、指掌紋照会業務等を適切に実施する。</t>
    <phoneticPr fontId="5"/>
  </si>
  <si>
    <t>犯行を立証する有力な客観性の高い科学的証拠の収集・確保を目的とした事業であるため、定量的な目標の設定は困難。</t>
    <phoneticPr fontId="5"/>
  </si>
  <si>
    <t>(成果目標)　ＤＮＡ型鑑定の活用等による科学捜査の推進
(達成状況)  警察庁において、適正に指掌紋照会、ＤＮＡ型鑑定を実施するとともに、ＤＮＡ型データベースを適切に運用していくこと等により、科学捜査の推進に寄与している。</t>
    <phoneticPr fontId="5"/>
  </si>
  <si>
    <t>ＤＮＡ型データベース活用の推進</t>
    <phoneticPr fontId="5"/>
  </si>
  <si>
    <t>ＤＮＡ型データベースの活用事件数（暦年）
※　警察庁刑事局犯罪鑑識官調べ</t>
    <phoneticPr fontId="5"/>
  </si>
  <si>
    <t>事件</t>
    <rPh sb="0" eb="2">
      <t>ジケン</t>
    </rPh>
    <phoneticPr fontId="5"/>
  </si>
  <si>
    <t>　ＤＮＡ型鑑定被疑者数
※　警察庁刑事局犯罪鑑識官調べ</t>
    <phoneticPr fontId="5"/>
  </si>
  <si>
    <t>年間執行額/年度　　　　　　　</t>
    <phoneticPr fontId="5"/>
  </si>
  <si>
    <t>千円</t>
    <phoneticPr fontId="5"/>
  </si>
  <si>
    <t>執行額（千円）/年度</t>
    <phoneticPr fontId="5"/>
  </si>
  <si>
    <t>957,790/1</t>
  </si>
  <si>
    <t>1,070,660/1</t>
  </si>
  <si>
    <t>件</t>
    <phoneticPr fontId="5"/>
  </si>
  <si>
    <t>%</t>
  </si>
  <si>
    <t>-</t>
    <phoneticPr fontId="5"/>
  </si>
  <si>
    <t>科学技術を活用した被疑者の迅速な特定や余罪の割出しに大きな効果を発揮しているDNA型鑑定業務及びDNA型データベースの運用、指掌紋照会業務等を適切に実施することにより、的確な犯罪捜査を一層促進することができる。</t>
    <phoneticPr fontId="5"/>
  </si>
  <si>
    <t>遺留DNA型記録一致件数（注）の前年度比増減率
（注）遺留DNA型記録（犯人が犯罪現場等に遺留したと認められる資料のDNA型の記録）がデータベースに登録された被疑者DNA型記録（被疑者から採取したDNA型記録）と一致した件数</t>
    <phoneticPr fontId="5"/>
  </si>
  <si>
    <t>被疑者DNA型記録一致件数（注）の前年度比増減率
（注）被疑者DNA型記録が、データベースに登録された遺留DNA型記録と一致した件数</t>
    <phoneticPr fontId="5"/>
  </si>
  <si>
    <t>刑法犯認知件数の前年度比増減率
（上記２点の比較対象参考指標）</t>
    <phoneticPr fontId="5"/>
  </si>
  <si>
    <t>客観性の高い科学的証拠の収集・確保は広く国民から期待されている。</t>
    <phoneticPr fontId="5"/>
  </si>
  <si>
    <t>法令に基づき国庫支弁としている。</t>
    <phoneticPr fontId="5"/>
  </si>
  <si>
    <t>犯罪の確実な立証を図る上で不可欠なものである。</t>
    <phoneticPr fontId="5"/>
  </si>
  <si>
    <t>16</t>
    <phoneticPr fontId="5"/>
  </si>
  <si>
    <t>10</t>
    <phoneticPr fontId="5"/>
  </si>
  <si>
    <t>42</t>
    <phoneticPr fontId="5"/>
  </si>
  <si>
    <t>36</t>
    <phoneticPr fontId="5"/>
  </si>
  <si>
    <t>28</t>
    <phoneticPr fontId="5"/>
  </si>
  <si>
    <t>29</t>
    <phoneticPr fontId="5"/>
  </si>
  <si>
    <t>30</t>
    <phoneticPr fontId="5"/>
  </si>
  <si>
    <t>-</t>
    <phoneticPr fontId="5"/>
  </si>
  <si>
    <t>適切な契約方法により、可能な限り、競争性の確保、コスト削減等に配意している。</t>
    <phoneticPr fontId="5"/>
  </si>
  <si>
    <t>有</t>
  </si>
  <si>
    <t>‐</t>
  </si>
  <si>
    <t>調達方法の改善などコスト削減に配意している。</t>
    <phoneticPr fontId="5"/>
  </si>
  <si>
    <t>鑑識・鑑定業務に必要なものに限定している。</t>
    <phoneticPr fontId="5"/>
  </si>
  <si>
    <t>一般競争入札を行い、競争性の確保、コスト削減等に配意している。</t>
    <phoneticPr fontId="5"/>
  </si>
  <si>
    <t>犯罪の確実な立証を図る上で最適な手段・方法により実施している。</t>
    <phoneticPr fontId="5"/>
  </si>
  <si>
    <t>犯罪の立証に活用している。</t>
    <phoneticPr fontId="5"/>
  </si>
  <si>
    <t>　本経費については、適切な契約方法により競争性を確保し、事業を効率的に実施している。</t>
    <phoneticPr fontId="5"/>
  </si>
  <si>
    <t>物品購入</t>
    <rPh sb="0" eb="2">
      <t>ブッピン</t>
    </rPh>
    <rPh sb="2" eb="4">
      <t>コウニュウ</t>
    </rPh>
    <phoneticPr fontId="5"/>
  </si>
  <si>
    <t>A.株式会社池田理化</t>
    <rPh sb="2" eb="6">
      <t>カブシキガイシャ</t>
    </rPh>
    <phoneticPr fontId="5"/>
  </si>
  <si>
    <t>役務費</t>
    <rPh sb="0" eb="2">
      <t>エキム</t>
    </rPh>
    <rPh sb="2" eb="3">
      <t>ヒ</t>
    </rPh>
    <phoneticPr fontId="5"/>
  </si>
  <si>
    <t>ＤＮＡ　ＩＱ　Ａｕｔｏｍａｔｉｏｎ　Ｋｉｔ（プロメガＸ７８１１）ほかの購入</t>
    <rPh sb="35" eb="37">
      <t>コウニュウ</t>
    </rPh>
    <phoneticPr fontId="5"/>
  </si>
  <si>
    <t>ハンドタオルほかの購入</t>
    <rPh sb="9" eb="11">
      <t>コウニュウ</t>
    </rPh>
    <phoneticPr fontId="5"/>
  </si>
  <si>
    <t>理科研株式会社</t>
    <rPh sb="3" eb="7">
      <t>カブシキガイシャ</t>
    </rPh>
    <phoneticPr fontId="5"/>
  </si>
  <si>
    <t>株式会社トータル・サポート・システム</t>
    <rPh sb="0" eb="4">
      <t>カブシキガイシャ</t>
    </rPh>
    <phoneticPr fontId="5"/>
  </si>
  <si>
    <t>大容量トナーカートリッジブラック（Ｋ）ほかの購入</t>
    <rPh sb="22" eb="24">
      <t>コウニュウ</t>
    </rPh>
    <phoneticPr fontId="5"/>
  </si>
  <si>
    <t>指定薬物等標準品（Ｒｅｂｏｘｅｔｉｎｅ（ｍｅｓｙｌａｔｅ））ほかの購入</t>
    <rPh sb="33" eb="35">
      <t>コウニュウ</t>
    </rPh>
    <phoneticPr fontId="5"/>
  </si>
  <si>
    <t>アズサイエンス株式会社</t>
    <rPh sb="7" eb="11">
      <t>カブシキガイシャ</t>
    </rPh>
    <phoneticPr fontId="5"/>
  </si>
  <si>
    <t>処分結果通知書の購入</t>
    <rPh sb="8" eb="10">
      <t>コウニュウ</t>
    </rPh>
    <phoneticPr fontId="5"/>
  </si>
  <si>
    <t>株式会社山口封筒店</t>
    <rPh sb="0" eb="4">
      <t>カブシキガイシャ</t>
    </rPh>
    <phoneticPr fontId="5"/>
  </si>
  <si>
    <t>封筒ほかの購入</t>
    <rPh sb="5" eb="7">
      <t>コウニュウ</t>
    </rPh>
    <phoneticPr fontId="5"/>
  </si>
  <si>
    <t>株式会社徳河</t>
    <rPh sb="0" eb="4">
      <t>カブシキガイシャ</t>
    </rPh>
    <phoneticPr fontId="5"/>
  </si>
  <si>
    <t>書庫ほかの購入</t>
    <rPh sb="5" eb="7">
      <t>コウニュウ</t>
    </rPh>
    <phoneticPr fontId="5"/>
  </si>
  <si>
    <t>ダイヤモンドヤスリ平ほかの購入</t>
    <rPh sb="13" eb="15">
      <t>コウニュウ</t>
    </rPh>
    <phoneticPr fontId="5"/>
  </si>
  <si>
    <t>黒色トナー印刷見本ほかの購入</t>
    <rPh sb="12" eb="14">
      <t>コウニュウ</t>
    </rPh>
    <phoneticPr fontId="5"/>
  </si>
  <si>
    <t>株式会社自動車春秋社</t>
    <rPh sb="0" eb="4">
      <t>カブシキガイシャ</t>
    </rPh>
    <phoneticPr fontId="5"/>
  </si>
  <si>
    <t>自動車タイヤ諸元表２０２０－２０２１版の購入</t>
    <rPh sb="20" eb="22">
      <t>コウニュウ</t>
    </rPh>
    <phoneticPr fontId="5"/>
  </si>
  <si>
    <t>寿産業株式会社</t>
    <rPh sb="3" eb="7">
      <t>カブシキガイシャ</t>
    </rPh>
    <phoneticPr fontId="5"/>
  </si>
  <si>
    <t>株式会社池田理化</t>
    <phoneticPr fontId="5"/>
  </si>
  <si>
    <t>ＤＮＡ型鑑定支援装置ほかの保守</t>
    <phoneticPr fontId="5"/>
  </si>
  <si>
    <t>-</t>
    <phoneticPr fontId="5"/>
  </si>
  <si>
    <t>濾紙分配装置の修繕</t>
    <phoneticPr fontId="5"/>
  </si>
  <si>
    <t>定量装置の修繕</t>
    <rPh sb="5" eb="7">
      <t>シュウゼン</t>
    </rPh>
    <phoneticPr fontId="5"/>
  </si>
  <si>
    <t>局所排気装置定期検査</t>
    <phoneticPr fontId="5"/>
  </si>
  <si>
    <t>株式会社Ｆ－Ｐｏｗｅｒ</t>
    <rPh sb="0" eb="4">
      <t>カブシキガイシャ</t>
    </rPh>
    <phoneticPr fontId="5"/>
  </si>
  <si>
    <t>ニュービルメン協同組合</t>
    <phoneticPr fontId="5"/>
  </si>
  <si>
    <t>東京電力エナジーパートナー株式会社</t>
    <phoneticPr fontId="5"/>
  </si>
  <si>
    <t>新生ビルテクノ株式会社</t>
    <rPh sb="7" eb="11">
      <t>カブシキガイシャ</t>
    </rPh>
    <phoneticPr fontId="5"/>
  </si>
  <si>
    <t>電気料金分担額（東雲合同庁舎）</t>
    <phoneticPr fontId="5"/>
  </si>
  <si>
    <t>日本管財株式会社</t>
    <phoneticPr fontId="5"/>
  </si>
  <si>
    <t>水道料金分担額（東雲合同庁舎）</t>
    <phoneticPr fontId="5"/>
  </si>
  <si>
    <t>日本郵便株式会社</t>
    <phoneticPr fontId="5"/>
  </si>
  <si>
    <t>東京ガスエンジニアリングソリューションズ株式会社</t>
    <rPh sb="20" eb="24">
      <t>カブシキガイシャ</t>
    </rPh>
    <phoneticPr fontId="5"/>
  </si>
  <si>
    <t>冷水・蒸気使用料分担額（さいたま新都心合同庁舎２号館）</t>
    <phoneticPr fontId="5"/>
  </si>
  <si>
    <t>エクレ株式会社</t>
    <rPh sb="3" eb="7">
      <t>カブシキガイシャ</t>
    </rPh>
    <phoneticPr fontId="5"/>
  </si>
  <si>
    <t>B.株式会社池田理化</t>
    <phoneticPr fontId="5"/>
  </si>
  <si>
    <t>鑑定記録管理装置ＳｉｍｐＳｃａｎ用ＮＡＳの購入</t>
    <rPh sb="21" eb="23">
      <t>コウニュウ</t>
    </rPh>
    <phoneticPr fontId="5"/>
  </si>
  <si>
    <t>クルクミン（合成）の購入</t>
    <rPh sb="10" eb="12">
      <t>コウニュウ</t>
    </rPh>
    <phoneticPr fontId="5"/>
  </si>
  <si>
    <t>自動ＤＮＡ抽出・定量及び増幅セットアップ装置ほかの購入</t>
  </si>
  <si>
    <t>株式会社池田理化</t>
  </si>
  <si>
    <t>特定非営利活動法人　日本セルプセンター</t>
  </si>
  <si>
    <t>一般社団法人ビジネス機械・情報システム産業協会</t>
  </si>
  <si>
    <t>液体窒素の購入</t>
    <rPh sb="5" eb="7">
      <t>コウニュウ</t>
    </rPh>
    <phoneticPr fontId="5"/>
  </si>
  <si>
    <t>電気料金分担額（警察庁柏分室）</t>
    <phoneticPr fontId="5"/>
  </si>
  <si>
    <t>電気料金分担額（さいたま新都心合同庁舎２号館）</t>
    <phoneticPr fontId="5"/>
  </si>
  <si>
    <t>電気料金分担額（さいたま新都心合同庁舎１号館）</t>
    <phoneticPr fontId="5"/>
  </si>
  <si>
    <t>検査棟及び厚生棟施設管理・運営業務分担額（さいたま新都心合同庁舎２号館）</t>
    <rPh sb="17" eb="19">
      <t>ブンタン</t>
    </rPh>
    <rPh sb="19" eb="20">
      <t>ガク</t>
    </rPh>
    <phoneticPr fontId="5"/>
  </si>
  <si>
    <t>後納郵便料金（警察庁柏分室）</t>
    <phoneticPr fontId="5"/>
  </si>
  <si>
    <t>電気料金分担額（青海合同庁舎）</t>
    <phoneticPr fontId="5"/>
  </si>
  <si>
    <t>後納郵便料金（さいたま新都心合同庁舎２号館）</t>
    <phoneticPr fontId="5"/>
  </si>
  <si>
    <t>　本経費は、対象事件の発生の多寡等によって所要額が左右されるものであるが、被疑者の迅速な特定や余罪の割出しに大きな効果を発揮しているＤＮＡ型データベースの拡充及びその更なる積極的活用を図るなど、捜査の科学化を推進するために必要であり、今後も引き続き実施する必要がある。
　本経費の執行に際しては、一般競争入札を実施するとともに、過去の調達実績を踏まえ、より競争性を高める仕様への見直しを図るなど、引き続き予算の適正な執行に努める。</t>
    <rPh sb="172" eb="173">
      <t>フ</t>
    </rPh>
    <phoneticPr fontId="5"/>
  </si>
  <si>
    <t>マルチローカスキット（Ａ４１８８０）ほかの購入</t>
    <rPh sb="21" eb="23">
      <t>コウニュウ</t>
    </rPh>
    <phoneticPr fontId="5"/>
  </si>
  <si>
    <t>庁舎設備等保守業務(青海合同庁舎)</t>
    <rPh sb="7" eb="9">
      <t>ギョウム</t>
    </rPh>
    <phoneticPr fontId="5"/>
  </si>
  <si>
    <t>電気・機械設備等維持管理業務（科学警察研究所）</t>
    <rPh sb="12" eb="14">
      <t>ギョウム</t>
    </rPh>
    <phoneticPr fontId="5"/>
  </si>
  <si>
    <t>-</t>
    <phoneticPr fontId="5"/>
  </si>
  <si>
    <t>２　犯罪捜査の的確な推進</t>
    <phoneticPr fontId="5"/>
  </si>
  <si>
    <t>１　重要犯罪・重要窃盗犯の検挙向上</t>
    <phoneticPr fontId="5"/>
  </si>
  <si>
    <t>３　捜査への科学技術の活用</t>
    <phoneticPr fontId="5"/>
  </si>
  <si>
    <t>1,291,538/1</t>
    <phoneticPr fontId="5"/>
  </si>
  <si>
    <t>各重要犯罪（注）の検挙率
（注）　殺人、強盗、放火、強制性交等、略取誘拐・人身売買及び強制わいせつ</t>
    <phoneticPr fontId="5"/>
  </si>
  <si>
    <t>重要窃盗犯（注）の検挙率
（注）　侵入窃盗、自動車盗、ひったくり及びすり</t>
    <phoneticPr fontId="5"/>
  </si>
  <si>
    <t>ＤＮＡ型鑑定支援装置ほかの保守等</t>
    <rPh sb="15" eb="16">
      <t>トウ</t>
    </rPh>
    <phoneticPr fontId="5"/>
  </si>
  <si>
    <t>-</t>
    <phoneticPr fontId="5"/>
  </si>
  <si>
    <t>1,088,184/1</t>
    <phoneticPr fontId="5"/>
  </si>
  <si>
    <t>点検対象外</t>
    <phoneticPr fontId="5"/>
  </si>
  <si>
    <t>引き続き、適切かつ効率的な事業実施に努めること。</t>
    <phoneticPr fontId="5"/>
  </si>
  <si>
    <t>警察装備費</t>
    <rPh sb="0" eb="2">
      <t>ケイサツ</t>
    </rPh>
    <rPh sb="2" eb="5">
      <t>ソウビヒ</t>
    </rPh>
    <phoneticPr fontId="5"/>
  </si>
  <si>
    <t>今後の調達においても調達方法の効率化に努め、引き続き、適切かつ効率的な事業実施に努める。</t>
    <phoneticPr fontId="5"/>
  </si>
  <si>
    <t>-</t>
    <phoneticPr fontId="5"/>
  </si>
  <si>
    <t>資機材更新経費による増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</si>
</sst>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85258</xdr:colOff>
      <xdr:row>749</xdr:row>
      <xdr:rowOff>65312</xdr:rowOff>
    </xdr:from>
    <xdr:to>
      <xdr:col>45</xdr:col>
      <xdr:colOff>49671</xdr:colOff>
      <xdr:row>765</xdr:row>
      <xdr:rowOff>263641</xdr:rowOff>
    </xdr:to>
    <xdr:grpSp>
      <xdr:nvGrpSpPr>
        <xdr:cNvPr id="4" name="グループ化 15">
          <a:extLst>
            <a:ext uri="{FF2B5EF4-FFF2-40B4-BE49-F238E27FC236}">
              <a16:creationId xmlns:a16="http://schemas.microsoft.com/office/drawing/2014/main" id="{91B9B494-4781-412E-95CE-B2C41B525CE3}"/>
            </a:ext>
          </a:extLst>
        </xdr:cNvPr>
        <xdr:cNvGrpSpPr>
          <a:grpSpLocks/>
        </xdr:cNvGrpSpPr>
      </xdr:nvGrpSpPr>
      <xdr:grpSpPr bwMode="auto">
        <a:xfrm>
          <a:off x="1935829" y="46471112"/>
          <a:ext cx="6441413" cy="6218129"/>
          <a:chOff x="2734401" y="28638498"/>
          <a:chExt cx="5671335" cy="5270951"/>
        </a:xfrm>
      </xdr:grpSpPr>
      <xdr:sp macro="" textlink="">
        <xdr:nvSpPr>
          <xdr:cNvPr id="5" name="正方形/長方形 4">
            <a:extLst>
              <a:ext uri="{FF2B5EF4-FFF2-40B4-BE49-F238E27FC236}">
                <a16:creationId xmlns:a16="http://schemas.microsoft.com/office/drawing/2014/main" id="{66B47A42-6CAB-480F-A65F-DF8CAE3E9444}"/>
              </a:ext>
            </a:extLst>
          </xdr:cNvPr>
          <xdr:cNvSpPr/>
        </xdr:nvSpPr>
        <xdr:spPr>
          <a:xfrm>
            <a:off x="4669764" y="28638498"/>
            <a:ext cx="2011832" cy="80062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ja-JP" altLang="en-US" sz="1600">
                <a:solidFill>
                  <a:sysClr val="windowText" lastClr="000000"/>
                </a:solidFill>
                <a:latin typeface="+mn-ea"/>
                <a:ea typeface="+mn-ea"/>
              </a:rPr>
              <a:t>警察庁</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1,088</a:t>
            </a:r>
            <a:r>
              <a:rPr kumimoji="1" lang="ja-JP" altLang="en-US" sz="1600">
                <a:solidFill>
                  <a:sysClr val="windowText" lastClr="000000"/>
                </a:solidFill>
                <a:latin typeface="+mn-ea"/>
                <a:ea typeface="+mn-ea"/>
              </a:rPr>
              <a:t>百万円</a:t>
            </a:r>
          </a:p>
        </xdr:txBody>
      </xdr:sp>
      <xdr:sp macro="" textlink="">
        <xdr:nvSpPr>
          <xdr:cNvPr id="6" name="大かっこ 5">
            <a:extLst>
              <a:ext uri="{FF2B5EF4-FFF2-40B4-BE49-F238E27FC236}">
                <a16:creationId xmlns:a16="http://schemas.microsoft.com/office/drawing/2014/main" id="{70B66025-D4BA-41C3-8726-D984EAE91CE5}"/>
              </a:ext>
            </a:extLst>
          </xdr:cNvPr>
          <xdr:cNvSpPr/>
        </xdr:nvSpPr>
        <xdr:spPr>
          <a:xfrm>
            <a:off x="4193065" y="29574172"/>
            <a:ext cx="2973311" cy="520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400"/>
              <a:t>犯罪鑑識に要する経費を執行</a:t>
            </a:r>
            <a:endParaRPr kumimoji="1" lang="en-US" altLang="ja-JP" sz="1400"/>
          </a:p>
        </xdr:txBody>
      </xdr:sp>
      <xdr:sp macro="" textlink="">
        <xdr:nvSpPr>
          <xdr:cNvPr id="7" name="正方形/長方形 6">
            <a:extLst>
              <a:ext uri="{FF2B5EF4-FFF2-40B4-BE49-F238E27FC236}">
                <a16:creationId xmlns:a16="http://schemas.microsoft.com/office/drawing/2014/main" id="{E67909A5-8288-41FB-AC22-2AE44D1DCDEB}"/>
              </a:ext>
            </a:extLst>
          </xdr:cNvPr>
          <xdr:cNvSpPr/>
        </xdr:nvSpPr>
        <xdr:spPr>
          <a:xfrm>
            <a:off x="2919655" y="32269608"/>
            <a:ext cx="2221903" cy="9067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en-US" altLang="ja-JP" sz="1600">
                <a:solidFill>
                  <a:sysClr val="windowText" lastClr="000000"/>
                </a:solidFill>
                <a:latin typeface="+mn-ea"/>
                <a:ea typeface="+mn-ea"/>
              </a:rPr>
              <a:t>A</a:t>
            </a:r>
            <a:r>
              <a:rPr kumimoji="1" lang="ja-JP" altLang="en-US" sz="1600">
                <a:solidFill>
                  <a:sysClr val="windowText" lastClr="000000"/>
                </a:solidFill>
                <a:latin typeface="+mn-ea"/>
                <a:ea typeface="+mn-ea"/>
              </a:rPr>
              <a:t>．民間企業等（</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者）</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948</a:t>
            </a:r>
            <a:r>
              <a:rPr kumimoji="1" lang="ja-JP" altLang="en-US" sz="1600">
                <a:solidFill>
                  <a:sysClr val="windowText" lastClr="000000"/>
                </a:solidFill>
                <a:latin typeface="+mn-ea"/>
                <a:ea typeface="+mn-ea"/>
              </a:rPr>
              <a:t>百万円</a:t>
            </a:r>
          </a:p>
        </xdr:txBody>
      </xdr:sp>
      <xdr:sp macro="" textlink="">
        <xdr:nvSpPr>
          <xdr:cNvPr id="8" name="大かっこ 7">
            <a:extLst>
              <a:ext uri="{FF2B5EF4-FFF2-40B4-BE49-F238E27FC236}">
                <a16:creationId xmlns:a16="http://schemas.microsoft.com/office/drawing/2014/main" id="{5E6A4890-3AF7-4B0E-A92F-932E880143F0}"/>
              </a:ext>
            </a:extLst>
          </xdr:cNvPr>
          <xdr:cNvSpPr/>
        </xdr:nvSpPr>
        <xdr:spPr>
          <a:xfrm>
            <a:off x="2734401" y="33292097"/>
            <a:ext cx="2567486" cy="617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400"/>
              <a:t>犯罪鑑識に要する物品の納入</a:t>
            </a:r>
            <a:endParaRPr kumimoji="1" lang="en-US" altLang="ja-JP" sz="1400"/>
          </a:p>
        </xdr:txBody>
      </xdr:sp>
      <xdr:sp macro="" textlink="">
        <xdr:nvSpPr>
          <xdr:cNvPr id="9" name="Text Box 98">
            <a:extLst>
              <a:ext uri="{FF2B5EF4-FFF2-40B4-BE49-F238E27FC236}">
                <a16:creationId xmlns:a16="http://schemas.microsoft.com/office/drawing/2014/main" id="{DB2E242E-FCD5-45F0-89C0-49D32624A9FC}"/>
              </a:ext>
            </a:extLst>
          </xdr:cNvPr>
          <xdr:cNvSpPr txBox="1">
            <a:spLocks noChangeArrowheads="1"/>
          </xdr:cNvSpPr>
        </xdr:nvSpPr>
        <xdr:spPr bwMode="auto">
          <a:xfrm>
            <a:off x="2916559" y="31725240"/>
            <a:ext cx="2327888" cy="395491"/>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pPr>
            <a:r>
              <a:rPr lang="ja-JP" altLang="en-US" sz="1200" b="1">
                <a:latin typeface="+mn-ea"/>
              </a:rPr>
              <a:t>物品購入</a:t>
            </a:r>
            <a:endParaRPr lang="en-US" altLang="ja-JP" sz="1200" b="1">
              <a:latin typeface="+mn-ea"/>
            </a:endParaRPr>
          </a:p>
          <a:p>
            <a:pPr algn="ctr">
              <a:lnSpc>
                <a:spcPts val="1300"/>
              </a:lnSpc>
            </a:pPr>
            <a:r>
              <a:rPr lang="en-US" altLang="ja-JP" sz="1200" b="1">
                <a:latin typeface="+mn-ea"/>
              </a:rPr>
              <a:t>【</a:t>
            </a:r>
            <a:r>
              <a:rPr lang="ja-JP" altLang="en-US" sz="1200" b="1">
                <a:latin typeface="+mn-ea"/>
              </a:rPr>
              <a:t>一般競争契約（最低価格）等</a:t>
            </a:r>
            <a:r>
              <a:rPr lang="en-US" altLang="ja-JP" sz="1200" b="1">
                <a:latin typeface="+mn-ea"/>
              </a:rPr>
              <a:t>】</a:t>
            </a:r>
            <a:endParaRPr lang="ja-JP" altLang="en-US" sz="1200" b="1">
              <a:latin typeface="+mn-ea"/>
            </a:endParaRPr>
          </a:p>
        </xdr:txBody>
      </xdr:sp>
      <xdr:cxnSp macro="">
        <xdr:nvCxnSpPr>
          <xdr:cNvPr id="10" name="直線矢印コネクタ 9">
            <a:extLst>
              <a:ext uri="{FF2B5EF4-FFF2-40B4-BE49-F238E27FC236}">
                <a16:creationId xmlns:a16="http://schemas.microsoft.com/office/drawing/2014/main" id="{F1CFE6CE-EF8D-402C-85D6-7B0A52988EA6}"/>
              </a:ext>
            </a:extLst>
          </xdr:cNvPr>
          <xdr:cNvCxnSpPr/>
        </xdr:nvCxnSpPr>
        <xdr:spPr>
          <a:xfrm rot="5400000">
            <a:off x="5115483" y="30590145"/>
            <a:ext cx="935674"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11" name="Text Box 98">
            <a:extLst>
              <a:ext uri="{FF2B5EF4-FFF2-40B4-BE49-F238E27FC236}">
                <a16:creationId xmlns:a16="http://schemas.microsoft.com/office/drawing/2014/main" id="{E03A67EF-D667-4609-AF0D-5D19DFAB43C2}"/>
              </a:ext>
            </a:extLst>
          </xdr:cNvPr>
          <xdr:cNvSpPr txBox="1">
            <a:spLocks noChangeArrowheads="1"/>
          </xdr:cNvSpPr>
        </xdr:nvSpPr>
        <xdr:spPr bwMode="auto">
          <a:xfrm>
            <a:off x="6104620" y="31705947"/>
            <a:ext cx="2196427" cy="414783"/>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n-ea"/>
              </a:rPr>
              <a:t>役務費等</a:t>
            </a:r>
            <a:endParaRPr lang="ja-JP" altLang="ja-JP" sz="1000">
              <a:effectLst/>
            </a:endParaRPr>
          </a:p>
          <a:p>
            <a:pPr algn="ctr"/>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随意契約（その他）</a:t>
            </a:r>
            <a:r>
              <a:rPr kumimoji="1" lang="ja-JP" altLang="ja-JP" sz="1200" b="1" kern="1200">
                <a:solidFill>
                  <a:schemeClr val="tx1"/>
                </a:solidFill>
                <a:effectLst/>
                <a:latin typeface="+mn-lt"/>
                <a:ea typeface="+mn-ea"/>
                <a:cs typeface="+mn-cs"/>
              </a:rPr>
              <a:t>等</a:t>
            </a:r>
            <a:r>
              <a:rPr kumimoji="1" lang="en-US" altLang="ja-JP" sz="1200" b="1" kern="1200">
                <a:solidFill>
                  <a:schemeClr val="tx1"/>
                </a:solidFill>
                <a:effectLst/>
                <a:latin typeface="+mn-lt"/>
                <a:ea typeface="+mn-ea"/>
                <a:cs typeface="+mn-cs"/>
              </a:rPr>
              <a:t>】</a:t>
            </a:r>
            <a:endParaRPr lang="ja-JP" altLang="ja-JP" sz="1000">
              <a:effectLst/>
            </a:endParaRPr>
          </a:p>
        </xdr:txBody>
      </xdr:sp>
      <xdr:sp macro="" textlink="">
        <xdr:nvSpPr>
          <xdr:cNvPr id="12" name="正方形/長方形 11">
            <a:extLst>
              <a:ext uri="{FF2B5EF4-FFF2-40B4-BE49-F238E27FC236}">
                <a16:creationId xmlns:a16="http://schemas.microsoft.com/office/drawing/2014/main" id="{4685A4A3-9EA2-4769-9374-2D2FA12AFEB6}"/>
              </a:ext>
            </a:extLst>
          </xdr:cNvPr>
          <xdr:cNvSpPr/>
        </xdr:nvSpPr>
        <xdr:spPr>
          <a:xfrm>
            <a:off x="6022240" y="32267749"/>
            <a:ext cx="2270381" cy="8874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ja-JP" altLang="en-US" sz="1600">
                <a:solidFill>
                  <a:sysClr val="windowText" lastClr="000000"/>
                </a:solidFill>
                <a:latin typeface="+mn-ea"/>
                <a:ea typeface="+mn-ea"/>
              </a:rPr>
              <a:t>Ｂ．民間企業等（</a:t>
            </a:r>
            <a:r>
              <a:rPr kumimoji="1" lang="en-US" altLang="ja-JP" sz="1600">
                <a:solidFill>
                  <a:sysClr val="windowText" lastClr="000000"/>
                </a:solidFill>
                <a:latin typeface="+mn-ea"/>
                <a:ea typeface="+mn-ea"/>
              </a:rPr>
              <a:t>44</a:t>
            </a:r>
            <a:r>
              <a:rPr kumimoji="1" lang="ja-JP" altLang="en-US" sz="1600">
                <a:solidFill>
                  <a:sysClr val="windowText" lastClr="000000"/>
                </a:solidFill>
                <a:latin typeface="+mn-ea"/>
                <a:ea typeface="+mn-ea"/>
              </a:rPr>
              <a:t>者）</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140</a:t>
            </a:r>
            <a:r>
              <a:rPr kumimoji="1" lang="ja-JP" altLang="en-US" sz="1600">
                <a:solidFill>
                  <a:sysClr val="windowText" lastClr="000000"/>
                </a:solidFill>
                <a:latin typeface="+mn-ea"/>
                <a:ea typeface="+mn-ea"/>
              </a:rPr>
              <a:t>百万円</a:t>
            </a:r>
          </a:p>
        </xdr:txBody>
      </xdr:sp>
      <xdr:sp macro="" textlink="">
        <xdr:nvSpPr>
          <xdr:cNvPr id="13" name="大かっこ 12">
            <a:extLst>
              <a:ext uri="{FF2B5EF4-FFF2-40B4-BE49-F238E27FC236}">
                <a16:creationId xmlns:a16="http://schemas.microsoft.com/office/drawing/2014/main" id="{B88BD0EF-A3D0-4BF6-ADDE-6AEF02DF78FB}"/>
              </a:ext>
            </a:extLst>
          </xdr:cNvPr>
          <xdr:cNvSpPr/>
        </xdr:nvSpPr>
        <xdr:spPr>
          <a:xfrm>
            <a:off x="5957603" y="33280593"/>
            <a:ext cx="2448133" cy="617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400"/>
              <a:t>犯罪鑑識に要する役務等の提供</a:t>
            </a:r>
            <a:endParaRPr kumimoji="1" lang="en-US" altLang="ja-JP" sz="1400"/>
          </a:p>
        </xdr:txBody>
      </xdr:sp>
      <xdr:cxnSp macro="">
        <xdr:nvCxnSpPr>
          <xdr:cNvPr id="14" name="直線矢印コネクタ 13">
            <a:extLst>
              <a:ext uri="{FF2B5EF4-FFF2-40B4-BE49-F238E27FC236}">
                <a16:creationId xmlns:a16="http://schemas.microsoft.com/office/drawing/2014/main" id="{66D9EA20-1FDC-4BF5-A78C-59D7BDB82E92}"/>
              </a:ext>
            </a:extLst>
          </xdr:cNvPr>
          <xdr:cNvCxnSpPr/>
        </xdr:nvCxnSpPr>
        <xdr:spPr>
          <a:xfrm rot="5400000">
            <a:off x="3792689" y="31337719"/>
            <a:ext cx="55947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86610DF4-AC84-419B-A965-5AE7417F61F3}"/>
              </a:ext>
            </a:extLst>
          </xdr:cNvPr>
          <xdr:cNvCxnSpPr/>
        </xdr:nvCxnSpPr>
        <xdr:spPr>
          <a:xfrm rot="5400000">
            <a:off x="6879114" y="31337719"/>
            <a:ext cx="55947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ADC9063F-A5BB-487B-BEA4-3BDAD4B06F14}"/>
              </a:ext>
            </a:extLst>
          </xdr:cNvPr>
          <xdr:cNvCxnSpPr/>
        </xdr:nvCxnSpPr>
        <xdr:spPr>
          <a:xfrm>
            <a:off x="4056267" y="31057981"/>
            <a:ext cx="310258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 zoomScale="70" zoomScaleNormal="75" zoomScaleSheetLayoutView="70" zoomScalePageLayoutView="85" workbookViewId="0">
      <selection activeCell="AB30" sqref="AB30:AD3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713</v>
      </c>
      <c r="AK2" s="940"/>
      <c r="AL2" s="940"/>
      <c r="AM2" s="940"/>
      <c r="AN2" s="98" t="s">
        <v>407</v>
      </c>
      <c r="AO2" s="940">
        <v>20</v>
      </c>
      <c r="AP2" s="940"/>
      <c r="AQ2" s="940"/>
      <c r="AR2" s="99" t="s">
        <v>712</v>
      </c>
      <c r="AS2" s="946">
        <v>29</v>
      </c>
      <c r="AT2" s="946"/>
      <c r="AU2" s="946"/>
      <c r="AV2" s="98" t="str">
        <f>IF(AW2="","","-")</f>
        <v/>
      </c>
      <c r="AW2" s="906"/>
      <c r="AX2" s="906"/>
    </row>
    <row r="3" spans="1:50" ht="21" customHeight="1" thickBot="1" x14ac:dyDescent="0.25">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18.600000000000001" customHeight="1" x14ac:dyDescent="0.2">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27" customHeight="1" x14ac:dyDescent="0.2">
      <c r="A5" s="690" t="s">
        <v>67</v>
      </c>
      <c r="B5" s="691"/>
      <c r="C5" s="691"/>
      <c r="D5" s="691"/>
      <c r="E5" s="691"/>
      <c r="F5" s="692"/>
      <c r="G5" s="834" t="s">
        <v>68</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719</v>
      </c>
      <c r="AR5" s="700"/>
      <c r="AS5" s="700"/>
      <c r="AT5" s="700"/>
      <c r="AU5" s="700"/>
      <c r="AV5" s="700"/>
      <c r="AW5" s="700"/>
      <c r="AX5" s="701"/>
    </row>
    <row r="6" spans="1:50" ht="22.2" customHeight="1" x14ac:dyDescent="0.2">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0.200000000000003" customHeight="1" x14ac:dyDescent="0.2">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30" customHeight="1" x14ac:dyDescent="0.2">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7" customHeight="1" x14ac:dyDescent="0.2">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48" customHeight="1" x14ac:dyDescent="0.2">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1.6" customHeight="1" x14ac:dyDescent="0.2">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2">
      <c r="A13" s="612"/>
      <c r="B13" s="613"/>
      <c r="C13" s="613"/>
      <c r="D13" s="613"/>
      <c r="E13" s="613"/>
      <c r="F13" s="614"/>
      <c r="G13" s="721" t="s">
        <v>6</v>
      </c>
      <c r="H13" s="722"/>
      <c r="I13" s="762" t="s">
        <v>7</v>
      </c>
      <c r="J13" s="763"/>
      <c r="K13" s="763"/>
      <c r="L13" s="763"/>
      <c r="M13" s="763"/>
      <c r="N13" s="763"/>
      <c r="O13" s="764"/>
      <c r="P13" s="655">
        <v>1068</v>
      </c>
      <c r="Q13" s="656"/>
      <c r="R13" s="656"/>
      <c r="S13" s="656"/>
      <c r="T13" s="656"/>
      <c r="U13" s="656"/>
      <c r="V13" s="657"/>
      <c r="W13" s="655">
        <v>1025</v>
      </c>
      <c r="X13" s="656"/>
      <c r="Y13" s="656"/>
      <c r="Z13" s="656"/>
      <c r="AA13" s="656"/>
      <c r="AB13" s="656"/>
      <c r="AC13" s="657"/>
      <c r="AD13" s="655">
        <v>1217</v>
      </c>
      <c r="AE13" s="656"/>
      <c r="AF13" s="656"/>
      <c r="AG13" s="656"/>
      <c r="AH13" s="656"/>
      <c r="AI13" s="656"/>
      <c r="AJ13" s="657"/>
      <c r="AK13" s="655">
        <v>1292</v>
      </c>
      <c r="AL13" s="656"/>
      <c r="AM13" s="656"/>
      <c r="AN13" s="656"/>
      <c r="AO13" s="656"/>
      <c r="AP13" s="656"/>
      <c r="AQ13" s="657"/>
      <c r="AR13" s="915">
        <v>1314</v>
      </c>
      <c r="AS13" s="916"/>
      <c r="AT13" s="916"/>
      <c r="AU13" s="916"/>
      <c r="AV13" s="916"/>
      <c r="AW13" s="916"/>
      <c r="AX13" s="917"/>
    </row>
    <row r="14" spans="1:50" ht="21" customHeight="1" x14ac:dyDescent="0.2">
      <c r="A14" s="612"/>
      <c r="B14" s="613"/>
      <c r="C14" s="613"/>
      <c r="D14" s="613"/>
      <c r="E14" s="613"/>
      <c r="F14" s="614"/>
      <c r="G14" s="723"/>
      <c r="H14" s="724"/>
      <c r="I14" s="709" t="s">
        <v>8</v>
      </c>
      <c r="J14" s="760"/>
      <c r="K14" s="760"/>
      <c r="L14" s="760"/>
      <c r="M14" s="760"/>
      <c r="N14" s="760"/>
      <c r="O14" s="761"/>
      <c r="P14" s="655">
        <v>67</v>
      </c>
      <c r="Q14" s="656"/>
      <c r="R14" s="656"/>
      <c r="S14" s="656"/>
      <c r="T14" s="656"/>
      <c r="U14" s="656"/>
      <c r="V14" s="657"/>
      <c r="W14" s="655" t="s">
        <v>721</v>
      </c>
      <c r="X14" s="656"/>
      <c r="Y14" s="656"/>
      <c r="Z14" s="656"/>
      <c r="AA14" s="656"/>
      <c r="AB14" s="656"/>
      <c r="AC14" s="657"/>
      <c r="AD14" s="655">
        <v>-16</v>
      </c>
      <c r="AE14" s="656"/>
      <c r="AF14" s="656"/>
      <c r="AG14" s="656"/>
      <c r="AH14" s="656"/>
      <c r="AI14" s="656"/>
      <c r="AJ14" s="657"/>
      <c r="AK14" s="655" t="s">
        <v>833</v>
      </c>
      <c r="AL14" s="656"/>
      <c r="AM14" s="656"/>
      <c r="AN14" s="656"/>
      <c r="AO14" s="656"/>
      <c r="AP14" s="656"/>
      <c r="AQ14" s="657"/>
      <c r="AR14" s="786"/>
      <c r="AS14" s="786"/>
      <c r="AT14" s="786"/>
      <c r="AU14" s="786"/>
      <c r="AV14" s="786"/>
      <c r="AW14" s="786"/>
      <c r="AX14" s="787"/>
    </row>
    <row r="15" spans="1:50" ht="21" customHeight="1" x14ac:dyDescent="0.2">
      <c r="A15" s="612"/>
      <c r="B15" s="613"/>
      <c r="C15" s="613"/>
      <c r="D15" s="613"/>
      <c r="E15" s="613"/>
      <c r="F15" s="614"/>
      <c r="G15" s="723"/>
      <c r="H15" s="724"/>
      <c r="I15" s="709" t="s">
        <v>51</v>
      </c>
      <c r="J15" s="710"/>
      <c r="K15" s="710"/>
      <c r="L15" s="710"/>
      <c r="M15" s="710"/>
      <c r="N15" s="710"/>
      <c r="O15" s="711"/>
      <c r="P15" s="655">
        <v>171</v>
      </c>
      <c r="Q15" s="656"/>
      <c r="R15" s="656"/>
      <c r="S15" s="656"/>
      <c r="T15" s="656"/>
      <c r="U15" s="656"/>
      <c r="V15" s="657"/>
      <c r="W15" s="655">
        <v>48</v>
      </c>
      <c r="X15" s="656"/>
      <c r="Y15" s="656"/>
      <c r="Z15" s="656"/>
      <c r="AA15" s="656"/>
      <c r="AB15" s="656"/>
      <c r="AC15" s="657"/>
      <c r="AD15" s="655" t="s">
        <v>722</v>
      </c>
      <c r="AE15" s="656"/>
      <c r="AF15" s="656"/>
      <c r="AG15" s="656"/>
      <c r="AH15" s="656"/>
      <c r="AI15" s="656"/>
      <c r="AJ15" s="657"/>
      <c r="AK15" s="655" t="s">
        <v>753</v>
      </c>
      <c r="AL15" s="656"/>
      <c r="AM15" s="656"/>
      <c r="AN15" s="656"/>
      <c r="AO15" s="656"/>
      <c r="AP15" s="656"/>
      <c r="AQ15" s="657"/>
      <c r="AR15" s="655" t="s">
        <v>833</v>
      </c>
      <c r="AS15" s="656"/>
      <c r="AT15" s="656"/>
      <c r="AU15" s="656"/>
      <c r="AV15" s="656"/>
      <c r="AW15" s="656"/>
      <c r="AX15" s="801"/>
    </row>
    <row r="16" spans="1:50" ht="21" customHeight="1" x14ac:dyDescent="0.2">
      <c r="A16" s="612"/>
      <c r="B16" s="613"/>
      <c r="C16" s="613"/>
      <c r="D16" s="613"/>
      <c r="E16" s="613"/>
      <c r="F16" s="614"/>
      <c r="G16" s="723"/>
      <c r="H16" s="724"/>
      <c r="I16" s="709" t="s">
        <v>52</v>
      </c>
      <c r="J16" s="710"/>
      <c r="K16" s="710"/>
      <c r="L16" s="710"/>
      <c r="M16" s="710"/>
      <c r="N16" s="710"/>
      <c r="O16" s="711"/>
      <c r="P16" s="655">
        <v>-48</v>
      </c>
      <c r="Q16" s="656"/>
      <c r="R16" s="656"/>
      <c r="S16" s="656"/>
      <c r="T16" s="656"/>
      <c r="U16" s="656"/>
      <c r="V16" s="657"/>
      <c r="W16" s="655" t="s">
        <v>721</v>
      </c>
      <c r="X16" s="656"/>
      <c r="Y16" s="656"/>
      <c r="Z16" s="656"/>
      <c r="AA16" s="656"/>
      <c r="AB16" s="656"/>
      <c r="AC16" s="657"/>
      <c r="AD16" s="655" t="s">
        <v>753</v>
      </c>
      <c r="AE16" s="656"/>
      <c r="AF16" s="656"/>
      <c r="AG16" s="656"/>
      <c r="AH16" s="656"/>
      <c r="AI16" s="656"/>
      <c r="AJ16" s="657"/>
      <c r="AK16" s="655" t="s">
        <v>833</v>
      </c>
      <c r="AL16" s="656"/>
      <c r="AM16" s="656"/>
      <c r="AN16" s="656"/>
      <c r="AO16" s="656"/>
      <c r="AP16" s="656"/>
      <c r="AQ16" s="657"/>
      <c r="AR16" s="755"/>
      <c r="AS16" s="756"/>
      <c r="AT16" s="756"/>
      <c r="AU16" s="756"/>
      <c r="AV16" s="756"/>
      <c r="AW16" s="756"/>
      <c r="AX16" s="757"/>
    </row>
    <row r="17" spans="1:50" ht="24.75" customHeight="1" x14ac:dyDescent="0.2">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819</v>
      </c>
      <c r="AE17" s="656"/>
      <c r="AF17" s="656"/>
      <c r="AG17" s="656"/>
      <c r="AH17" s="656"/>
      <c r="AI17" s="656"/>
      <c r="AJ17" s="657"/>
      <c r="AK17" s="655" t="s">
        <v>833</v>
      </c>
      <c r="AL17" s="656"/>
      <c r="AM17" s="656"/>
      <c r="AN17" s="656"/>
      <c r="AO17" s="656"/>
      <c r="AP17" s="656"/>
      <c r="AQ17" s="657"/>
      <c r="AR17" s="913"/>
      <c r="AS17" s="913"/>
      <c r="AT17" s="913"/>
      <c r="AU17" s="913"/>
      <c r="AV17" s="913"/>
      <c r="AW17" s="913"/>
      <c r="AX17" s="914"/>
    </row>
    <row r="18" spans="1:50" ht="24.75" customHeight="1" x14ac:dyDescent="0.2">
      <c r="A18" s="612"/>
      <c r="B18" s="613"/>
      <c r="C18" s="613"/>
      <c r="D18" s="613"/>
      <c r="E18" s="613"/>
      <c r="F18" s="614"/>
      <c r="G18" s="725"/>
      <c r="H18" s="726"/>
      <c r="I18" s="714" t="s">
        <v>20</v>
      </c>
      <c r="J18" s="715"/>
      <c r="K18" s="715"/>
      <c r="L18" s="715"/>
      <c r="M18" s="715"/>
      <c r="N18" s="715"/>
      <c r="O18" s="716"/>
      <c r="P18" s="873">
        <f>SUM(P13:V17)</f>
        <v>1258</v>
      </c>
      <c r="Q18" s="874"/>
      <c r="R18" s="874"/>
      <c r="S18" s="874"/>
      <c r="T18" s="874"/>
      <c r="U18" s="874"/>
      <c r="V18" s="875"/>
      <c r="W18" s="873">
        <f>SUM(W13:AC17)</f>
        <v>1073</v>
      </c>
      <c r="X18" s="874"/>
      <c r="Y18" s="874"/>
      <c r="Z18" s="874"/>
      <c r="AA18" s="874"/>
      <c r="AB18" s="874"/>
      <c r="AC18" s="875"/>
      <c r="AD18" s="873">
        <f>SUM(AD13:AJ17)</f>
        <v>1201</v>
      </c>
      <c r="AE18" s="874"/>
      <c r="AF18" s="874"/>
      <c r="AG18" s="874"/>
      <c r="AH18" s="874"/>
      <c r="AI18" s="874"/>
      <c r="AJ18" s="875"/>
      <c r="AK18" s="873">
        <f>SUM(AK13:AQ17)</f>
        <v>1292</v>
      </c>
      <c r="AL18" s="874"/>
      <c r="AM18" s="874"/>
      <c r="AN18" s="874"/>
      <c r="AO18" s="874"/>
      <c r="AP18" s="874"/>
      <c r="AQ18" s="875"/>
      <c r="AR18" s="873">
        <f>SUM(AR13:AX17)</f>
        <v>1314</v>
      </c>
      <c r="AS18" s="874"/>
      <c r="AT18" s="874"/>
      <c r="AU18" s="874"/>
      <c r="AV18" s="874"/>
      <c r="AW18" s="874"/>
      <c r="AX18" s="876"/>
    </row>
    <row r="19" spans="1:50" ht="24.75" customHeight="1" x14ac:dyDescent="0.2">
      <c r="A19" s="612"/>
      <c r="B19" s="613"/>
      <c r="C19" s="613"/>
      <c r="D19" s="613"/>
      <c r="E19" s="613"/>
      <c r="F19" s="614"/>
      <c r="G19" s="871" t="s">
        <v>9</v>
      </c>
      <c r="H19" s="872"/>
      <c r="I19" s="872"/>
      <c r="J19" s="872"/>
      <c r="K19" s="872"/>
      <c r="L19" s="872"/>
      <c r="M19" s="872"/>
      <c r="N19" s="872"/>
      <c r="O19" s="872"/>
      <c r="P19" s="655">
        <v>958</v>
      </c>
      <c r="Q19" s="656"/>
      <c r="R19" s="656"/>
      <c r="S19" s="656"/>
      <c r="T19" s="656"/>
      <c r="U19" s="656"/>
      <c r="V19" s="657"/>
      <c r="W19" s="655">
        <v>1071</v>
      </c>
      <c r="X19" s="656"/>
      <c r="Y19" s="656"/>
      <c r="Z19" s="656"/>
      <c r="AA19" s="656"/>
      <c r="AB19" s="656"/>
      <c r="AC19" s="657"/>
      <c r="AD19" s="655">
        <v>1088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2">
      <c r="A20" s="612"/>
      <c r="B20" s="613"/>
      <c r="C20" s="613"/>
      <c r="D20" s="613"/>
      <c r="E20" s="613"/>
      <c r="F20" s="614"/>
      <c r="G20" s="871" t="s">
        <v>10</v>
      </c>
      <c r="H20" s="872"/>
      <c r="I20" s="872"/>
      <c r="J20" s="872"/>
      <c r="K20" s="872"/>
      <c r="L20" s="872"/>
      <c r="M20" s="872"/>
      <c r="N20" s="872"/>
      <c r="O20" s="872"/>
      <c r="P20" s="316">
        <f>IF(P18=0, "-", SUM(P19)/P18)</f>
        <v>0.76152623211446746</v>
      </c>
      <c r="Q20" s="316"/>
      <c r="R20" s="316"/>
      <c r="S20" s="316"/>
      <c r="T20" s="316"/>
      <c r="U20" s="316"/>
      <c r="V20" s="316"/>
      <c r="W20" s="316">
        <f t="shared" ref="W20" si="0">IF(W18=0, "-", SUM(W19)/W18)</f>
        <v>0.99813606710158431</v>
      </c>
      <c r="X20" s="316"/>
      <c r="Y20" s="316"/>
      <c r="Z20" s="316"/>
      <c r="AA20" s="316"/>
      <c r="AB20" s="316"/>
      <c r="AC20" s="316"/>
      <c r="AD20" s="316">
        <f t="shared" ref="AD20" si="1">IF(AD18=0, "-", SUM(AD19)/AD18)</f>
        <v>0.90591174021648624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2">
      <c r="A21" s="844"/>
      <c r="B21" s="845"/>
      <c r="C21" s="845"/>
      <c r="D21" s="845"/>
      <c r="E21" s="845"/>
      <c r="F21" s="962"/>
      <c r="G21" s="314" t="s">
        <v>354</v>
      </c>
      <c r="H21" s="315"/>
      <c r="I21" s="315"/>
      <c r="J21" s="315"/>
      <c r="K21" s="315"/>
      <c r="L21" s="315"/>
      <c r="M21" s="315"/>
      <c r="N21" s="315"/>
      <c r="O21" s="315"/>
      <c r="P21" s="316">
        <f>IF(P19=0, "-", SUM(P19)/SUM(P13,P14))</f>
        <v>0.8440528634361234</v>
      </c>
      <c r="Q21" s="316"/>
      <c r="R21" s="316"/>
      <c r="S21" s="316"/>
      <c r="T21" s="316"/>
      <c r="U21" s="316"/>
      <c r="V21" s="316"/>
      <c r="W21" s="316">
        <f t="shared" ref="W21" si="2">IF(W19=0, "-", SUM(W19)/SUM(W13,W14))</f>
        <v>1.0448780487804878</v>
      </c>
      <c r="X21" s="316"/>
      <c r="Y21" s="316"/>
      <c r="Z21" s="316"/>
      <c r="AA21" s="316"/>
      <c r="AB21" s="316"/>
      <c r="AC21" s="316"/>
      <c r="AD21" s="316">
        <f t="shared" ref="AD21" si="3">IF(AD19=0, "-", SUM(AD19)/SUM(AD13,AD14))</f>
        <v>0.90591174021648624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2">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65" t="s">
        <v>831</v>
      </c>
      <c r="H23" s="966"/>
      <c r="I23" s="966"/>
      <c r="J23" s="966"/>
      <c r="K23" s="966"/>
      <c r="L23" s="966"/>
      <c r="M23" s="966"/>
      <c r="N23" s="966"/>
      <c r="O23" s="967"/>
      <c r="P23" s="915">
        <v>1292</v>
      </c>
      <c r="Q23" s="916"/>
      <c r="R23" s="916"/>
      <c r="S23" s="916"/>
      <c r="T23" s="916"/>
      <c r="U23" s="916"/>
      <c r="V23" s="930"/>
      <c r="W23" s="915">
        <v>1314</v>
      </c>
      <c r="X23" s="916"/>
      <c r="Y23" s="916"/>
      <c r="Z23" s="916"/>
      <c r="AA23" s="916"/>
      <c r="AB23" s="916"/>
      <c r="AC23" s="930"/>
      <c r="AD23" s="978" t="s">
        <v>834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2">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37" t="s">
        <v>334</v>
      </c>
      <c r="H29" s="938"/>
      <c r="I29" s="938"/>
      <c r="J29" s="938"/>
      <c r="K29" s="938"/>
      <c r="L29" s="938"/>
      <c r="M29" s="938"/>
      <c r="N29" s="938"/>
      <c r="O29" s="939"/>
      <c r="P29" s="655">
        <f>AK13</f>
        <v>1292</v>
      </c>
      <c r="Q29" s="656"/>
      <c r="R29" s="656"/>
      <c r="S29" s="656"/>
      <c r="T29" s="656"/>
      <c r="U29" s="656"/>
      <c r="V29" s="657"/>
      <c r="W29" s="947">
        <f>AR13</f>
        <v>1314</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722</v>
      </c>
      <c r="AR31" s="201"/>
      <c r="AS31" s="136" t="s">
        <v>233</v>
      </c>
      <c r="AT31" s="137"/>
      <c r="AU31" s="200" t="s">
        <v>722</v>
      </c>
      <c r="AV31" s="200"/>
      <c r="AW31" s="392" t="s">
        <v>179</v>
      </c>
      <c r="AX31" s="393"/>
    </row>
    <row r="32" spans="1:50" ht="23.25" customHeight="1" x14ac:dyDescent="0.2">
      <c r="A32" s="397"/>
      <c r="B32" s="395"/>
      <c r="C32" s="395"/>
      <c r="D32" s="395"/>
      <c r="E32" s="395"/>
      <c r="F32" s="396"/>
      <c r="G32" s="563" t="s">
        <v>722</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722</v>
      </c>
      <c r="AC32" s="460"/>
      <c r="AD32" s="460"/>
      <c r="AE32" s="218" t="s">
        <v>722</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customHeight="1" x14ac:dyDescent="0.2">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t="s">
        <v>722</v>
      </c>
      <c r="AF33" s="219"/>
      <c r="AG33" s="219"/>
      <c r="AH33" s="219"/>
      <c r="AI33" s="218" t="s">
        <v>722</v>
      </c>
      <c r="AJ33" s="219"/>
      <c r="AK33" s="219"/>
      <c r="AL33" s="219"/>
      <c r="AM33" s="218" t="s">
        <v>722</v>
      </c>
      <c r="AN33" s="219"/>
      <c r="AO33" s="219"/>
      <c r="AP33" s="219"/>
      <c r="AQ33" s="336" t="s">
        <v>722</v>
      </c>
      <c r="AR33" s="208"/>
      <c r="AS33" s="208"/>
      <c r="AT33" s="337"/>
      <c r="AU33" s="219" t="s">
        <v>722</v>
      </c>
      <c r="AV33" s="219"/>
      <c r="AW33" s="219"/>
      <c r="AX33" s="221"/>
    </row>
    <row r="34" spans="1:51" ht="23.25" customHeight="1" x14ac:dyDescent="0.2">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722</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2">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2">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2">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2">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2">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2">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2">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2">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2">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2">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2">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2">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2">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2">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2">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2">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2">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2">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2">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2">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2">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1.4" customHeight="1" x14ac:dyDescent="0.2">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11.4" customHeight="1" x14ac:dyDescent="0.2">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17.399999999999999" customHeight="1" x14ac:dyDescent="0.2">
      <c r="A82" s="860"/>
      <c r="B82" s="526"/>
      <c r="C82" s="424"/>
      <c r="D82" s="424"/>
      <c r="E82" s="424"/>
      <c r="F82" s="425"/>
      <c r="G82" s="674" t="s">
        <v>725</v>
      </c>
      <c r="H82" s="674"/>
      <c r="I82" s="674"/>
      <c r="J82" s="674"/>
      <c r="K82" s="674"/>
      <c r="L82" s="674"/>
      <c r="M82" s="674"/>
      <c r="N82" s="674"/>
      <c r="O82" s="674"/>
      <c r="P82" s="674"/>
      <c r="Q82" s="674"/>
      <c r="R82" s="674"/>
      <c r="S82" s="674"/>
      <c r="T82" s="674"/>
      <c r="U82" s="674"/>
      <c r="V82" s="674"/>
      <c r="W82" s="674"/>
      <c r="X82" s="674"/>
      <c r="Y82" s="674"/>
      <c r="Z82" s="674"/>
      <c r="AA82" s="675"/>
      <c r="AB82" s="879" t="s">
        <v>726</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17.399999999999999" customHeight="1" x14ac:dyDescent="0.2">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7.399999999999999" customHeight="1" x14ac:dyDescent="0.2">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2">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2">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722</v>
      </c>
      <c r="AR86" s="200"/>
      <c r="AS86" s="136" t="s">
        <v>233</v>
      </c>
      <c r="AT86" s="137"/>
      <c r="AU86" s="200" t="s">
        <v>722</v>
      </c>
      <c r="AV86" s="200"/>
      <c r="AW86" s="392" t="s">
        <v>179</v>
      </c>
      <c r="AX86" s="393"/>
      <c r="AY86">
        <f t="shared" si="10"/>
        <v>1</v>
      </c>
      <c r="AZ86" s="10"/>
      <c r="BA86" s="10"/>
      <c r="BB86" s="10"/>
      <c r="BC86" s="10"/>
      <c r="BD86" s="10"/>
      <c r="BE86" s="10"/>
      <c r="BF86" s="10"/>
      <c r="BG86" s="10"/>
      <c r="BH86" s="10"/>
    </row>
    <row r="87" spans="1:60" ht="23.25" customHeight="1" x14ac:dyDescent="0.2">
      <c r="A87" s="860"/>
      <c r="B87" s="424"/>
      <c r="C87" s="424"/>
      <c r="D87" s="424"/>
      <c r="E87" s="424"/>
      <c r="F87" s="425"/>
      <c r="G87" s="107" t="s">
        <v>727</v>
      </c>
      <c r="H87" s="108"/>
      <c r="I87" s="108"/>
      <c r="J87" s="108"/>
      <c r="K87" s="108"/>
      <c r="L87" s="108"/>
      <c r="M87" s="108"/>
      <c r="N87" s="108"/>
      <c r="O87" s="109"/>
      <c r="P87" s="108" t="s">
        <v>728</v>
      </c>
      <c r="Q87" s="513"/>
      <c r="R87" s="513"/>
      <c r="S87" s="513"/>
      <c r="T87" s="513"/>
      <c r="U87" s="513"/>
      <c r="V87" s="513"/>
      <c r="W87" s="513"/>
      <c r="X87" s="514"/>
      <c r="Y87" s="560" t="s">
        <v>62</v>
      </c>
      <c r="Z87" s="561"/>
      <c r="AA87" s="562"/>
      <c r="AB87" s="460" t="s">
        <v>729</v>
      </c>
      <c r="AC87" s="460"/>
      <c r="AD87" s="460"/>
      <c r="AE87" s="218">
        <v>6016</v>
      </c>
      <c r="AF87" s="219"/>
      <c r="AG87" s="219"/>
      <c r="AH87" s="219"/>
      <c r="AI87" s="218">
        <v>5150</v>
      </c>
      <c r="AJ87" s="219"/>
      <c r="AK87" s="219"/>
      <c r="AL87" s="219"/>
      <c r="AM87" s="218">
        <v>5195</v>
      </c>
      <c r="AN87" s="219"/>
      <c r="AO87" s="219"/>
      <c r="AP87" s="219"/>
      <c r="AQ87" s="336" t="s">
        <v>722</v>
      </c>
      <c r="AR87" s="208"/>
      <c r="AS87" s="208"/>
      <c r="AT87" s="337"/>
      <c r="AU87" s="219" t="s">
        <v>722</v>
      </c>
      <c r="AV87" s="219"/>
      <c r="AW87" s="219"/>
      <c r="AX87" s="221"/>
      <c r="AY87">
        <f t="shared" si="10"/>
        <v>1</v>
      </c>
    </row>
    <row r="88" spans="1:60" ht="23.25" customHeight="1" x14ac:dyDescent="0.2">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729</v>
      </c>
      <c r="AC88" s="522"/>
      <c r="AD88" s="522"/>
      <c r="AE88" s="218" t="s">
        <v>721</v>
      </c>
      <c r="AF88" s="219"/>
      <c r="AG88" s="219"/>
      <c r="AH88" s="219"/>
      <c r="AI88" s="218" t="s">
        <v>721</v>
      </c>
      <c r="AJ88" s="219"/>
      <c r="AK88" s="219"/>
      <c r="AL88" s="219"/>
      <c r="AM88" s="218" t="s">
        <v>722</v>
      </c>
      <c r="AN88" s="219"/>
      <c r="AO88" s="219"/>
      <c r="AP88" s="219"/>
      <c r="AQ88" s="336" t="s">
        <v>722</v>
      </c>
      <c r="AR88" s="208"/>
      <c r="AS88" s="208"/>
      <c r="AT88" s="337"/>
      <c r="AU88" s="219" t="s">
        <v>722</v>
      </c>
      <c r="AV88" s="219"/>
      <c r="AW88" s="219"/>
      <c r="AX88" s="221"/>
      <c r="AY88">
        <f t="shared" si="10"/>
        <v>1</v>
      </c>
      <c r="AZ88" s="10"/>
      <c r="BA88" s="10"/>
      <c r="BB88" s="10"/>
      <c r="BC88" s="10"/>
    </row>
    <row r="89" spans="1:60" ht="23.25" customHeight="1" thickBot="1" x14ac:dyDescent="0.2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721</v>
      </c>
      <c r="AF89" s="226"/>
      <c r="AG89" s="226"/>
      <c r="AH89" s="226"/>
      <c r="AI89" s="225" t="s">
        <v>721</v>
      </c>
      <c r="AJ89" s="226"/>
      <c r="AK89" s="226"/>
      <c r="AL89" s="226"/>
      <c r="AM89" s="225" t="s">
        <v>722</v>
      </c>
      <c r="AN89" s="226"/>
      <c r="AO89" s="226"/>
      <c r="AP89" s="226"/>
      <c r="AQ89" s="336" t="s">
        <v>722</v>
      </c>
      <c r="AR89" s="208"/>
      <c r="AS89" s="208"/>
      <c r="AT89" s="337"/>
      <c r="AU89" s="219" t="s">
        <v>722</v>
      </c>
      <c r="AV89" s="219"/>
      <c r="AW89" s="219"/>
      <c r="AX89" s="221"/>
      <c r="AY89">
        <f t="shared" si="10"/>
        <v>1</v>
      </c>
      <c r="AZ89" s="10"/>
      <c r="BA89" s="10"/>
      <c r="BB89" s="10"/>
      <c r="BC89" s="10"/>
      <c r="BD89" s="10"/>
      <c r="BE89" s="10"/>
      <c r="BF89" s="10"/>
      <c r="BG89" s="10"/>
      <c r="BH89" s="10"/>
    </row>
    <row r="90" spans="1:60" ht="18.75" hidden="1" customHeight="1" x14ac:dyDescent="0.2">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2">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2">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2">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2">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2">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2">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2">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5">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2">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2">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736</v>
      </c>
      <c r="AC101" s="460"/>
      <c r="AD101" s="460"/>
      <c r="AE101" s="282">
        <v>69667</v>
      </c>
      <c r="AF101" s="282"/>
      <c r="AG101" s="282"/>
      <c r="AH101" s="282"/>
      <c r="AI101" s="282">
        <v>84568</v>
      </c>
      <c r="AJ101" s="282"/>
      <c r="AK101" s="282"/>
      <c r="AL101" s="282"/>
      <c r="AM101" s="282">
        <v>80647</v>
      </c>
      <c r="AN101" s="282"/>
      <c r="AO101" s="282"/>
      <c r="AP101" s="282"/>
      <c r="AQ101" s="282" t="s">
        <v>722</v>
      </c>
      <c r="AR101" s="282"/>
      <c r="AS101" s="282"/>
      <c r="AT101" s="282"/>
      <c r="AU101" s="218" t="s">
        <v>722</v>
      </c>
      <c r="AV101" s="219"/>
      <c r="AW101" s="219"/>
      <c r="AX101" s="221"/>
    </row>
    <row r="102" spans="1:60" ht="23.25" customHeight="1" x14ac:dyDescent="0.2">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t="s">
        <v>722</v>
      </c>
      <c r="AF102" s="282"/>
      <c r="AG102" s="282"/>
      <c r="AH102" s="282"/>
      <c r="AI102" s="282" t="s">
        <v>722</v>
      </c>
      <c r="AJ102" s="282"/>
      <c r="AK102" s="282"/>
      <c r="AL102" s="282"/>
      <c r="AM102" s="282" t="s">
        <v>722</v>
      </c>
      <c r="AN102" s="282"/>
      <c r="AO102" s="282"/>
      <c r="AP102" s="282"/>
      <c r="AQ102" s="282" t="s">
        <v>722</v>
      </c>
      <c r="AR102" s="282"/>
      <c r="AS102" s="282"/>
      <c r="AT102" s="282"/>
      <c r="AU102" s="225" t="s">
        <v>722</v>
      </c>
      <c r="AV102" s="226"/>
      <c r="AW102" s="226"/>
      <c r="AX102" s="321"/>
    </row>
    <row r="103" spans="1:60" ht="31.5" hidden="1" customHeight="1" x14ac:dyDescent="0.2">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2">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2">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2">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2">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2">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2">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957790</v>
      </c>
      <c r="AF116" s="282"/>
      <c r="AG116" s="282"/>
      <c r="AH116" s="282"/>
      <c r="AI116" s="282">
        <v>1070660</v>
      </c>
      <c r="AJ116" s="282"/>
      <c r="AK116" s="282"/>
      <c r="AL116" s="282"/>
      <c r="AM116" s="282">
        <v>1088184</v>
      </c>
      <c r="AN116" s="282"/>
      <c r="AO116" s="282"/>
      <c r="AP116" s="282"/>
      <c r="AQ116" s="218">
        <v>1291538</v>
      </c>
      <c r="AR116" s="219"/>
      <c r="AS116" s="219"/>
      <c r="AT116" s="219"/>
      <c r="AU116" s="219"/>
      <c r="AV116" s="219"/>
      <c r="AW116" s="219"/>
      <c r="AX116" s="221"/>
    </row>
    <row r="117" spans="1:51" ht="46.5" customHeight="1" thickBot="1" x14ac:dyDescent="0.2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734</v>
      </c>
      <c r="AF117" s="550"/>
      <c r="AG117" s="550"/>
      <c r="AH117" s="550"/>
      <c r="AI117" s="550" t="s">
        <v>735</v>
      </c>
      <c r="AJ117" s="550"/>
      <c r="AK117" s="550"/>
      <c r="AL117" s="550"/>
      <c r="AM117" s="550" t="s">
        <v>828</v>
      </c>
      <c r="AN117" s="550"/>
      <c r="AO117" s="550"/>
      <c r="AP117" s="550"/>
      <c r="AQ117" s="550" t="s">
        <v>823</v>
      </c>
      <c r="AR117" s="550"/>
      <c r="AS117" s="550"/>
      <c r="AT117" s="550"/>
      <c r="AU117" s="550"/>
      <c r="AV117" s="550"/>
      <c r="AW117" s="550"/>
      <c r="AX117" s="551"/>
    </row>
    <row r="118" spans="1:51" ht="23.25" hidden="1" customHeight="1" x14ac:dyDescent="0.2">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2">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2">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2">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2">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2">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2">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2">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25.2" customHeight="1" x14ac:dyDescent="0.2">
      <c r="A130" s="189" t="s">
        <v>406</v>
      </c>
      <c r="B130" s="186"/>
      <c r="C130" s="185" t="s">
        <v>236</v>
      </c>
      <c r="D130" s="186"/>
      <c r="E130" s="170" t="s">
        <v>265</v>
      </c>
      <c r="F130" s="171"/>
      <c r="G130" s="172" t="s">
        <v>820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5.2" customHeight="1" x14ac:dyDescent="0.2">
      <c r="A131" s="190"/>
      <c r="B131" s="187"/>
      <c r="C131" s="181"/>
      <c r="D131" s="187"/>
      <c r="E131" s="175" t="s">
        <v>264</v>
      </c>
      <c r="F131" s="176"/>
      <c r="G131" s="113" t="s">
        <v>821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738</v>
      </c>
      <c r="AR133" s="200"/>
      <c r="AS133" s="136" t="s">
        <v>233</v>
      </c>
      <c r="AT133" s="137"/>
      <c r="AU133" s="201">
        <v>3</v>
      </c>
      <c r="AV133" s="201"/>
      <c r="AW133" s="136" t="s">
        <v>179</v>
      </c>
      <c r="AX133" s="196"/>
      <c r="AY133">
        <f>$AY$132</f>
        <v>1</v>
      </c>
    </row>
    <row r="134" spans="1:51" ht="34.799999999999997" customHeight="1" x14ac:dyDescent="0.2">
      <c r="A134" s="190"/>
      <c r="B134" s="187"/>
      <c r="C134" s="181"/>
      <c r="D134" s="187"/>
      <c r="E134" s="181"/>
      <c r="F134" s="182"/>
      <c r="G134" s="107" t="s">
        <v>824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737</v>
      </c>
      <c r="AC134" s="206"/>
      <c r="AD134" s="206"/>
      <c r="AE134" s="207">
        <v>83.3</v>
      </c>
      <c r="AF134" s="208"/>
      <c r="AG134" s="208"/>
      <c r="AH134" s="208"/>
      <c r="AI134" s="207">
        <v>86</v>
      </c>
      <c r="AJ134" s="208"/>
      <c r="AK134" s="208"/>
      <c r="AL134" s="208"/>
      <c r="AM134" s="207">
        <v>95.8</v>
      </c>
      <c r="AN134" s="208"/>
      <c r="AO134" s="208"/>
      <c r="AP134" s="208"/>
      <c r="AQ134" s="207" t="s">
        <v>738</v>
      </c>
      <c r="AR134" s="208"/>
      <c r="AS134" s="208"/>
      <c r="AT134" s="208"/>
      <c r="AU134" s="207" t="s">
        <v>738</v>
      </c>
      <c r="AV134" s="208"/>
      <c r="AW134" s="208"/>
      <c r="AX134" s="209"/>
      <c r="AY134">
        <f t="shared" ref="AY134:AY135" si="13">$AY$132</f>
        <v>1</v>
      </c>
    </row>
    <row r="135" spans="1:51" ht="34.799999999999997"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737</v>
      </c>
      <c r="AC135" s="214"/>
      <c r="AD135" s="214"/>
      <c r="AE135" s="207">
        <v>73.2</v>
      </c>
      <c r="AF135" s="208"/>
      <c r="AG135" s="208"/>
      <c r="AH135" s="208"/>
      <c r="AI135" s="207">
        <v>77</v>
      </c>
      <c r="AJ135" s="208"/>
      <c r="AK135" s="208"/>
      <c r="AL135" s="208"/>
      <c r="AM135" s="207">
        <v>80.2</v>
      </c>
      <c r="AN135" s="208"/>
      <c r="AO135" s="208"/>
      <c r="AP135" s="208"/>
      <c r="AQ135" s="207" t="s">
        <v>738</v>
      </c>
      <c r="AR135" s="208"/>
      <c r="AS135" s="208"/>
      <c r="AT135" s="208"/>
      <c r="AU135" s="207">
        <v>84.8</v>
      </c>
      <c r="AV135" s="208"/>
      <c r="AW135" s="208"/>
      <c r="AX135" s="209"/>
      <c r="AY135">
        <f t="shared" si="13"/>
        <v>1</v>
      </c>
    </row>
    <row r="136" spans="1:51" ht="18.75"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738</v>
      </c>
      <c r="AR137" s="200"/>
      <c r="AS137" s="136" t="s">
        <v>233</v>
      </c>
      <c r="AT137" s="137"/>
      <c r="AU137" s="201">
        <v>3</v>
      </c>
      <c r="AV137" s="201"/>
      <c r="AW137" s="136" t="s">
        <v>179</v>
      </c>
      <c r="AX137" s="196"/>
      <c r="AY137">
        <f>$AY$136</f>
        <v>1</v>
      </c>
    </row>
    <row r="138" spans="1:51" ht="34.799999999999997" customHeight="1" x14ac:dyDescent="0.2">
      <c r="A138" s="190"/>
      <c r="B138" s="187"/>
      <c r="C138" s="181"/>
      <c r="D138" s="187"/>
      <c r="E138" s="181"/>
      <c r="F138" s="182"/>
      <c r="G138" s="107" t="s">
        <v>825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737</v>
      </c>
      <c r="AC138" s="206"/>
      <c r="AD138" s="206"/>
      <c r="AE138" s="207">
        <v>62.5</v>
      </c>
      <c r="AF138" s="208"/>
      <c r="AG138" s="208"/>
      <c r="AH138" s="208"/>
      <c r="AI138" s="207">
        <v>59.9</v>
      </c>
      <c r="AJ138" s="208"/>
      <c r="AK138" s="208"/>
      <c r="AL138" s="208"/>
      <c r="AM138" s="207">
        <v>77.3</v>
      </c>
      <c r="AN138" s="208"/>
      <c r="AO138" s="208"/>
      <c r="AP138" s="208"/>
      <c r="AQ138" s="207" t="s">
        <v>738</v>
      </c>
      <c r="AR138" s="208"/>
      <c r="AS138" s="208"/>
      <c r="AT138" s="208"/>
      <c r="AU138" s="207" t="s">
        <v>738</v>
      </c>
      <c r="AV138" s="208"/>
      <c r="AW138" s="208"/>
      <c r="AX138" s="209"/>
      <c r="AY138">
        <f t="shared" ref="AY138:AY139" si="14">$AY$136</f>
        <v>1</v>
      </c>
    </row>
    <row r="139" spans="1:51" ht="34.799999999999997"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737</v>
      </c>
      <c r="AC139" s="214"/>
      <c r="AD139" s="214"/>
      <c r="AE139" s="207">
        <v>52.9</v>
      </c>
      <c r="AF139" s="208"/>
      <c r="AG139" s="208"/>
      <c r="AH139" s="208"/>
      <c r="AI139" s="207">
        <v>55.5</v>
      </c>
      <c r="AJ139" s="208"/>
      <c r="AK139" s="208"/>
      <c r="AL139" s="208"/>
      <c r="AM139" s="207">
        <v>57.4</v>
      </c>
      <c r="AN139" s="208"/>
      <c r="AO139" s="208"/>
      <c r="AP139" s="208"/>
      <c r="AQ139" s="207" t="s">
        <v>738</v>
      </c>
      <c r="AR139" s="208"/>
      <c r="AS139" s="208"/>
      <c r="AT139" s="208"/>
      <c r="AU139" s="207">
        <v>62.2</v>
      </c>
      <c r="AV139" s="208"/>
      <c r="AW139" s="208"/>
      <c r="AX139" s="209"/>
      <c r="AY139">
        <f t="shared" si="14"/>
        <v>1</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8" customHeight="1" x14ac:dyDescent="0.2">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8"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24.6" customHeight="1" x14ac:dyDescent="0.2">
      <c r="A190" s="190"/>
      <c r="B190" s="187"/>
      <c r="C190" s="181"/>
      <c r="D190" s="187"/>
      <c r="E190" s="170" t="s">
        <v>265</v>
      </c>
      <c r="F190" s="171"/>
      <c r="G190" s="172" t="s">
        <v>820</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24.6" customHeight="1" x14ac:dyDescent="0.2">
      <c r="A191" s="190"/>
      <c r="B191" s="187"/>
      <c r="C191" s="181"/>
      <c r="D191" s="187"/>
      <c r="E191" s="175" t="s">
        <v>264</v>
      </c>
      <c r="F191" s="176"/>
      <c r="G191" s="113" t="s">
        <v>822</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738</v>
      </c>
      <c r="AR193" s="200"/>
      <c r="AS193" s="136" t="s">
        <v>233</v>
      </c>
      <c r="AT193" s="137"/>
      <c r="AU193" s="201">
        <v>3</v>
      </c>
      <c r="AV193" s="201"/>
      <c r="AW193" s="136" t="s">
        <v>179</v>
      </c>
      <c r="AX193" s="196"/>
      <c r="AY193">
        <f>$AY$192</f>
        <v>1</v>
      </c>
    </row>
    <row r="194" spans="1:51" ht="35.4" customHeight="1" x14ac:dyDescent="0.2">
      <c r="A194" s="190"/>
      <c r="B194" s="187"/>
      <c r="C194" s="181"/>
      <c r="D194" s="187"/>
      <c r="E194" s="181"/>
      <c r="F194" s="182"/>
      <c r="G194" s="107" t="s">
        <v>740</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372</v>
      </c>
      <c r="AC194" s="206"/>
      <c r="AD194" s="206"/>
      <c r="AE194" s="207">
        <v>2.9</v>
      </c>
      <c r="AF194" s="208"/>
      <c r="AG194" s="208"/>
      <c r="AH194" s="208"/>
      <c r="AI194" s="207">
        <v>-19</v>
      </c>
      <c r="AJ194" s="208"/>
      <c r="AK194" s="208"/>
      <c r="AL194" s="208"/>
      <c r="AM194" s="207">
        <v>5.5</v>
      </c>
      <c r="AN194" s="208"/>
      <c r="AO194" s="208"/>
      <c r="AP194" s="208"/>
      <c r="AQ194" s="207" t="s">
        <v>738</v>
      </c>
      <c r="AR194" s="208"/>
      <c r="AS194" s="208"/>
      <c r="AT194" s="208"/>
      <c r="AU194" s="207" t="s">
        <v>738</v>
      </c>
      <c r="AV194" s="208"/>
      <c r="AW194" s="208"/>
      <c r="AX194" s="209"/>
      <c r="AY194">
        <f t="shared" ref="AY194:AY195" si="23">$AY$192</f>
        <v>1</v>
      </c>
    </row>
    <row r="195" spans="1:51" ht="35.4"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372</v>
      </c>
      <c r="AC195" s="214"/>
      <c r="AD195" s="214"/>
      <c r="AE195" s="207">
        <v>-8.6999999999999993</v>
      </c>
      <c r="AF195" s="208"/>
      <c r="AG195" s="208"/>
      <c r="AH195" s="208"/>
      <c r="AI195" s="207">
        <v>-9.6999999999999993</v>
      </c>
      <c r="AJ195" s="208"/>
      <c r="AK195" s="208"/>
      <c r="AL195" s="208"/>
      <c r="AM195" s="207">
        <v>-8.1999999999999993</v>
      </c>
      <c r="AN195" s="208"/>
      <c r="AO195" s="208"/>
      <c r="AP195" s="208"/>
      <c r="AQ195" s="207" t="s">
        <v>738</v>
      </c>
      <c r="AR195" s="208"/>
      <c r="AS195" s="208"/>
      <c r="AT195" s="208"/>
      <c r="AU195" s="207">
        <v>-20.7</v>
      </c>
      <c r="AV195" s="208"/>
      <c r="AW195" s="208"/>
      <c r="AX195" s="209"/>
      <c r="AY195">
        <f t="shared" si="23"/>
        <v>1</v>
      </c>
    </row>
    <row r="196" spans="1:51" ht="18.75"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738</v>
      </c>
      <c r="AR197" s="200"/>
      <c r="AS197" s="136" t="s">
        <v>233</v>
      </c>
      <c r="AT197" s="137"/>
      <c r="AU197" s="201">
        <v>3</v>
      </c>
      <c r="AV197" s="201"/>
      <c r="AW197" s="136" t="s">
        <v>179</v>
      </c>
      <c r="AX197" s="196"/>
      <c r="AY197">
        <f>$AY$196</f>
        <v>1</v>
      </c>
    </row>
    <row r="198" spans="1:51" ht="35.4" customHeight="1" x14ac:dyDescent="0.2">
      <c r="A198" s="190"/>
      <c r="B198" s="187"/>
      <c r="C198" s="181"/>
      <c r="D198" s="187"/>
      <c r="E198" s="181"/>
      <c r="F198" s="182"/>
      <c r="G198" s="107" t="s">
        <v>741</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372</v>
      </c>
      <c r="AC198" s="206"/>
      <c r="AD198" s="206"/>
      <c r="AE198" s="207">
        <v>-12.3</v>
      </c>
      <c r="AF198" s="208"/>
      <c r="AG198" s="208"/>
      <c r="AH198" s="208"/>
      <c r="AI198" s="207">
        <v>-6.4</v>
      </c>
      <c r="AJ198" s="208"/>
      <c r="AK198" s="208"/>
      <c r="AL198" s="208"/>
      <c r="AM198" s="207">
        <v>-7.9</v>
      </c>
      <c r="AN198" s="208"/>
      <c r="AO198" s="208"/>
      <c r="AP198" s="208"/>
      <c r="AQ198" s="207" t="s">
        <v>738</v>
      </c>
      <c r="AR198" s="208"/>
      <c r="AS198" s="208"/>
      <c r="AT198" s="208"/>
      <c r="AU198" s="207" t="s">
        <v>738</v>
      </c>
      <c r="AV198" s="208"/>
      <c r="AW198" s="208"/>
      <c r="AX198" s="209"/>
      <c r="AY198">
        <f t="shared" ref="AY198:AY199" si="24">$AY$196</f>
        <v>1</v>
      </c>
    </row>
    <row r="199" spans="1:51" ht="35.4"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372</v>
      </c>
      <c r="AC199" s="214"/>
      <c r="AD199" s="214"/>
      <c r="AE199" s="207">
        <v>-8.6999999999999993</v>
      </c>
      <c r="AF199" s="208"/>
      <c r="AG199" s="208"/>
      <c r="AH199" s="208"/>
      <c r="AI199" s="207">
        <v>-9.6999999999999993</v>
      </c>
      <c r="AJ199" s="208"/>
      <c r="AK199" s="208"/>
      <c r="AL199" s="208"/>
      <c r="AM199" s="207">
        <v>-8.1999999999999993</v>
      </c>
      <c r="AN199" s="208"/>
      <c r="AO199" s="208"/>
      <c r="AP199" s="208"/>
      <c r="AQ199" s="207" t="s">
        <v>738</v>
      </c>
      <c r="AR199" s="208"/>
      <c r="AS199" s="208"/>
      <c r="AT199" s="208"/>
      <c r="AU199" s="207">
        <v>-20.7</v>
      </c>
      <c r="AV199" s="208"/>
      <c r="AW199" s="208"/>
      <c r="AX199" s="209"/>
      <c r="AY199">
        <f t="shared" si="24"/>
        <v>1</v>
      </c>
    </row>
    <row r="200" spans="1:51" ht="18.75"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1</v>
      </c>
    </row>
    <row r="201" spans="1:51" ht="18.75"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t="s">
        <v>738</v>
      </c>
      <c r="AR201" s="200"/>
      <c r="AS201" s="136" t="s">
        <v>233</v>
      </c>
      <c r="AT201" s="137"/>
      <c r="AU201" s="201">
        <v>3</v>
      </c>
      <c r="AV201" s="201"/>
      <c r="AW201" s="136" t="s">
        <v>179</v>
      </c>
      <c r="AX201" s="196"/>
      <c r="AY201">
        <f>$AY$200</f>
        <v>1</v>
      </c>
    </row>
    <row r="202" spans="1:51" ht="35.4" customHeight="1" x14ac:dyDescent="0.2">
      <c r="A202" s="190"/>
      <c r="B202" s="187"/>
      <c r="C202" s="181"/>
      <c r="D202" s="187"/>
      <c r="E202" s="181"/>
      <c r="F202" s="182"/>
      <c r="G202" s="107" t="s">
        <v>742</v>
      </c>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t="s">
        <v>372</v>
      </c>
      <c r="AC202" s="206"/>
      <c r="AD202" s="206"/>
      <c r="AE202" s="207">
        <v>-9.6999999999999993</v>
      </c>
      <c r="AF202" s="208"/>
      <c r="AG202" s="208"/>
      <c r="AH202" s="208"/>
      <c r="AI202" s="207">
        <v>-8.1999999999999993</v>
      </c>
      <c r="AJ202" s="208"/>
      <c r="AK202" s="208"/>
      <c r="AL202" s="208"/>
      <c r="AM202" s="207">
        <v>-20.7</v>
      </c>
      <c r="AN202" s="208"/>
      <c r="AO202" s="208"/>
      <c r="AP202" s="208"/>
      <c r="AQ202" s="207" t="s">
        <v>738</v>
      </c>
      <c r="AR202" s="208"/>
      <c r="AS202" s="208"/>
      <c r="AT202" s="208"/>
      <c r="AU202" s="207" t="s">
        <v>738</v>
      </c>
      <c r="AV202" s="208"/>
      <c r="AW202" s="208"/>
      <c r="AX202" s="209"/>
      <c r="AY202">
        <f t="shared" ref="AY202:AY203" si="25">$AY$200</f>
        <v>1</v>
      </c>
    </row>
    <row r="203" spans="1:51" ht="35.4"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t="s">
        <v>372</v>
      </c>
      <c r="AC203" s="214"/>
      <c r="AD203" s="214"/>
      <c r="AE203" s="207" t="s">
        <v>721</v>
      </c>
      <c r="AF203" s="208"/>
      <c r="AG203" s="208"/>
      <c r="AH203" s="208"/>
      <c r="AI203" s="207" t="s">
        <v>721</v>
      </c>
      <c r="AJ203" s="208"/>
      <c r="AK203" s="208"/>
      <c r="AL203" s="208"/>
      <c r="AM203" s="207" t="s">
        <v>753</v>
      </c>
      <c r="AN203" s="208"/>
      <c r="AO203" s="208"/>
      <c r="AP203" s="208"/>
      <c r="AQ203" s="207" t="s">
        <v>738</v>
      </c>
      <c r="AR203" s="208"/>
      <c r="AS203" s="208"/>
      <c r="AT203" s="208"/>
      <c r="AU203" s="207" t="s">
        <v>753</v>
      </c>
      <c r="AV203" s="208"/>
      <c r="AW203" s="208"/>
      <c r="AX203" s="209"/>
      <c r="AY203">
        <f t="shared" si="25"/>
        <v>1</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18" customHeight="1" x14ac:dyDescent="0.2">
      <c r="A248" s="190"/>
      <c r="B248" s="187"/>
      <c r="C248" s="181"/>
      <c r="D248" s="187"/>
      <c r="E248" s="128" t="s">
        <v>739</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18" customHeigh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200000000000003" customHeight="1" x14ac:dyDescent="0.2">
      <c r="A430" s="190"/>
      <c r="B430" s="187"/>
      <c r="C430" s="179" t="s">
        <v>674</v>
      </c>
      <c r="D430" s="927"/>
      <c r="E430" s="175" t="s">
        <v>400</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2">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738</v>
      </c>
      <c r="AF432" s="201"/>
      <c r="AG432" s="136" t="s">
        <v>233</v>
      </c>
      <c r="AH432" s="137"/>
      <c r="AI432" s="335"/>
      <c r="AJ432" s="335"/>
      <c r="AK432" s="335"/>
      <c r="AL432" s="157"/>
      <c r="AM432" s="335"/>
      <c r="AN432" s="335"/>
      <c r="AO432" s="335"/>
      <c r="AP432" s="157"/>
      <c r="AQ432" s="250" t="s">
        <v>738</v>
      </c>
      <c r="AR432" s="201"/>
      <c r="AS432" s="136" t="s">
        <v>233</v>
      </c>
      <c r="AT432" s="137"/>
      <c r="AU432" s="201" t="s">
        <v>738</v>
      </c>
      <c r="AV432" s="201"/>
      <c r="AW432" s="136" t="s">
        <v>179</v>
      </c>
      <c r="AX432" s="196"/>
      <c r="AY432">
        <f>$AY$431</f>
        <v>1</v>
      </c>
    </row>
    <row r="433" spans="1:51" ht="23.25" customHeight="1" x14ac:dyDescent="0.2">
      <c r="A433" s="190"/>
      <c r="B433" s="187"/>
      <c r="C433" s="181"/>
      <c r="D433" s="187"/>
      <c r="E433" s="338"/>
      <c r="F433" s="339"/>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738</v>
      </c>
      <c r="AC433" s="214"/>
      <c r="AD433" s="214"/>
      <c r="AE433" s="336" t="s">
        <v>738</v>
      </c>
      <c r="AF433" s="208"/>
      <c r="AG433" s="208"/>
      <c r="AH433" s="208"/>
      <c r="AI433" s="336" t="s">
        <v>738</v>
      </c>
      <c r="AJ433" s="208"/>
      <c r="AK433" s="208"/>
      <c r="AL433" s="208"/>
      <c r="AM433" s="336" t="s">
        <v>738</v>
      </c>
      <c r="AN433" s="208"/>
      <c r="AO433" s="208"/>
      <c r="AP433" s="337"/>
      <c r="AQ433" s="336" t="s">
        <v>738</v>
      </c>
      <c r="AR433" s="208"/>
      <c r="AS433" s="208"/>
      <c r="AT433" s="337"/>
      <c r="AU433" s="208" t="s">
        <v>738</v>
      </c>
      <c r="AV433" s="208"/>
      <c r="AW433" s="208"/>
      <c r="AX433" s="209"/>
      <c r="AY433">
        <f t="shared" ref="AY433:AY435" si="63">$AY$431</f>
        <v>1</v>
      </c>
    </row>
    <row r="434" spans="1:51" ht="23.25" customHeight="1" x14ac:dyDescent="0.2">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738</v>
      </c>
      <c r="AC434" s="206"/>
      <c r="AD434" s="206"/>
      <c r="AE434" s="336" t="s">
        <v>738</v>
      </c>
      <c r="AF434" s="208"/>
      <c r="AG434" s="208"/>
      <c r="AH434" s="337"/>
      <c r="AI434" s="336" t="s">
        <v>738</v>
      </c>
      <c r="AJ434" s="208"/>
      <c r="AK434" s="208"/>
      <c r="AL434" s="208"/>
      <c r="AM434" s="336" t="s">
        <v>738</v>
      </c>
      <c r="AN434" s="208"/>
      <c r="AO434" s="208"/>
      <c r="AP434" s="337"/>
      <c r="AQ434" s="336" t="s">
        <v>738</v>
      </c>
      <c r="AR434" s="208"/>
      <c r="AS434" s="208"/>
      <c r="AT434" s="337"/>
      <c r="AU434" s="208" t="s">
        <v>738</v>
      </c>
      <c r="AV434" s="208"/>
      <c r="AW434" s="208"/>
      <c r="AX434" s="209"/>
      <c r="AY434">
        <f t="shared" si="63"/>
        <v>1</v>
      </c>
    </row>
    <row r="435" spans="1:51" ht="23.25" customHeigh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738</v>
      </c>
      <c r="AF435" s="208"/>
      <c r="AG435" s="208"/>
      <c r="AH435" s="337"/>
      <c r="AI435" s="336" t="s">
        <v>738</v>
      </c>
      <c r="AJ435" s="208"/>
      <c r="AK435" s="208"/>
      <c r="AL435" s="208"/>
      <c r="AM435" s="336" t="s">
        <v>738</v>
      </c>
      <c r="AN435" s="208"/>
      <c r="AO435" s="208"/>
      <c r="AP435" s="337"/>
      <c r="AQ435" s="336" t="s">
        <v>738</v>
      </c>
      <c r="AR435" s="208"/>
      <c r="AS435" s="208"/>
      <c r="AT435" s="337"/>
      <c r="AU435" s="208" t="s">
        <v>738</v>
      </c>
      <c r="AV435" s="208"/>
      <c r="AW435" s="208"/>
      <c r="AX435" s="209"/>
      <c r="AY435">
        <f t="shared" si="63"/>
        <v>1</v>
      </c>
    </row>
    <row r="436" spans="1:51" ht="18.75" hidden="1" customHeight="1" x14ac:dyDescent="0.2">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2">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2">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2">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2">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2">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2">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2">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2">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2">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2.8" hidden="1" customHeight="1" x14ac:dyDescent="0.2">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2">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738</v>
      </c>
      <c r="AF457" s="201"/>
      <c r="AG457" s="136" t="s">
        <v>233</v>
      </c>
      <c r="AH457" s="137"/>
      <c r="AI457" s="335"/>
      <c r="AJ457" s="335"/>
      <c r="AK457" s="335"/>
      <c r="AL457" s="157"/>
      <c r="AM457" s="335"/>
      <c r="AN457" s="335"/>
      <c r="AO457" s="335"/>
      <c r="AP457" s="157"/>
      <c r="AQ457" s="250" t="s">
        <v>738</v>
      </c>
      <c r="AR457" s="201"/>
      <c r="AS457" s="136" t="s">
        <v>233</v>
      </c>
      <c r="AT457" s="137"/>
      <c r="AU457" s="201" t="s">
        <v>738</v>
      </c>
      <c r="AV457" s="201"/>
      <c r="AW457" s="136" t="s">
        <v>179</v>
      </c>
      <c r="AX457" s="196"/>
      <c r="AY457">
        <f>$AY$456</f>
        <v>1</v>
      </c>
    </row>
    <row r="458" spans="1:51" ht="23.25" customHeight="1" x14ac:dyDescent="0.2">
      <c r="A458" s="190"/>
      <c r="B458" s="187"/>
      <c r="C458" s="181"/>
      <c r="D458" s="187"/>
      <c r="E458" s="338"/>
      <c r="F458" s="339"/>
      <c r="G458" s="107" t="s">
        <v>738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738</v>
      </c>
      <c r="AC458" s="214"/>
      <c r="AD458" s="214"/>
      <c r="AE458" s="336" t="s">
        <v>738</v>
      </c>
      <c r="AF458" s="208"/>
      <c r="AG458" s="208"/>
      <c r="AH458" s="208"/>
      <c r="AI458" s="336" t="s">
        <v>738</v>
      </c>
      <c r="AJ458" s="208"/>
      <c r="AK458" s="208"/>
      <c r="AL458" s="208"/>
      <c r="AM458" s="336" t="s">
        <v>738</v>
      </c>
      <c r="AN458" s="208"/>
      <c r="AO458" s="208"/>
      <c r="AP458" s="337"/>
      <c r="AQ458" s="336" t="s">
        <v>738</v>
      </c>
      <c r="AR458" s="208"/>
      <c r="AS458" s="208"/>
      <c r="AT458" s="337"/>
      <c r="AU458" s="208" t="s">
        <v>738</v>
      </c>
      <c r="AV458" s="208"/>
      <c r="AW458" s="208"/>
      <c r="AX458" s="209"/>
      <c r="AY458">
        <f t="shared" ref="AY458:AY460" si="68">$AY$456</f>
        <v>1</v>
      </c>
    </row>
    <row r="459" spans="1:51" ht="23.25" customHeight="1" x14ac:dyDescent="0.2">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738</v>
      </c>
      <c r="AC459" s="206"/>
      <c r="AD459" s="206"/>
      <c r="AE459" s="336" t="s">
        <v>738</v>
      </c>
      <c r="AF459" s="208"/>
      <c r="AG459" s="208"/>
      <c r="AH459" s="337"/>
      <c r="AI459" s="336" t="s">
        <v>738</v>
      </c>
      <c r="AJ459" s="208"/>
      <c r="AK459" s="208"/>
      <c r="AL459" s="208"/>
      <c r="AM459" s="336" t="s">
        <v>738</v>
      </c>
      <c r="AN459" s="208"/>
      <c r="AO459" s="208"/>
      <c r="AP459" s="337"/>
      <c r="AQ459" s="336" t="s">
        <v>738</v>
      </c>
      <c r="AR459" s="208"/>
      <c r="AS459" s="208"/>
      <c r="AT459" s="337"/>
      <c r="AU459" s="208" t="s">
        <v>738</v>
      </c>
      <c r="AV459" s="208"/>
      <c r="AW459" s="208"/>
      <c r="AX459" s="209"/>
      <c r="AY459">
        <f t="shared" si="68"/>
        <v>1</v>
      </c>
    </row>
    <row r="460" spans="1:51" ht="23.25" customHeigh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738</v>
      </c>
      <c r="AF460" s="208"/>
      <c r="AG460" s="208"/>
      <c r="AH460" s="337"/>
      <c r="AI460" s="336" t="s">
        <v>738</v>
      </c>
      <c r="AJ460" s="208"/>
      <c r="AK460" s="208"/>
      <c r="AL460" s="208"/>
      <c r="AM460" s="336" t="s">
        <v>738</v>
      </c>
      <c r="AN460" s="208"/>
      <c r="AO460" s="208"/>
      <c r="AP460" s="337"/>
      <c r="AQ460" s="336" t="s">
        <v>738</v>
      </c>
      <c r="AR460" s="208"/>
      <c r="AS460" s="208"/>
      <c r="AT460" s="337"/>
      <c r="AU460" s="208" t="s">
        <v>738</v>
      </c>
      <c r="AV460" s="208"/>
      <c r="AW460" s="208"/>
      <c r="AX460" s="209"/>
      <c r="AY460">
        <f t="shared" si="68"/>
        <v>1</v>
      </c>
    </row>
    <row r="461" spans="1:51" ht="18.75" hidden="1" customHeight="1" x14ac:dyDescent="0.2">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2">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2">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2">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2">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2">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2">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2">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2">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2">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2">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2">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2">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3.8" customHeight="1" x14ac:dyDescent="0.2">
      <c r="A482" s="190"/>
      <c r="B482" s="187"/>
      <c r="C482" s="181"/>
      <c r="D482" s="187"/>
      <c r="E482" s="128" t="s">
        <v>738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3.8" customHeight="1" thickBot="1" x14ac:dyDescent="0.2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2">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2">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2">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2">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2">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2">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2">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2">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2">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2">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2">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2">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2">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2">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2">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2">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2">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2">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2">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2">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2">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2">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2">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2">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2">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2">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2">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2">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2">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2">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2">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2">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2">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2">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2">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2">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2">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2">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2">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2">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2">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2">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2">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2">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2">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2">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2">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2">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2">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2">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2">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2">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2">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2">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2">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2">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2">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2">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2">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2">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2">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2">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2">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2">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2">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2">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2">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2">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2">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2">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2">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2">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2">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2">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2">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2">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2">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2">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2">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2">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2">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2">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2">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2">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2">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2">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2">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2">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2">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2">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2">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2">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2">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2">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2">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2">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2">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2">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2">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2">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2">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2">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2">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2">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2">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2">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2">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2">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2">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2">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2">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2">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2">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2">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2">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2">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2">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2">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2">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2">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2">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2">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2">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2">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2">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2">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2">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2">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2">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2">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717</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2">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717</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2">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717</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2">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717</v>
      </c>
      <c r="AE705" s="713"/>
      <c r="AF705" s="713"/>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756</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717</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756</v>
      </c>
      <c r="AE712" s="781"/>
      <c r="AF712" s="781"/>
      <c r="AG712" s="805" t="s">
        <v>753</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756</v>
      </c>
      <c r="AE713" s="323"/>
      <c r="AF713" s="661"/>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717</v>
      </c>
      <c r="AE714" s="803"/>
      <c r="AF714" s="804"/>
      <c r="AG714" s="734" t="s">
        <v>759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2">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756</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717</v>
      </c>
      <c r="AE716" s="625"/>
      <c r="AF716" s="625"/>
      <c r="AG716" s="104" t="s">
        <v>760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2">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756</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2">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717</v>
      </c>
      <c r="AE718" s="323"/>
      <c r="AF718" s="323"/>
      <c r="AG718" s="130" t="s">
        <v>761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756</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649999999999999" customHeight="1" x14ac:dyDescent="0.2">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2">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38" t="s">
        <v>48</v>
      </c>
      <c r="B726" s="797"/>
      <c r="C726" s="810" t="s">
        <v>53</v>
      </c>
      <c r="D726" s="832"/>
      <c r="E726" s="832"/>
      <c r="F726" s="833"/>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5">
      <c r="A727" s="798"/>
      <c r="B727" s="799"/>
      <c r="C727" s="746" t="s">
        <v>57</v>
      </c>
      <c r="D727" s="747"/>
      <c r="E727" s="747"/>
      <c r="F727" s="748"/>
      <c r="G727" s="574" t="s">
        <v>815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5">
      <c r="A729" s="632" t="s">
        <v>829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5">
      <c r="A731" s="671" t="s">
        <v>138</v>
      </c>
      <c r="B731" s="672"/>
      <c r="C731" s="672"/>
      <c r="D731" s="672"/>
      <c r="E731" s="673"/>
      <c r="F731" s="727" t="s">
        <v>830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5">
      <c r="A733" s="671" t="s">
        <v>138</v>
      </c>
      <c r="B733" s="672"/>
      <c r="C733" s="672"/>
      <c r="D733" s="672"/>
      <c r="E733" s="673"/>
      <c r="F733" s="635" t="s">
        <v>832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5">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2">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2">
      <c r="A737" s="986" t="s">
        <v>675</v>
      </c>
      <c r="B737" s="211"/>
      <c r="C737" s="211"/>
      <c r="D737" s="212"/>
      <c r="E737" s="950" t="s">
        <v>738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2">
      <c r="A738" s="361" t="s">
        <v>398</v>
      </c>
      <c r="B738" s="361"/>
      <c r="C738" s="361"/>
      <c r="D738" s="361"/>
      <c r="E738" s="950" t="s">
        <v>746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2">
      <c r="A739" s="361" t="s">
        <v>397</v>
      </c>
      <c r="B739" s="361"/>
      <c r="C739" s="361"/>
      <c r="D739" s="361"/>
      <c r="E739" s="950" t="s">
        <v>747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2">
      <c r="A740" s="361" t="s">
        <v>396</v>
      </c>
      <c r="B740" s="361"/>
      <c r="C740" s="361"/>
      <c r="D740" s="361"/>
      <c r="E740" s="950" t="s">
        <v>748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2">
      <c r="A741" s="361" t="s">
        <v>395</v>
      </c>
      <c r="B741" s="361"/>
      <c r="C741" s="361"/>
      <c r="D741" s="361"/>
      <c r="E741" s="950" t="s">
        <v>749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2">
      <c r="A742" s="361" t="s">
        <v>394</v>
      </c>
      <c r="B742" s="361"/>
      <c r="C742" s="361"/>
      <c r="D742" s="361"/>
      <c r="E742" s="950" t="s">
        <v>750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2">
      <c r="A743" s="361" t="s">
        <v>393</v>
      </c>
      <c r="B743" s="361"/>
      <c r="C743" s="361"/>
      <c r="D743" s="361"/>
      <c r="E743" s="950" t="s">
        <v>751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2">
      <c r="A744" s="361" t="s">
        <v>392</v>
      </c>
      <c r="B744" s="361"/>
      <c r="C744" s="361"/>
      <c r="D744" s="361"/>
      <c r="E744" s="950" t="s">
        <v>752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2">
      <c r="A745" s="361" t="s">
        <v>391</v>
      </c>
      <c r="B745" s="361"/>
      <c r="C745" s="361"/>
      <c r="D745" s="361"/>
      <c r="E745" s="987" t="s">
        <v>750</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2">
      <c r="A746" s="361" t="s">
        <v>548</v>
      </c>
      <c r="B746" s="361"/>
      <c r="C746" s="361"/>
      <c r="D746" s="361"/>
      <c r="E746" s="956" t="s">
        <v>714</v>
      </c>
      <c r="F746" s="954"/>
      <c r="G746" s="954"/>
      <c r="H746" s="100" t="str">
        <f>IF(E746="","","-")</f>
        <v>-</v>
      </c>
      <c r="I746" s="954"/>
      <c r="J746" s="954"/>
      <c r="K746" s="100" t="str">
        <f>IF(I746="","","-")</f>
        <v/>
      </c>
      <c r="L746" s="955">
        <v>30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2">
      <c r="A747" s="361" t="s">
        <v>510</v>
      </c>
      <c r="B747" s="361"/>
      <c r="C747" s="361"/>
      <c r="D747" s="361"/>
      <c r="E747" s="956" t="s">
        <v>714</v>
      </c>
      <c r="F747" s="954"/>
      <c r="G747" s="954"/>
      <c r="H747" s="100" t="str">
        <f>IF(E747="","","-")</f>
        <v>-</v>
      </c>
      <c r="I747" s="954"/>
      <c r="J747" s="954"/>
      <c r="K747" s="100" t="str">
        <f>IF(I747="","","-")</f>
        <v/>
      </c>
      <c r="L747" s="955">
        <v>29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2">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8.8" customHeight="1" x14ac:dyDescent="0.2">
      <c r="A787" s="626" t="s">
        <v>387</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5.4" customHeight="1" x14ac:dyDescent="0.2">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1.4" customHeight="1" x14ac:dyDescent="0.2">
      <c r="A789" s="629"/>
      <c r="B789" s="630"/>
      <c r="C789" s="630"/>
      <c r="D789" s="630"/>
      <c r="E789" s="630"/>
      <c r="F789" s="631"/>
      <c r="G789" s="668" t="s">
        <v>763</v>
      </c>
      <c r="H789" s="669"/>
      <c r="I789" s="669"/>
      <c r="J789" s="669"/>
      <c r="K789" s="670"/>
      <c r="L789" s="662" t="s">
        <v>816</v>
      </c>
      <c r="M789" s="663"/>
      <c r="N789" s="663"/>
      <c r="O789" s="663"/>
      <c r="P789" s="663"/>
      <c r="Q789" s="663"/>
      <c r="R789" s="663"/>
      <c r="S789" s="663"/>
      <c r="T789" s="663"/>
      <c r="U789" s="663"/>
      <c r="V789" s="663"/>
      <c r="W789" s="663"/>
      <c r="X789" s="664"/>
      <c r="Y789" s="382">
        <v>660</v>
      </c>
      <c r="Z789" s="383"/>
      <c r="AA789" s="383"/>
      <c r="AB789" s="800"/>
      <c r="AC789" s="668" t="s">
        <v>765</v>
      </c>
      <c r="AD789" s="669"/>
      <c r="AE789" s="669"/>
      <c r="AF789" s="669"/>
      <c r="AG789" s="670"/>
      <c r="AH789" s="662" t="s">
        <v>826</v>
      </c>
      <c r="AI789" s="663"/>
      <c r="AJ789" s="663"/>
      <c r="AK789" s="663"/>
      <c r="AL789" s="663"/>
      <c r="AM789" s="663"/>
      <c r="AN789" s="663"/>
      <c r="AO789" s="663"/>
      <c r="AP789" s="663"/>
      <c r="AQ789" s="663"/>
      <c r="AR789" s="663"/>
      <c r="AS789" s="663"/>
      <c r="AT789" s="664"/>
      <c r="AU789" s="382">
        <v>46</v>
      </c>
      <c r="AV789" s="383"/>
      <c r="AW789" s="383"/>
      <c r="AX789" s="384"/>
    </row>
    <row r="790" spans="1:51" ht="30" hidden="1" customHeight="1" x14ac:dyDescent="0.2">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30" hidden="1" customHeight="1" x14ac:dyDescent="0.2">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0" hidden="1" customHeight="1" x14ac:dyDescent="0.2">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0" hidden="1" customHeight="1" x14ac:dyDescent="0.2">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30" hidden="1" customHeight="1" x14ac:dyDescent="0.2">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30" hidden="1" customHeight="1" x14ac:dyDescent="0.2">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30" hidden="1" customHeight="1" x14ac:dyDescent="0.2">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30" hidden="1" customHeight="1" x14ac:dyDescent="0.2">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30" hidden="1" customHeight="1" x14ac:dyDescent="0.2">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0" customHeigh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660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46</v>
      </c>
      <c r="AV799" s="827"/>
      <c r="AW799" s="827"/>
      <c r="AX799" s="829"/>
    </row>
    <row r="800" spans="1:51" ht="24.75" hidden="1" customHeight="1" x14ac:dyDescent="0.2">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2">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2">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2">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2">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2">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2">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2">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2">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2">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2">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2">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2">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2">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2">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2">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2">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2">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2">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2">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2">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2">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2">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2">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2">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2">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2">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2">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2">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2">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2">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2">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2">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2">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2">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2">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2">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18"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9.8" customHeight="1" x14ac:dyDescent="0.2">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1" customHeight="1" x14ac:dyDescent="0.2">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2">
      <c r="A845" s="370">
        <v>1</v>
      </c>
      <c r="B845" s="370">
        <v>1</v>
      </c>
      <c r="C845" s="358" t="s">
        <v>804</v>
      </c>
      <c r="D845" s="343"/>
      <c r="E845" s="343"/>
      <c r="F845" s="343"/>
      <c r="G845" s="343"/>
      <c r="H845" s="343"/>
      <c r="I845" s="343"/>
      <c r="J845" s="344">
        <v>3010001010696</v>
      </c>
      <c r="K845" s="345"/>
      <c r="L845" s="345"/>
      <c r="M845" s="345"/>
      <c r="N845" s="345"/>
      <c r="O845" s="345"/>
      <c r="P845" s="359" t="s">
        <v>816</v>
      </c>
      <c r="Q845" s="346"/>
      <c r="R845" s="346"/>
      <c r="S845" s="346"/>
      <c r="T845" s="346"/>
      <c r="U845" s="346"/>
      <c r="V845" s="346"/>
      <c r="W845" s="346"/>
      <c r="X845" s="346"/>
      <c r="Y845" s="347">
        <v>472</v>
      </c>
      <c r="Z845" s="348"/>
      <c r="AA845" s="348"/>
      <c r="AB845" s="349"/>
      <c r="AC845" s="350" t="s">
        <v>373</v>
      </c>
      <c r="AD845" s="351"/>
      <c r="AE845" s="351"/>
      <c r="AF845" s="351"/>
      <c r="AG845" s="351"/>
      <c r="AH845" s="366">
        <v>3</v>
      </c>
      <c r="AI845" s="367"/>
      <c r="AJ845" s="367"/>
      <c r="AK845" s="367"/>
      <c r="AL845" s="354" t="s">
        <v>407</v>
      </c>
      <c r="AM845" s="355"/>
      <c r="AN845" s="355"/>
      <c r="AO845" s="356"/>
      <c r="AP845" s="357" t="s">
        <v>407</v>
      </c>
      <c r="AQ845" s="357"/>
      <c r="AR845" s="357"/>
      <c r="AS845" s="357"/>
      <c r="AT845" s="357"/>
      <c r="AU845" s="357"/>
      <c r="AV845" s="357"/>
      <c r="AW845" s="357"/>
      <c r="AX845" s="357"/>
    </row>
    <row r="846" spans="1:51" ht="44.4" customHeight="1" x14ac:dyDescent="0.2">
      <c r="A846" s="370">
        <v>2</v>
      </c>
      <c r="B846" s="370">
        <v>1</v>
      </c>
      <c r="C846" s="358" t="s">
        <v>804</v>
      </c>
      <c r="D846" s="343"/>
      <c r="E846" s="343"/>
      <c r="F846" s="343"/>
      <c r="G846" s="343"/>
      <c r="H846" s="343"/>
      <c r="I846" s="343"/>
      <c r="J846" s="344">
        <v>3010001010696</v>
      </c>
      <c r="K846" s="345"/>
      <c r="L846" s="345"/>
      <c r="M846" s="345"/>
      <c r="N846" s="345"/>
      <c r="O846" s="345"/>
      <c r="P846" s="359" t="s">
        <v>803</v>
      </c>
      <c r="Q846" s="346"/>
      <c r="R846" s="346"/>
      <c r="S846" s="346"/>
      <c r="T846" s="346"/>
      <c r="U846" s="346"/>
      <c r="V846" s="346"/>
      <c r="W846" s="346"/>
      <c r="X846" s="346"/>
      <c r="Y846" s="347">
        <v>188</v>
      </c>
      <c r="Z846" s="348"/>
      <c r="AA846" s="348"/>
      <c r="AB846" s="349"/>
      <c r="AC846" s="350" t="s">
        <v>373</v>
      </c>
      <c r="AD846" s="351"/>
      <c r="AE846" s="351"/>
      <c r="AF846" s="351"/>
      <c r="AG846" s="351"/>
      <c r="AH846" s="366">
        <v>1</v>
      </c>
      <c r="AI846" s="367"/>
      <c r="AJ846" s="367"/>
      <c r="AK846" s="367"/>
      <c r="AL846" s="354" t="s">
        <v>753</v>
      </c>
      <c r="AM846" s="355"/>
      <c r="AN846" s="355"/>
      <c r="AO846" s="356"/>
      <c r="AP846" s="357" t="s">
        <v>753</v>
      </c>
      <c r="AQ846" s="357"/>
      <c r="AR846" s="357"/>
      <c r="AS846" s="357"/>
      <c r="AT846" s="357"/>
      <c r="AU846" s="357"/>
      <c r="AV846" s="357"/>
      <c r="AW846" s="357"/>
      <c r="AX846" s="357"/>
      <c r="AY846">
        <f>COUNTA($C$846)</f>
        <v>1</v>
      </c>
    </row>
    <row r="847" spans="1:51" ht="30" customHeight="1" x14ac:dyDescent="0.2">
      <c r="A847" s="370">
        <v>3</v>
      </c>
      <c r="B847" s="370">
        <v>1</v>
      </c>
      <c r="C847" s="358" t="s">
        <v>804</v>
      </c>
      <c r="D847" s="343"/>
      <c r="E847" s="343"/>
      <c r="F847" s="343"/>
      <c r="G847" s="343"/>
      <c r="H847" s="343"/>
      <c r="I847" s="343"/>
      <c r="J847" s="344">
        <v>3010001010696</v>
      </c>
      <c r="K847" s="345"/>
      <c r="L847" s="345"/>
      <c r="M847" s="345"/>
      <c r="N847" s="345"/>
      <c r="O847" s="345"/>
      <c r="P847" s="359" t="s">
        <v>801</v>
      </c>
      <c r="Q847" s="346"/>
      <c r="R847" s="346"/>
      <c r="S847" s="346"/>
      <c r="T847" s="346"/>
      <c r="U847" s="346"/>
      <c r="V847" s="346"/>
      <c r="W847" s="346"/>
      <c r="X847" s="346"/>
      <c r="Y847" s="347">
        <v>0.1</v>
      </c>
      <c r="Z847" s="348"/>
      <c r="AA847" s="348"/>
      <c r="AB847" s="349"/>
      <c r="AC847" s="350" t="s">
        <v>379</v>
      </c>
      <c r="AD847" s="351"/>
      <c r="AE847" s="351"/>
      <c r="AF847" s="351"/>
      <c r="AG847" s="351"/>
      <c r="AH847" s="352" t="s">
        <v>827</v>
      </c>
      <c r="AI847" s="353"/>
      <c r="AJ847" s="353"/>
      <c r="AK847" s="353"/>
      <c r="AL847" s="354" t="s">
        <v>753</v>
      </c>
      <c r="AM847" s="355"/>
      <c r="AN847" s="355"/>
      <c r="AO847" s="356"/>
      <c r="AP847" s="357" t="s">
        <v>753</v>
      </c>
      <c r="AQ847" s="357"/>
      <c r="AR847" s="357"/>
      <c r="AS847" s="357"/>
      <c r="AT847" s="357"/>
      <c r="AU847" s="357"/>
      <c r="AV847" s="357"/>
      <c r="AW847" s="357"/>
      <c r="AX847" s="357"/>
      <c r="AY847">
        <f>COUNTA($C$847)</f>
        <v>1</v>
      </c>
    </row>
    <row r="848" spans="1:51" ht="30" customHeight="1" x14ac:dyDescent="0.2">
      <c r="A848" s="370">
        <v>4</v>
      </c>
      <c r="B848" s="370">
        <v>1</v>
      </c>
      <c r="C848" s="358" t="s">
        <v>804</v>
      </c>
      <c r="D848" s="343"/>
      <c r="E848" s="343"/>
      <c r="F848" s="343"/>
      <c r="G848" s="343"/>
      <c r="H848" s="343"/>
      <c r="I848" s="343"/>
      <c r="J848" s="344">
        <v>3010001010696</v>
      </c>
      <c r="K848" s="345"/>
      <c r="L848" s="345"/>
      <c r="M848" s="345"/>
      <c r="N848" s="345"/>
      <c r="O848" s="345"/>
      <c r="P848" s="359" t="s">
        <v>802</v>
      </c>
      <c r="Q848" s="346"/>
      <c r="R848" s="346"/>
      <c r="S848" s="346"/>
      <c r="T848" s="346"/>
      <c r="U848" s="346"/>
      <c r="V848" s="346"/>
      <c r="W848" s="346"/>
      <c r="X848" s="346"/>
      <c r="Y848" s="347">
        <v>0</v>
      </c>
      <c r="Z848" s="348"/>
      <c r="AA848" s="348"/>
      <c r="AB848" s="349"/>
      <c r="AC848" s="350" t="s">
        <v>379</v>
      </c>
      <c r="AD848" s="351"/>
      <c r="AE848" s="351"/>
      <c r="AF848" s="351"/>
      <c r="AG848" s="351"/>
      <c r="AH848" s="352" t="s">
        <v>827</v>
      </c>
      <c r="AI848" s="353"/>
      <c r="AJ848" s="353"/>
      <c r="AK848" s="353"/>
      <c r="AL848" s="354" t="s">
        <v>753</v>
      </c>
      <c r="AM848" s="355"/>
      <c r="AN848" s="355"/>
      <c r="AO848" s="356"/>
      <c r="AP848" s="357" t="s">
        <v>753</v>
      </c>
      <c r="AQ848" s="357"/>
      <c r="AR848" s="357"/>
      <c r="AS848" s="357"/>
      <c r="AT848" s="357"/>
      <c r="AU848" s="357"/>
      <c r="AV848" s="357"/>
      <c r="AW848" s="357"/>
      <c r="AX848" s="357"/>
      <c r="AY848">
        <f>COUNTA($C$848)</f>
        <v>1</v>
      </c>
    </row>
    <row r="849" spans="1:51" ht="38.4" customHeight="1" x14ac:dyDescent="0.2">
      <c r="A849" s="370">
        <v>5</v>
      </c>
      <c r="B849" s="370">
        <v>1</v>
      </c>
      <c r="C849" s="358" t="s">
        <v>768</v>
      </c>
      <c r="D849" s="343"/>
      <c r="E849" s="343"/>
      <c r="F849" s="343"/>
      <c r="G849" s="343"/>
      <c r="H849" s="343"/>
      <c r="I849" s="343"/>
      <c r="J849" s="344">
        <v>8180001124830</v>
      </c>
      <c r="K849" s="345"/>
      <c r="L849" s="345"/>
      <c r="M849" s="345"/>
      <c r="N849" s="345"/>
      <c r="O849" s="345"/>
      <c r="P849" s="359" t="s">
        <v>766</v>
      </c>
      <c r="Q849" s="346"/>
      <c r="R849" s="346"/>
      <c r="S849" s="346"/>
      <c r="T849" s="346"/>
      <c r="U849" s="346"/>
      <c r="V849" s="346"/>
      <c r="W849" s="346"/>
      <c r="X849" s="346"/>
      <c r="Y849" s="347">
        <v>276</v>
      </c>
      <c r="Z849" s="348"/>
      <c r="AA849" s="348"/>
      <c r="AB849" s="349"/>
      <c r="AC849" s="350" t="s">
        <v>373</v>
      </c>
      <c r="AD849" s="351"/>
      <c r="AE849" s="351"/>
      <c r="AF849" s="351"/>
      <c r="AG849" s="351"/>
      <c r="AH849" s="352">
        <v>2</v>
      </c>
      <c r="AI849" s="353"/>
      <c r="AJ849" s="353"/>
      <c r="AK849" s="353"/>
      <c r="AL849" s="354" t="s">
        <v>753</v>
      </c>
      <c r="AM849" s="355"/>
      <c r="AN849" s="355"/>
      <c r="AO849" s="356"/>
      <c r="AP849" s="357" t="s">
        <v>753</v>
      </c>
      <c r="AQ849" s="357"/>
      <c r="AR849" s="357"/>
      <c r="AS849" s="357"/>
      <c r="AT849" s="357"/>
      <c r="AU849" s="357"/>
      <c r="AV849" s="357"/>
      <c r="AW849" s="357"/>
      <c r="AX849" s="357"/>
      <c r="AY849">
        <f>COUNTA($C$849)</f>
        <v>1</v>
      </c>
    </row>
    <row r="850" spans="1:51" ht="28.2" customHeight="1" x14ac:dyDescent="0.2">
      <c r="A850" s="370">
        <v>6</v>
      </c>
      <c r="B850" s="370">
        <v>1</v>
      </c>
      <c r="C850" s="358" t="s">
        <v>768</v>
      </c>
      <c r="D850" s="343"/>
      <c r="E850" s="343"/>
      <c r="F850" s="343"/>
      <c r="G850" s="343"/>
      <c r="H850" s="343"/>
      <c r="I850" s="343"/>
      <c r="J850" s="344">
        <v>8180001124830</v>
      </c>
      <c r="K850" s="345"/>
      <c r="L850" s="345"/>
      <c r="M850" s="345"/>
      <c r="N850" s="345"/>
      <c r="O850" s="345"/>
      <c r="P850" s="359" t="s">
        <v>767</v>
      </c>
      <c r="Q850" s="346"/>
      <c r="R850" s="346"/>
      <c r="S850" s="346"/>
      <c r="T850" s="346"/>
      <c r="U850" s="346"/>
      <c r="V850" s="346"/>
      <c r="W850" s="346"/>
      <c r="X850" s="346"/>
      <c r="Y850" s="347">
        <v>1</v>
      </c>
      <c r="Z850" s="348"/>
      <c r="AA850" s="348"/>
      <c r="AB850" s="349"/>
      <c r="AC850" s="350" t="s">
        <v>379</v>
      </c>
      <c r="AD850" s="351"/>
      <c r="AE850" s="351"/>
      <c r="AF850" s="351"/>
      <c r="AG850" s="351"/>
      <c r="AH850" s="352" t="s">
        <v>827</v>
      </c>
      <c r="AI850" s="353"/>
      <c r="AJ850" s="353"/>
      <c r="AK850" s="353"/>
      <c r="AL850" s="354" t="s">
        <v>753</v>
      </c>
      <c r="AM850" s="355"/>
      <c r="AN850" s="355"/>
      <c r="AO850" s="356"/>
      <c r="AP850" s="357" t="s">
        <v>753</v>
      </c>
      <c r="AQ850" s="357"/>
      <c r="AR850" s="357"/>
      <c r="AS850" s="357"/>
      <c r="AT850" s="357"/>
      <c r="AU850" s="357"/>
      <c r="AV850" s="357"/>
      <c r="AW850" s="357"/>
      <c r="AX850" s="357"/>
      <c r="AY850">
        <f>COUNTA($C$850)</f>
        <v>1</v>
      </c>
    </row>
    <row r="851" spans="1:51" ht="30" customHeight="1" x14ac:dyDescent="0.2">
      <c r="A851" s="370">
        <v>7</v>
      </c>
      <c r="B851" s="370">
        <v>1</v>
      </c>
      <c r="C851" s="358" t="s">
        <v>769</v>
      </c>
      <c r="D851" s="343"/>
      <c r="E851" s="343"/>
      <c r="F851" s="343"/>
      <c r="G851" s="343"/>
      <c r="H851" s="343"/>
      <c r="I851" s="343"/>
      <c r="J851" s="344">
        <v>7050001004757</v>
      </c>
      <c r="K851" s="345"/>
      <c r="L851" s="345"/>
      <c r="M851" s="345"/>
      <c r="N851" s="345"/>
      <c r="O851" s="345"/>
      <c r="P851" s="359" t="s">
        <v>770</v>
      </c>
      <c r="Q851" s="346"/>
      <c r="R851" s="346"/>
      <c r="S851" s="346"/>
      <c r="T851" s="346"/>
      <c r="U851" s="346"/>
      <c r="V851" s="346"/>
      <c r="W851" s="346"/>
      <c r="X851" s="346"/>
      <c r="Y851" s="347">
        <v>5</v>
      </c>
      <c r="Z851" s="348"/>
      <c r="AA851" s="348"/>
      <c r="AB851" s="349"/>
      <c r="AC851" s="350" t="s">
        <v>373</v>
      </c>
      <c r="AD851" s="351"/>
      <c r="AE851" s="351"/>
      <c r="AF851" s="351"/>
      <c r="AG851" s="351"/>
      <c r="AH851" s="352">
        <v>4</v>
      </c>
      <c r="AI851" s="353"/>
      <c r="AJ851" s="353"/>
      <c r="AK851" s="353"/>
      <c r="AL851" s="354" t="s">
        <v>753</v>
      </c>
      <c r="AM851" s="355"/>
      <c r="AN851" s="355"/>
      <c r="AO851" s="356"/>
      <c r="AP851" s="357" t="s">
        <v>753</v>
      </c>
      <c r="AQ851" s="357"/>
      <c r="AR851" s="357"/>
      <c r="AS851" s="357"/>
      <c r="AT851" s="357"/>
      <c r="AU851" s="357"/>
      <c r="AV851" s="357"/>
      <c r="AW851" s="357"/>
      <c r="AX851" s="357"/>
      <c r="AY851">
        <f>COUNTA($C$851)</f>
        <v>1</v>
      </c>
    </row>
    <row r="852" spans="1:51" ht="40.200000000000003" customHeight="1" x14ac:dyDescent="0.2">
      <c r="A852" s="370">
        <v>8</v>
      </c>
      <c r="B852" s="370">
        <v>1</v>
      </c>
      <c r="C852" s="358" t="s">
        <v>772</v>
      </c>
      <c r="D852" s="343"/>
      <c r="E852" s="343"/>
      <c r="F852" s="343"/>
      <c r="G852" s="343"/>
      <c r="H852" s="343"/>
      <c r="I852" s="343"/>
      <c r="J852" s="344">
        <v>8100001013784</v>
      </c>
      <c r="K852" s="345"/>
      <c r="L852" s="345"/>
      <c r="M852" s="345"/>
      <c r="N852" s="345"/>
      <c r="O852" s="345"/>
      <c r="P852" s="359" t="s">
        <v>771</v>
      </c>
      <c r="Q852" s="346"/>
      <c r="R852" s="346"/>
      <c r="S852" s="346"/>
      <c r="T852" s="346"/>
      <c r="U852" s="346"/>
      <c r="V852" s="346"/>
      <c r="W852" s="346"/>
      <c r="X852" s="346"/>
      <c r="Y852" s="347">
        <v>1</v>
      </c>
      <c r="Z852" s="348"/>
      <c r="AA852" s="348"/>
      <c r="AB852" s="349"/>
      <c r="AC852" s="350" t="s">
        <v>373</v>
      </c>
      <c r="AD852" s="351"/>
      <c r="AE852" s="351"/>
      <c r="AF852" s="351"/>
      <c r="AG852" s="351"/>
      <c r="AH852" s="352">
        <v>2</v>
      </c>
      <c r="AI852" s="353"/>
      <c r="AJ852" s="353"/>
      <c r="AK852" s="353"/>
      <c r="AL852" s="354" t="s">
        <v>753</v>
      </c>
      <c r="AM852" s="355"/>
      <c r="AN852" s="355"/>
      <c r="AO852" s="356"/>
      <c r="AP852" s="357" t="s">
        <v>753</v>
      </c>
      <c r="AQ852" s="357"/>
      <c r="AR852" s="357"/>
      <c r="AS852" s="357"/>
      <c r="AT852" s="357"/>
      <c r="AU852" s="357"/>
      <c r="AV852" s="357"/>
      <c r="AW852" s="357"/>
      <c r="AX852" s="357"/>
      <c r="AY852">
        <f>COUNTA($C$852)</f>
        <v>1</v>
      </c>
    </row>
    <row r="853" spans="1:51" ht="40.200000000000003" customHeight="1" x14ac:dyDescent="0.2">
      <c r="A853" s="370">
        <v>9</v>
      </c>
      <c r="B853" s="370">
        <v>1</v>
      </c>
      <c r="C853" s="358" t="s">
        <v>805</v>
      </c>
      <c r="D853" s="343"/>
      <c r="E853" s="343"/>
      <c r="F853" s="343"/>
      <c r="G853" s="343"/>
      <c r="H853" s="343"/>
      <c r="I853" s="343"/>
      <c r="J853" s="344">
        <v>2011105001632</v>
      </c>
      <c r="K853" s="345"/>
      <c r="L853" s="345"/>
      <c r="M853" s="345"/>
      <c r="N853" s="345"/>
      <c r="O853" s="345"/>
      <c r="P853" s="359" t="s">
        <v>773</v>
      </c>
      <c r="Q853" s="346"/>
      <c r="R853" s="346"/>
      <c r="S853" s="346"/>
      <c r="T853" s="346"/>
      <c r="U853" s="346"/>
      <c r="V853" s="346"/>
      <c r="W853" s="346"/>
      <c r="X853" s="346"/>
      <c r="Y853" s="347">
        <v>0.7</v>
      </c>
      <c r="Z853" s="348"/>
      <c r="AA853" s="348"/>
      <c r="AB853" s="349"/>
      <c r="AC853" s="350" t="s">
        <v>379</v>
      </c>
      <c r="AD853" s="351"/>
      <c r="AE853" s="351"/>
      <c r="AF853" s="351"/>
      <c r="AG853" s="351"/>
      <c r="AH853" s="352" t="s">
        <v>827</v>
      </c>
      <c r="AI853" s="353"/>
      <c r="AJ853" s="353"/>
      <c r="AK853" s="353"/>
      <c r="AL853" s="354" t="s">
        <v>753</v>
      </c>
      <c r="AM853" s="355"/>
      <c r="AN853" s="355"/>
      <c r="AO853" s="356"/>
      <c r="AP853" s="357" t="s">
        <v>753</v>
      </c>
      <c r="AQ853" s="357"/>
      <c r="AR853" s="357"/>
      <c r="AS853" s="357"/>
      <c r="AT853" s="357"/>
      <c r="AU853" s="357"/>
      <c r="AV853" s="357"/>
      <c r="AW853" s="357"/>
      <c r="AX853" s="357"/>
      <c r="AY853">
        <f>COUNTA($C$853)</f>
        <v>1</v>
      </c>
    </row>
    <row r="854" spans="1:51" ht="30" customHeight="1" x14ac:dyDescent="0.2">
      <c r="A854" s="370">
        <v>10</v>
      </c>
      <c r="B854" s="370">
        <v>1</v>
      </c>
      <c r="C854" s="358" t="s">
        <v>774</v>
      </c>
      <c r="D854" s="343"/>
      <c r="E854" s="343"/>
      <c r="F854" s="343"/>
      <c r="G854" s="343"/>
      <c r="H854" s="343"/>
      <c r="I854" s="343"/>
      <c r="J854" s="344">
        <v>4010001059279</v>
      </c>
      <c r="K854" s="345"/>
      <c r="L854" s="345"/>
      <c r="M854" s="345"/>
      <c r="N854" s="345"/>
      <c r="O854" s="345"/>
      <c r="P854" s="359" t="s">
        <v>775</v>
      </c>
      <c r="Q854" s="346"/>
      <c r="R854" s="346"/>
      <c r="S854" s="346"/>
      <c r="T854" s="346"/>
      <c r="U854" s="346"/>
      <c r="V854" s="346"/>
      <c r="W854" s="346"/>
      <c r="X854" s="346"/>
      <c r="Y854" s="347">
        <v>0.5</v>
      </c>
      <c r="Z854" s="348"/>
      <c r="AA854" s="348"/>
      <c r="AB854" s="349"/>
      <c r="AC854" s="350" t="s">
        <v>379</v>
      </c>
      <c r="AD854" s="351"/>
      <c r="AE854" s="351"/>
      <c r="AF854" s="351"/>
      <c r="AG854" s="351"/>
      <c r="AH854" s="352" t="s">
        <v>827</v>
      </c>
      <c r="AI854" s="353"/>
      <c r="AJ854" s="353"/>
      <c r="AK854" s="353"/>
      <c r="AL854" s="354" t="s">
        <v>753</v>
      </c>
      <c r="AM854" s="355"/>
      <c r="AN854" s="355"/>
      <c r="AO854" s="356"/>
      <c r="AP854" s="357" t="s">
        <v>753</v>
      </c>
      <c r="AQ854" s="357"/>
      <c r="AR854" s="357"/>
      <c r="AS854" s="357"/>
      <c r="AT854" s="357"/>
      <c r="AU854" s="357"/>
      <c r="AV854" s="357"/>
      <c r="AW854" s="357"/>
      <c r="AX854" s="357"/>
      <c r="AY854">
        <f>COUNTA($C$854)</f>
        <v>1</v>
      </c>
    </row>
    <row r="855" spans="1:51" ht="30" customHeight="1" x14ac:dyDescent="0.2">
      <c r="A855" s="370">
        <v>11</v>
      </c>
      <c r="B855" s="370">
        <v>1</v>
      </c>
      <c r="C855" s="358" t="s">
        <v>776</v>
      </c>
      <c r="D855" s="343"/>
      <c r="E855" s="343"/>
      <c r="F855" s="343"/>
      <c r="G855" s="343"/>
      <c r="H855" s="343"/>
      <c r="I855" s="343"/>
      <c r="J855" s="344">
        <v>9013301008743</v>
      </c>
      <c r="K855" s="345"/>
      <c r="L855" s="345"/>
      <c r="M855" s="345"/>
      <c r="N855" s="345"/>
      <c r="O855" s="345"/>
      <c r="P855" s="359" t="s">
        <v>777</v>
      </c>
      <c r="Q855" s="346"/>
      <c r="R855" s="346"/>
      <c r="S855" s="346"/>
      <c r="T855" s="346"/>
      <c r="U855" s="346"/>
      <c r="V855" s="346"/>
      <c r="W855" s="346"/>
      <c r="X855" s="346"/>
      <c r="Y855" s="347">
        <v>0.4</v>
      </c>
      <c r="Z855" s="348"/>
      <c r="AA855" s="348"/>
      <c r="AB855" s="349"/>
      <c r="AC855" s="350" t="s">
        <v>379</v>
      </c>
      <c r="AD855" s="351"/>
      <c r="AE855" s="351"/>
      <c r="AF855" s="351"/>
      <c r="AG855" s="351"/>
      <c r="AH855" s="352" t="s">
        <v>827</v>
      </c>
      <c r="AI855" s="353"/>
      <c r="AJ855" s="353"/>
      <c r="AK855" s="353"/>
      <c r="AL855" s="354" t="s">
        <v>753</v>
      </c>
      <c r="AM855" s="355"/>
      <c r="AN855" s="355"/>
      <c r="AO855" s="356"/>
      <c r="AP855" s="357" t="s">
        <v>753</v>
      </c>
      <c r="AQ855" s="357"/>
      <c r="AR855" s="357"/>
      <c r="AS855" s="357"/>
      <c r="AT855" s="357"/>
      <c r="AU855" s="357"/>
      <c r="AV855" s="357"/>
      <c r="AW855" s="357"/>
      <c r="AX855" s="357"/>
      <c r="AY855">
        <f>COUNTA($C$855)</f>
        <v>1</v>
      </c>
    </row>
    <row r="856" spans="1:51" ht="30" customHeight="1" x14ac:dyDescent="0.2">
      <c r="A856" s="370">
        <v>12</v>
      </c>
      <c r="B856" s="370">
        <v>1</v>
      </c>
      <c r="C856" s="358" t="s">
        <v>776</v>
      </c>
      <c r="D856" s="343"/>
      <c r="E856" s="343"/>
      <c r="F856" s="343"/>
      <c r="G856" s="343"/>
      <c r="H856" s="343"/>
      <c r="I856" s="343"/>
      <c r="J856" s="344">
        <v>9013301008743</v>
      </c>
      <c r="K856" s="345"/>
      <c r="L856" s="345"/>
      <c r="M856" s="345"/>
      <c r="N856" s="345"/>
      <c r="O856" s="345"/>
      <c r="P856" s="359" t="s">
        <v>778</v>
      </c>
      <c r="Q856" s="346"/>
      <c r="R856" s="346"/>
      <c r="S856" s="346"/>
      <c r="T856" s="346"/>
      <c r="U856" s="346"/>
      <c r="V856" s="346"/>
      <c r="W856" s="346"/>
      <c r="X856" s="346"/>
      <c r="Y856" s="347">
        <v>0.1</v>
      </c>
      <c r="Z856" s="348"/>
      <c r="AA856" s="348"/>
      <c r="AB856" s="349"/>
      <c r="AC856" s="350" t="s">
        <v>379</v>
      </c>
      <c r="AD856" s="351"/>
      <c r="AE856" s="351"/>
      <c r="AF856" s="351"/>
      <c r="AG856" s="351"/>
      <c r="AH856" s="352" t="s">
        <v>827</v>
      </c>
      <c r="AI856" s="353"/>
      <c r="AJ856" s="353"/>
      <c r="AK856" s="353"/>
      <c r="AL856" s="354" t="s">
        <v>753</v>
      </c>
      <c r="AM856" s="355"/>
      <c r="AN856" s="355"/>
      <c r="AO856" s="356"/>
      <c r="AP856" s="357" t="s">
        <v>753</v>
      </c>
      <c r="AQ856" s="357"/>
      <c r="AR856" s="357"/>
      <c r="AS856" s="357"/>
      <c r="AT856" s="357"/>
      <c r="AU856" s="357"/>
      <c r="AV856" s="357"/>
      <c r="AW856" s="357"/>
      <c r="AX856" s="357"/>
      <c r="AY856">
        <f>COUNTA($C$856)</f>
        <v>1</v>
      </c>
    </row>
    <row r="857" spans="1:51" ht="40.799999999999997" customHeight="1" x14ac:dyDescent="0.2">
      <c r="A857" s="370">
        <v>13</v>
      </c>
      <c r="B857" s="370">
        <v>1</v>
      </c>
      <c r="C857" s="358" t="s">
        <v>806</v>
      </c>
      <c r="D857" s="343"/>
      <c r="E857" s="343"/>
      <c r="F857" s="343"/>
      <c r="G857" s="343"/>
      <c r="H857" s="343"/>
      <c r="I857" s="343"/>
      <c r="J857" s="344">
        <v>8010405010552</v>
      </c>
      <c r="K857" s="345"/>
      <c r="L857" s="345"/>
      <c r="M857" s="345"/>
      <c r="N857" s="345"/>
      <c r="O857" s="345"/>
      <c r="P857" s="359" t="s">
        <v>779</v>
      </c>
      <c r="Q857" s="346"/>
      <c r="R857" s="346"/>
      <c r="S857" s="346"/>
      <c r="T857" s="346"/>
      <c r="U857" s="346"/>
      <c r="V857" s="346"/>
      <c r="W857" s="346"/>
      <c r="X857" s="346"/>
      <c r="Y857" s="347">
        <v>0.4</v>
      </c>
      <c r="Z857" s="348"/>
      <c r="AA857" s="348"/>
      <c r="AB857" s="349"/>
      <c r="AC857" s="350" t="s">
        <v>379</v>
      </c>
      <c r="AD857" s="351"/>
      <c r="AE857" s="351"/>
      <c r="AF857" s="351"/>
      <c r="AG857" s="351"/>
      <c r="AH857" s="352" t="s">
        <v>827</v>
      </c>
      <c r="AI857" s="353"/>
      <c r="AJ857" s="353"/>
      <c r="AK857" s="353"/>
      <c r="AL857" s="354" t="s">
        <v>753</v>
      </c>
      <c r="AM857" s="355"/>
      <c r="AN857" s="355"/>
      <c r="AO857" s="356"/>
      <c r="AP857" s="357" t="s">
        <v>753</v>
      </c>
      <c r="AQ857" s="357"/>
      <c r="AR857" s="357"/>
      <c r="AS857" s="357"/>
      <c r="AT857" s="357"/>
      <c r="AU857" s="357"/>
      <c r="AV857" s="357"/>
      <c r="AW857" s="357"/>
      <c r="AX857" s="357"/>
      <c r="AY857">
        <f>COUNTA($C$857)</f>
        <v>1</v>
      </c>
    </row>
    <row r="858" spans="1:51" ht="30" customHeight="1" x14ac:dyDescent="0.2">
      <c r="A858" s="370">
        <v>14</v>
      </c>
      <c r="B858" s="370">
        <v>1</v>
      </c>
      <c r="C858" s="358" t="s">
        <v>780</v>
      </c>
      <c r="D858" s="343"/>
      <c r="E858" s="343"/>
      <c r="F858" s="343"/>
      <c r="G858" s="343"/>
      <c r="H858" s="343"/>
      <c r="I858" s="343"/>
      <c r="J858" s="344">
        <v>6010001003581</v>
      </c>
      <c r="K858" s="345"/>
      <c r="L858" s="345"/>
      <c r="M858" s="345"/>
      <c r="N858" s="345"/>
      <c r="O858" s="345"/>
      <c r="P858" s="359" t="s">
        <v>781</v>
      </c>
      <c r="Q858" s="346"/>
      <c r="R858" s="346"/>
      <c r="S858" s="346"/>
      <c r="T858" s="346"/>
      <c r="U858" s="346"/>
      <c r="V858" s="346"/>
      <c r="W858" s="346"/>
      <c r="X858" s="346"/>
      <c r="Y858" s="347">
        <v>0.4</v>
      </c>
      <c r="Z858" s="348"/>
      <c r="AA858" s="348"/>
      <c r="AB858" s="349"/>
      <c r="AC858" s="350" t="s">
        <v>379</v>
      </c>
      <c r="AD858" s="351"/>
      <c r="AE858" s="351"/>
      <c r="AF858" s="351"/>
      <c r="AG858" s="351"/>
      <c r="AH858" s="352" t="s">
        <v>827</v>
      </c>
      <c r="AI858" s="353"/>
      <c r="AJ858" s="353"/>
      <c r="AK858" s="353"/>
      <c r="AL858" s="354" t="s">
        <v>753</v>
      </c>
      <c r="AM858" s="355"/>
      <c r="AN858" s="355"/>
      <c r="AO858" s="356"/>
      <c r="AP858" s="357" t="s">
        <v>753</v>
      </c>
      <c r="AQ858" s="357"/>
      <c r="AR858" s="357"/>
      <c r="AS858" s="357"/>
      <c r="AT858" s="357"/>
      <c r="AU858" s="357"/>
      <c r="AV858" s="357"/>
      <c r="AW858" s="357"/>
      <c r="AX858" s="357"/>
      <c r="AY858">
        <f>COUNTA($C$858)</f>
        <v>1</v>
      </c>
    </row>
    <row r="859" spans="1:51" ht="30" customHeight="1" x14ac:dyDescent="0.2">
      <c r="A859" s="370">
        <v>15</v>
      </c>
      <c r="B859" s="370">
        <v>1</v>
      </c>
      <c r="C859" s="358" t="s">
        <v>782</v>
      </c>
      <c r="D859" s="343"/>
      <c r="E859" s="343"/>
      <c r="F859" s="343"/>
      <c r="G859" s="343"/>
      <c r="H859" s="343"/>
      <c r="I859" s="343"/>
      <c r="J859" s="344">
        <v>7010801004035</v>
      </c>
      <c r="K859" s="345"/>
      <c r="L859" s="345"/>
      <c r="M859" s="345"/>
      <c r="N859" s="345"/>
      <c r="O859" s="345"/>
      <c r="P859" s="359" t="s">
        <v>807</v>
      </c>
      <c r="Q859" s="346"/>
      <c r="R859" s="346"/>
      <c r="S859" s="346"/>
      <c r="T859" s="346"/>
      <c r="U859" s="346"/>
      <c r="V859" s="346"/>
      <c r="W859" s="346"/>
      <c r="X859" s="346"/>
      <c r="Y859" s="347">
        <v>0.3</v>
      </c>
      <c r="Z859" s="348"/>
      <c r="AA859" s="348"/>
      <c r="AB859" s="349"/>
      <c r="AC859" s="350" t="s">
        <v>379</v>
      </c>
      <c r="AD859" s="351"/>
      <c r="AE859" s="351"/>
      <c r="AF859" s="351"/>
      <c r="AG859" s="351"/>
      <c r="AH859" s="352" t="s">
        <v>827</v>
      </c>
      <c r="AI859" s="353"/>
      <c r="AJ859" s="353"/>
      <c r="AK859" s="353"/>
      <c r="AL859" s="354" t="s">
        <v>753</v>
      </c>
      <c r="AM859" s="355"/>
      <c r="AN859" s="355"/>
      <c r="AO859" s="356"/>
      <c r="AP859" s="357" t="s">
        <v>753</v>
      </c>
      <c r="AQ859" s="357"/>
      <c r="AR859" s="357"/>
      <c r="AS859" s="357"/>
      <c r="AT859" s="357"/>
      <c r="AU859" s="357"/>
      <c r="AV859" s="357"/>
      <c r="AW859" s="357"/>
      <c r="AX859" s="357"/>
      <c r="AY859">
        <f>COUNTA($C$859)</f>
        <v>1</v>
      </c>
    </row>
    <row r="860" spans="1:51" ht="30" hidden="1" customHeight="1" x14ac:dyDescent="0.2">
      <c r="A860" s="370">
        <v>16</v>
      </c>
      <c r="B860" s="370">
        <v>1</v>
      </c>
      <c r="C860" s="358"/>
      <c r="D860" s="343"/>
      <c r="E860" s="343"/>
      <c r="F860" s="343"/>
      <c r="G860" s="343"/>
      <c r="H860" s="343"/>
      <c r="I860" s="343"/>
      <c r="J860" s="344"/>
      <c r="K860" s="345"/>
      <c r="L860" s="345"/>
      <c r="M860" s="345"/>
      <c r="N860" s="345"/>
      <c r="O860" s="345"/>
      <c r="P860" s="359"/>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2">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2">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2">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2">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2">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2">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2">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2">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2">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2">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2">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2">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2">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2">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9"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9.2"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1" customHeight="1" x14ac:dyDescent="0.2">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2">
      <c r="A878" s="370">
        <v>1</v>
      </c>
      <c r="B878" s="370">
        <v>1</v>
      </c>
      <c r="C878" s="358" t="s">
        <v>783</v>
      </c>
      <c r="D878" s="343"/>
      <c r="E878" s="343"/>
      <c r="F878" s="343"/>
      <c r="G878" s="343"/>
      <c r="H878" s="343"/>
      <c r="I878" s="343"/>
      <c r="J878" s="344">
        <v>3010001010696</v>
      </c>
      <c r="K878" s="345"/>
      <c r="L878" s="345"/>
      <c r="M878" s="345"/>
      <c r="N878" s="345"/>
      <c r="O878" s="345"/>
      <c r="P878" s="359" t="s">
        <v>784</v>
      </c>
      <c r="Q878" s="346"/>
      <c r="R878" s="346"/>
      <c r="S878" s="346"/>
      <c r="T878" s="346"/>
      <c r="U878" s="346"/>
      <c r="V878" s="346"/>
      <c r="W878" s="346"/>
      <c r="X878" s="346"/>
      <c r="Y878" s="347">
        <v>43</v>
      </c>
      <c r="Z878" s="348"/>
      <c r="AA878" s="348"/>
      <c r="AB878" s="349"/>
      <c r="AC878" s="350" t="s">
        <v>380</v>
      </c>
      <c r="AD878" s="351"/>
      <c r="AE878" s="351"/>
      <c r="AF878" s="351"/>
      <c r="AG878" s="351"/>
      <c r="AH878" s="366" t="s">
        <v>785</v>
      </c>
      <c r="AI878" s="367"/>
      <c r="AJ878" s="367"/>
      <c r="AK878" s="367"/>
      <c r="AL878" s="354" t="s">
        <v>785</v>
      </c>
      <c r="AM878" s="355"/>
      <c r="AN878" s="355"/>
      <c r="AO878" s="356"/>
      <c r="AP878" s="357" t="s">
        <v>407</v>
      </c>
      <c r="AQ878" s="357"/>
      <c r="AR878" s="357"/>
      <c r="AS878" s="357"/>
      <c r="AT878" s="357"/>
      <c r="AU878" s="357"/>
      <c r="AV878" s="357"/>
      <c r="AW878" s="357"/>
      <c r="AX878" s="357"/>
      <c r="AY878">
        <f t="shared" si="118"/>
        <v>1</v>
      </c>
    </row>
    <row r="879" spans="1:51" ht="30" customHeight="1" x14ac:dyDescent="0.2">
      <c r="A879" s="370">
        <v>2</v>
      </c>
      <c r="B879" s="370">
        <v>1</v>
      </c>
      <c r="C879" s="358" t="s">
        <v>783</v>
      </c>
      <c r="D879" s="343"/>
      <c r="E879" s="343"/>
      <c r="F879" s="343"/>
      <c r="G879" s="343"/>
      <c r="H879" s="343"/>
      <c r="I879" s="343"/>
      <c r="J879" s="344">
        <v>3010001010696</v>
      </c>
      <c r="K879" s="345"/>
      <c r="L879" s="345"/>
      <c r="M879" s="345"/>
      <c r="N879" s="345"/>
      <c r="O879" s="345"/>
      <c r="P879" s="359" t="s">
        <v>786</v>
      </c>
      <c r="Q879" s="346"/>
      <c r="R879" s="346"/>
      <c r="S879" s="346"/>
      <c r="T879" s="346"/>
      <c r="U879" s="346"/>
      <c r="V879" s="346"/>
      <c r="W879" s="346"/>
      <c r="X879" s="346"/>
      <c r="Y879" s="347">
        <v>2</v>
      </c>
      <c r="Z879" s="348"/>
      <c r="AA879" s="348"/>
      <c r="AB879" s="349"/>
      <c r="AC879" s="350" t="s">
        <v>378</v>
      </c>
      <c r="AD879" s="351"/>
      <c r="AE879" s="351"/>
      <c r="AF879" s="351"/>
      <c r="AG879" s="351"/>
      <c r="AH879" s="366" t="s">
        <v>827</v>
      </c>
      <c r="AI879" s="367"/>
      <c r="AJ879" s="367"/>
      <c r="AK879" s="367"/>
      <c r="AL879" s="354" t="s">
        <v>785</v>
      </c>
      <c r="AM879" s="355"/>
      <c r="AN879" s="355"/>
      <c r="AO879" s="356"/>
      <c r="AP879" s="357" t="s">
        <v>407</v>
      </c>
      <c r="AQ879" s="357"/>
      <c r="AR879" s="357"/>
      <c r="AS879" s="357"/>
      <c r="AT879" s="357"/>
      <c r="AU879" s="357"/>
      <c r="AV879" s="357"/>
      <c r="AW879" s="357"/>
      <c r="AX879" s="357"/>
      <c r="AY879">
        <f>COUNTA($C$879)</f>
        <v>1</v>
      </c>
    </row>
    <row r="880" spans="1:51" ht="30" customHeight="1" x14ac:dyDescent="0.2">
      <c r="A880" s="370">
        <v>3</v>
      </c>
      <c r="B880" s="370">
        <v>1</v>
      </c>
      <c r="C880" s="358" t="s">
        <v>783</v>
      </c>
      <c r="D880" s="343"/>
      <c r="E880" s="343"/>
      <c r="F880" s="343"/>
      <c r="G880" s="343"/>
      <c r="H880" s="343"/>
      <c r="I880" s="343"/>
      <c r="J880" s="344">
        <v>3010001010696</v>
      </c>
      <c r="K880" s="345"/>
      <c r="L880" s="345"/>
      <c r="M880" s="345"/>
      <c r="N880" s="345"/>
      <c r="O880" s="345"/>
      <c r="P880" s="359" t="s">
        <v>787</v>
      </c>
      <c r="Q880" s="346"/>
      <c r="R880" s="346"/>
      <c r="S880" s="346"/>
      <c r="T880" s="346"/>
      <c r="U880" s="346"/>
      <c r="V880" s="346"/>
      <c r="W880" s="346"/>
      <c r="X880" s="346"/>
      <c r="Y880" s="347">
        <v>0.6</v>
      </c>
      <c r="Z880" s="348"/>
      <c r="AA880" s="348"/>
      <c r="AB880" s="349"/>
      <c r="AC880" s="350" t="s">
        <v>379</v>
      </c>
      <c r="AD880" s="351"/>
      <c r="AE880" s="351"/>
      <c r="AF880" s="351"/>
      <c r="AG880" s="351"/>
      <c r="AH880" s="352" t="s">
        <v>827</v>
      </c>
      <c r="AI880" s="353"/>
      <c r="AJ880" s="353"/>
      <c r="AK880" s="353"/>
      <c r="AL880" s="354" t="s">
        <v>785</v>
      </c>
      <c r="AM880" s="355"/>
      <c r="AN880" s="355"/>
      <c r="AO880" s="356"/>
      <c r="AP880" s="357" t="s">
        <v>407</v>
      </c>
      <c r="AQ880" s="357"/>
      <c r="AR880" s="357"/>
      <c r="AS880" s="357"/>
      <c r="AT880" s="357"/>
      <c r="AU880" s="357"/>
      <c r="AV880" s="357"/>
      <c r="AW880" s="357"/>
      <c r="AX880" s="357"/>
      <c r="AY880">
        <f>COUNTA($C$880)</f>
        <v>1</v>
      </c>
    </row>
    <row r="881" spans="1:51" ht="30" customHeight="1" x14ac:dyDescent="0.2">
      <c r="A881" s="370">
        <v>4</v>
      </c>
      <c r="B881" s="370">
        <v>1</v>
      </c>
      <c r="C881" s="358" t="s">
        <v>783</v>
      </c>
      <c r="D881" s="343"/>
      <c r="E881" s="343"/>
      <c r="F881" s="343"/>
      <c r="G881" s="343"/>
      <c r="H881" s="343"/>
      <c r="I881" s="343"/>
      <c r="J881" s="344">
        <v>3010001010696</v>
      </c>
      <c r="K881" s="345"/>
      <c r="L881" s="345"/>
      <c r="M881" s="345"/>
      <c r="N881" s="345"/>
      <c r="O881" s="345"/>
      <c r="P881" s="359" t="s">
        <v>786</v>
      </c>
      <c r="Q881" s="346"/>
      <c r="R881" s="346"/>
      <c r="S881" s="346"/>
      <c r="T881" s="346"/>
      <c r="U881" s="346"/>
      <c r="V881" s="346"/>
      <c r="W881" s="346"/>
      <c r="X881" s="346"/>
      <c r="Y881" s="347">
        <v>0.4</v>
      </c>
      <c r="Z881" s="348"/>
      <c r="AA881" s="348"/>
      <c r="AB881" s="349"/>
      <c r="AC881" s="350" t="s">
        <v>379</v>
      </c>
      <c r="AD881" s="351"/>
      <c r="AE881" s="351"/>
      <c r="AF881" s="351"/>
      <c r="AG881" s="351"/>
      <c r="AH881" s="352" t="s">
        <v>827</v>
      </c>
      <c r="AI881" s="353"/>
      <c r="AJ881" s="353"/>
      <c r="AK881" s="353"/>
      <c r="AL881" s="354" t="s">
        <v>785</v>
      </c>
      <c r="AM881" s="355"/>
      <c r="AN881" s="355"/>
      <c r="AO881" s="356"/>
      <c r="AP881" s="357" t="s">
        <v>407</v>
      </c>
      <c r="AQ881" s="357"/>
      <c r="AR881" s="357"/>
      <c r="AS881" s="357"/>
      <c r="AT881" s="357"/>
      <c r="AU881" s="357"/>
      <c r="AV881" s="357"/>
      <c r="AW881" s="357"/>
      <c r="AX881" s="357"/>
      <c r="AY881">
        <f>COUNTA($C$881)</f>
        <v>1</v>
      </c>
    </row>
    <row r="882" spans="1:51" ht="30" customHeight="1" x14ac:dyDescent="0.2">
      <c r="A882" s="370">
        <v>5</v>
      </c>
      <c r="B882" s="370">
        <v>1</v>
      </c>
      <c r="C882" s="343" t="s">
        <v>783</v>
      </c>
      <c r="D882" s="343"/>
      <c r="E882" s="343"/>
      <c r="F882" s="343"/>
      <c r="G882" s="343"/>
      <c r="H882" s="343"/>
      <c r="I882" s="343"/>
      <c r="J882" s="344">
        <v>3010001010696</v>
      </c>
      <c r="K882" s="345"/>
      <c r="L882" s="345"/>
      <c r="M882" s="345"/>
      <c r="N882" s="345"/>
      <c r="O882" s="345"/>
      <c r="P882" s="359" t="s">
        <v>788</v>
      </c>
      <c r="Q882" s="346"/>
      <c r="R882" s="346"/>
      <c r="S882" s="346"/>
      <c r="T882" s="346"/>
      <c r="U882" s="346"/>
      <c r="V882" s="346"/>
      <c r="W882" s="346"/>
      <c r="X882" s="346"/>
      <c r="Y882" s="347">
        <v>0.4</v>
      </c>
      <c r="Z882" s="348"/>
      <c r="AA882" s="348"/>
      <c r="AB882" s="349"/>
      <c r="AC882" s="350" t="s">
        <v>379</v>
      </c>
      <c r="AD882" s="351"/>
      <c r="AE882" s="351"/>
      <c r="AF882" s="351"/>
      <c r="AG882" s="351"/>
      <c r="AH882" s="352" t="s">
        <v>827</v>
      </c>
      <c r="AI882" s="353"/>
      <c r="AJ882" s="353"/>
      <c r="AK882" s="353"/>
      <c r="AL882" s="354" t="s">
        <v>785</v>
      </c>
      <c r="AM882" s="355"/>
      <c r="AN882" s="355"/>
      <c r="AO882" s="356"/>
      <c r="AP882" s="357" t="s">
        <v>407</v>
      </c>
      <c r="AQ882" s="357"/>
      <c r="AR882" s="357"/>
      <c r="AS882" s="357"/>
      <c r="AT882" s="357"/>
      <c r="AU882" s="357"/>
      <c r="AV882" s="357"/>
      <c r="AW882" s="357"/>
      <c r="AX882" s="357"/>
      <c r="AY882">
        <f>COUNTA($C$882)</f>
        <v>1</v>
      </c>
    </row>
    <row r="883" spans="1:51" ht="30" customHeight="1" x14ac:dyDescent="0.2">
      <c r="A883" s="370">
        <v>6</v>
      </c>
      <c r="B883" s="370">
        <v>1</v>
      </c>
      <c r="C883" s="358" t="s">
        <v>789</v>
      </c>
      <c r="D883" s="343"/>
      <c r="E883" s="343"/>
      <c r="F883" s="343"/>
      <c r="G883" s="343"/>
      <c r="H883" s="343"/>
      <c r="I883" s="343"/>
      <c r="J883" s="344">
        <v>2010701022133</v>
      </c>
      <c r="K883" s="345"/>
      <c r="L883" s="345"/>
      <c r="M883" s="345"/>
      <c r="N883" s="345"/>
      <c r="O883" s="345"/>
      <c r="P883" s="359" t="s">
        <v>808</v>
      </c>
      <c r="Q883" s="346"/>
      <c r="R883" s="346"/>
      <c r="S883" s="346"/>
      <c r="T883" s="346"/>
      <c r="U883" s="346"/>
      <c r="V883" s="346"/>
      <c r="W883" s="346"/>
      <c r="X883" s="346"/>
      <c r="Y883" s="347">
        <v>13</v>
      </c>
      <c r="Z883" s="348"/>
      <c r="AA883" s="348"/>
      <c r="AB883" s="349"/>
      <c r="AC883" s="350" t="s">
        <v>80</v>
      </c>
      <c r="AD883" s="351"/>
      <c r="AE883" s="351"/>
      <c r="AF883" s="351"/>
      <c r="AG883" s="351"/>
      <c r="AH883" s="352" t="s">
        <v>785</v>
      </c>
      <c r="AI883" s="353"/>
      <c r="AJ883" s="353"/>
      <c r="AK883" s="353"/>
      <c r="AL883" s="354" t="s">
        <v>785</v>
      </c>
      <c r="AM883" s="355"/>
      <c r="AN883" s="355"/>
      <c r="AO883" s="356"/>
      <c r="AP883" s="357" t="s">
        <v>785</v>
      </c>
      <c r="AQ883" s="357"/>
      <c r="AR883" s="357"/>
      <c r="AS883" s="357"/>
      <c r="AT883" s="357"/>
      <c r="AU883" s="357"/>
      <c r="AV883" s="357"/>
      <c r="AW883" s="357"/>
      <c r="AX883" s="357"/>
      <c r="AY883">
        <f>COUNTA($C$883)</f>
        <v>1</v>
      </c>
    </row>
    <row r="884" spans="1:51" ht="30" customHeight="1" x14ac:dyDescent="0.2">
      <c r="A884" s="370">
        <v>7</v>
      </c>
      <c r="B884" s="370">
        <v>1</v>
      </c>
      <c r="C884" s="358" t="s">
        <v>790</v>
      </c>
      <c r="D884" s="343"/>
      <c r="E884" s="343"/>
      <c r="F884" s="343"/>
      <c r="G884" s="343"/>
      <c r="H884" s="343"/>
      <c r="I884" s="343"/>
      <c r="J884" s="344">
        <v>8010505001534</v>
      </c>
      <c r="K884" s="345"/>
      <c r="L884" s="345"/>
      <c r="M884" s="345"/>
      <c r="N884" s="345"/>
      <c r="O884" s="345"/>
      <c r="P884" s="359" t="s">
        <v>817</v>
      </c>
      <c r="Q884" s="346"/>
      <c r="R884" s="346"/>
      <c r="S884" s="346"/>
      <c r="T884" s="346"/>
      <c r="U884" s="346"/>
      <c r="V884" s="346"/>
      <c r="W884" s="346"/>
      <c r="X884" s="346"/>
      <c r="Y884" s="347">
        <v>11</v>
      </c>
      <c r="Z884" s="348"/>
      <c r="AA884" s="348"/>
      <c r="AB884" s="349"/>
      <c r="AC884" s="350" t="s">
        <v>80</v>
      </c>
      <c r="AD884" s="351"/>
      <c r="AE884" s="351"/>
      <c r="AF884" s="351"/>
      <c r="AG884" s="351"/>
      <c r="AH884" s="352" t="s">
        <v>785</v>
      </c>
      <c r="AI884" s="353"/>
      <c r="AJ884" s="353"/>
      <c r="AK884" s="353"/>
      <c r="AL884" s="354" t="s">
        <v>785</v>
      </c>
      <c r="AM884" s="355"/>
      <c r="AN884" s="355"/>
      <c r="AO884" s="356"/>
      <c r="AP884" s="357" t="s">
        <v>407</v>
      </c>
      <c r="AQ884" s="357"/>
      <c r="AR884" s="357"/>
      <c r="AS884" s="357"/>
      <c r="AT884" s="357"/>
      <c r="AU884" s="357"/>
      <c r="AV884" s="357"/>
      <c r="AW884" s="357"/>
      <c r="AX884" s="357"/>
      <c r="AY884">
        <f>COUNTA($C$884)</f>
        <v>1</v>
      </c>
    </row>
    <row r="885" spans="1:51" ht="30" customHeight="1" x14ac:dyDescent="0.2">
      <c r="A885" s="370">
        <v>8</v>
      </c>
      <c r="B885" s="370">
        <v>1</v>
      </c>
      <c r="C885" s="358" t="s">
        <v>791</v>
      </c>
      <c r="D885" s="343"/>
      <c r="E885" s="343"/>
      <c r="F885" s="343"/>
      <c r="G885" s="343"/>
      <c r="H885" s="343"/>
      <c r="I885" s="343"/>
      <c r="J885" s="344">
        <v>8010001166930</v>
      </c>
      <c r="K885" s="345"/>
      <c r="L885" s="345"/>
      <c r="M885" s="345"/>
      <c r="N885" s="345"/>
      <c r="O885" s="345"/>
      <c r="P885" s="359" t="s">
        <v>809</v>
      </c>
      <c r="Q885" s="346"/>
      <c r="R885" s="346"/>
      <c r="S885" s="346"/>
      <c r="T885" s="346"/>
      <c r="U885" s="346"/>
      <c r="V885" s="346"/>
      <c r="W885" s="346"/>
      <c r="X885" s="346"/>
      <c r="Y885" s="347">
        <v>7</v>
      </c>
      <c r="Z885" s="348"/>
      <c r="AA885" s="348"/>
      <c r="AB885" s="349"/>
      <c r="AC885" s="350" t="s">
        <v>80</v>
      </c>
      <c r="AD885" s="351"/>
      <c r="AE885" s="351"/>
      <c r="AF885" s="351"/>
      <c r="AG885" s="351"/>
      <c r="AH885" s="352" t="s">
        <v>785</v>
      </c>
      <c r="AI885" s="353"/>
      <c r="AJ885" s="353"/>
      <c r="AK885" s="353"/>
      <c r="AL885" s="354" t="s">
        <v>785</v>
      </c>
      <c r="AM885" s="355"/>
      <c r="AN885" s="355"/>
      <c r="AO885" s="356"/>
      <c r="AP885" s="357" t="s">
        <v>407</v>
      </c>
      <c r="AQ885" s="357"/>
      <c r="AR885" s="357"/>
      <c r="AS885" s="357"/>
      <c r="AT885" s="357"/>
      <c r="AU885" s="357"/>
      <c r="AV885" s="357"/>
      <c r="AW885" s="357"/>
      <c r="AX885" s="357"/>
      <c r="AY885">
        <f>COUNTA($C$885)</f>
        <v>1</v>
      </c>
    </row>
    <row r="886" spans="1:51" ht="30" customHeight="1" x14ac:dyDescent="0.2">
      <c r="A886" s="370">
        <v>9</v>
      </c>
      <c r="B886" s="370">
        <v>1</v>
      </c>
      <c r="C886" s="343" t="s">
        <v>791</v>
      </c>
      <c r="D886" s="343"/>
      <c r="E886" s="343"/>
      <c r="F886" s="343"/>
      <c r="G886" s="343"/>
      <c r="H886" s="343"/>
      <c r="I886" s="343"/>
      <c r="J886" s="344">
        <v>8010001166930</v>
      </c>
      <c r="K886" s="345"/>
      <c r="L886" s="345"/>
      <c r="M886" s="345"/>
      <c r="N886" s="345"/>
      <c r="O886" s="345"/>
      <c r="P886" s="359" t="s">
        <v>813</v>
      </c>
      <c r="Q886" s="346"/>
      <c r="R886" s="346"/>
      <c r="S886" s="346"/>
      <c r="T886" s="346"/>
      <c r="U886" s="346"/>
      <c r="V886" s="346"/>
      <c r="W886" s="346"/>
      <c r="X886" s="346"/>
      <c r="Y886" s="347">
        <v>3</v>
      </c>
      <c r="Z886" s="348"/>
      <c r="AA886" s="348"/>
      <c r="AB886" s="349"/>
      <c r="AC886" s="350" t="s">
        <v>373</v>
      </c>
      <c r="AD886" s="351"/>
      <c r="AE886" s="351"/>
      <c r="AF886" s="351"/>
      <c r="AG886" s="351"/>
      <c r="AH886" s="352">
        <v>2</v>
      </c>
      <c r="AI886" s="353"/>
      <c r="AJ886" s="353"/>
      <c r="AK886" s="353"/>
      <c r="AL886" s="354" t="s">
        <v>785</v>
      </c>
      <c r="AM886" s="355"/>
      <c r="AN886" s="355"/>
      <c r="AO886" s="356"/>
      <c r="AP886" s="357" t="s">
        <v>785</v>
      </c>
      <c r="AQ886" s="357"/>
      <c r="AR886" s="357"/>
      <c r="AS886" s="357"/>
      <c r="AT886" s="357"/>
      <c r="AU886" s="357"/>
      <c r="AV886" s="357"/>
      <c r="AW886" s="357"/>
      <c r="AX886" s="357"/>
      <c r="AY886">
        <f>COUNTA($C$886)</f>
        <v>1</v>
      </c>
    </row>
    <row r="887" spans="1:51" ht="30" customHeight="1" x14ac:dyDescent="0.2">
      <c r="A887" s="370">
        <v>10</v>
      </c>
      <c r="B887" s="370">
        <v>1</v>
      </c>
      <c r="C887" s="343" t="s">
        <v>791</v>
      </c>
      <c r="D887" s="343"/>
      <c r="E887" s="343"/>
      <c r="F887" s="343"/>
      <c r="G887" s="343"/>
      <c r="H887" s="343"/>
      <c r="I887" s="343"/>
      <c r="J887" s="344">
        <v>8010001166930</v>
      </c>
      <c r="K887" s="345"/>
      <c r="L887" s="345"/>
      <c r="M887" s="345"/>
      <c r="N887" s="345"/>
      <c r="O887" s="345"/>
      <c r="P887" s="359" t="s">
        <v>810</v>
      </c>
      <c r="Q887" s="346"/>
      <c r="R887" s="346"/>
      <c r="S887" s="346"/>
      <c r="T887" s="346"/>
      <c r="U887" s="346"/>
      <c r="V887" s="346"/>
      <c r="W887" s="346"/>
      <c r="X887" s="346"/>
      <c r="Y887" s="347">
        <v>0</v>
      </c>
      <c r="Z887" s="348"/>
      <c r="AA887" s="348"/>
      <c r="AB887" s="349"/>
      <c r="AC887" s="350" t="s">
        <v>80</v>
      </c>
      <c r="AD887" s="351"/>
      <c r="AE887" s="351"/>
      <c r="AF887" s="351"/>
      <c r="AG887" s="351"/>
      <c r="AH887" s="352" t="s">
        <v>785</v>
      </c>
      <c r="AI887" s="353"/>
      <c r="AJ887" s="353"/>
      <c r="AK887" s="353"/>
      <c r="AL887" s="354" t="s">
        <v>785</v>
      </c>
      <c r="AM887" s="355"/>
      <c r="AN887" s="355"/>
      <c r="AO887" s="356"/>
      <c r="AP887" s="357" t="s">
        <v>785</v>
      </c>
      <c r="AQ887" s="357"/>
      <c r="AR887" s="357"/>
      <c r="AS887" s="357"/>
      <c r="AT887" s="357"/>
      <c r="AU887" s="357"/>
      <c r="AV887" s="357"/>
      <c r="AW887" s="357"/>
      <c r="AX887" s="357"/>
      <c r="AY887">
        <f>COUNTA($C$887)</f>
        <v>1</v>
      </c>
    </row>
    <row r="888" spans="1:51" ht="54" customHeight="1" x14ac:dyDescent="0.2">
      <c r="A888" s="370">
        <v>11</v>
      </c>
      <c r="B888" s="370">
        <v>1</v>
      </c>
      <c r="C888" s="358" t="s">
        <v>792</v>
      </c>
      <c r="D888" s="343"/>
      <c r="E888" s="343"/>
      <c r="F888" s="343"/>
      <c r="G888" s="343"/>
      <c r="H888" s="343"/>
      <c r="I888" s="343"/>
      <c r="J888" s="344">
        <v>9010501005298</v>
      </c>
      <c r="K888" s="345"/>
      <c r="L888" s="345"/>
      <c r="M888" s="345"/>
      <c r="N888" s="345"/>
      <c r="O888" s="345"/>
      <c r="P888" s="359" t="s">
        <v>811</v>
      </c>
      <c r="Q888" s="346"/>
      <c r="R888" s="346"/>
      <c r="S888" s="346"/>
      <c r="T888" s="346"/>
      <c r="U888" s="346"/>
      <c r="V888" s="346"/>
      <c r="W888" s="346"/>
      <c r="X888" s="346"/>
      <c r="Y888" s="347">
        <v>10</v>
      </c>
      <c r="Z888" s="348"/>
      <c r="AA888" s="348"/>
      <c r="AB888" s="349"/>
      <c r="AC888" s="350" t="s">
        <v>80</v>
      </c>
      <c r="AD888" s="351"/>
      <c r="AE888" s="351"/>
      <c r="AF888" s="351"/>
      <c r="AG888" s="351"/>
      <c r="AH888" s="352" t="s">
        <v>785</v>
      </c>
      <c r="AI888" s="353"/>
      <c r="AJ888" s="353"/>
      <c r="AK888" s="353"/>
      <c r="AL888" s="354" t="s">
        <v>785</v>
      </c>
      <c r="AM888" s="355"/>
      <c r="AN888" s="355"/>
      <c r="AO888" s="356"/>
      <c r="AP888" s="357" t="s">
        <v>407</v>
      </c>
      <c r="AQ888" s="357"/>
      <c r="AR888" s="357"/>
      <c r="AS888" s="357"/>
      <c r="AT888" s="357"/>
      <c r="AU888" s="357"/>
      <c r="AV888" s="357"/>
      <c r="AW888" s="357"/>
      <c r="AX888" s="357"/>
      <c r="AY888">
        <f>COUNTA($C$888)</f>
        <v>1</v>
      </c>
    </row>
    <row r="889" spans="1:51" ht="30" customHeight="1" x14ac:dyDescent="0.2">
      <c r="A889" s="370">
        <v>12</v>
      </c>
      <c r="B889" s="370">
        <v>1</v>
      </c>
      <c r="C889" s="358" t="s">
        <v>794</v>
      </c>
      <c r="D889" s="343"/>
      <c r="E889" s="343"/>
      <c r="F889" s="343"/>
      <c r="G889" s="343"/>
      <c r="H889" s="343"/>
      <c r="I889" s="343"/>
      <c r="J889" s="344">
        <v>9140001069797</v>
      </c>
      <c r="K889" s="345"/>
      <c r="L889" s="345"/>
      <c r="M889" s="345"/>
      <c r="N889" s="345"/>
      <c r="O889" s="345"/>
      <c r="P889" s="359" t="s">
        <v>793</v>
      </c>
      <c r="Q889" s="346"/>
      <c r="R889" s="346"/>
      <c r="S889" s="346"/>
      <c r="T889" s="346"/>
      <c r="U889" s="346"/>
      <c r="V889" s="346"/>
      <c r="W889" s="346"/>
      <c r="X889" s="346"/>
      <c r="Y889" s="347">
        <v>9</v>
      </c>
      <c r="Z889" s="348"/>
      <c r="AA889" s="348"/>
      <c r="AB889" s="349"/>
      <c r="AC889" s="350" t="s">
        <v>373</v>
      </c>
      <c r="AD889" s="351"/>
      <c r="AE889" s="351"/>
      <c r="AF889" s="351"/>
      <c r="AG889" s="351"/>
      <c r="AH889" s="352">
        <v>2</v>
      </c>
      <c r="AI889" s="353"/>
      <c r="AJ889" s="353"/>
      <c r="AK889" s="353"/>
      <c r="AL889" s="354" t="s">
        <v>785</v>
      </c>
      <c r="AM889" s="355"/>
      <c r="AN889" s="355"/>
      <c r="AO889" s="356"/>
      <c r="AP889" s="357" t="s">
        <v>407</v>
      </c>
      <c r="AQ889" s="357"/>
      <c r="AR889" s="357"/>
      <c r="AS889" s="357"/>
      <c r="AT889" s="357"/>
      <c r="AU889" s="357"/>
      <c r="AV889" s="357"/>
      <c r="AW889" s="357"/>
      <c r="AX889" s="357"/>
      <c r="AY889">
        <f>COUNTA($C$889)</f>
        <v>1</v>
      </c>
    </row>
    <row r="890" spans="1:51" ht="30" customHeight="1" x14ac:dyDescent="0.2">
      <c r="A890" s="370">
        <v>13</v>
      </c>
      <c r="B890" s="370">
        <v>1</v>
      </c>
      <c r="C890" s="343" t="s">
        <v>794</v>
      </c>
      <c r="D890" s="343"/>
      <c r="E890" s="343"/>
      <c r="F890" s="343"/>
      <c r="G890" s="343"/>
      <c r="H890" s="343"/>
      <c r="I890" s="343"/>
      <c r="J890" s="344">
        <v>9140001069797</v>
      </c>
      <c r="K890" s="345"/>
      <c r="L890" s="345"/>
      <c r="M890" s="345"/>
      <c r="N890" s="345"/>
      <c r="O890" s="345"/>
      <c r="P890" s="359" t="s">
        <v>795</v>
      </c>
      <c r="Q890" s="346"/>
      <c r="R890" s="346"/>
      <c r="S890" s="346"/>
      <c r="T890" s="346"/>
      <c r="U890" s="346"/>
      <c r="V890" s="346"/>
      <c r="W890" s="346"/>
      <c r="X890" s="346"/>
      <c r="Y890" s="347">
        <v>0.6</v>
      </c>
      <c r="Z890" s="348"/>
      <c r="AA890" s="348"/>
      <c r="AB890" s="349"/>
      <c r="AC890" s="350" t="s">
        <v>380</v>
      </c>
      <c r="AD890" s="351"/>
      <c r="AE890" s="351"/>
      <c r="AF890" s="351"/>
      <c r="AG890" s="351"/>
      <c r="AH890" s="352" t="s">
        <v>785</v>
      </c>
      <c r="AI890" s="353"/>
      <c r="AJ890" s="353"/>
      <c r="AK890" s="353"/>
      <c r="AL890" s="354" t="s">
        <v>785</v>
      </c>
      <c r="AM890" s="355"/>
      <c r="AN890" s="355"/>
      <c r="AO890" s="356"/>
      <c r="AP890" s="357" t="s">
        <v>407</v>
      </c>
      <c r="AQ890" s="357"/>
      <c r="AR890" s="357"/>
      <c r="AS890" s="357"/>
      <c r="AT890" s="357"/>
      <c r="AU890" s="357"/>
      <c r="AV890" s="357"/>
      <c r="AW890" s="357"/>
      <c r="AX890" s="357"/>
      <c r="AY890">
        <f>COUNTA($C$890)</f>
        <v>1</v>
      </c>
    </row>
    <row r="891" spans="1:51" ht="32.4" customHeight="1" x14ac:dyDescent="0.2">
      <c r="A891" s="370">
        <v>14</v>
      </c>
      <c r="B891" s="370">
        <v>1</v>
      </c>
      <c r="C891" s="358" t="s">
        <v>796</v>
      </c>
      <c r="D891" s="343"/>
      <c r="E891" s="343"/>
      <c r="F891" s="343"/>
      <c r="G891" s="343"/>
      <c r="H891" s="343"/>
      <c r="I891" s="343"/>
      <c r="J891" s="344">
        <v>1010001112577</v>
      </c>
      <c r="K891" s="345"/>
      <c r="L891" s="345"/>
      <c r="M891" s="345"/>
      <c r="N891" s="345"/>
      <c r="O891" s="345"/>
      <c r="P891" s="359" t="s">
        <v>812</v>
      </c>
      <c r="Q891" s="346"/>
      <c r="R891" s="346"/>
      <c r="S891" s="346"/>
      <c r="T891" s="346"/>
      <c r="U891" s="346"/>
      <c r="V891" s="346"/>
      <c r="W891" s="346"/>
      <c r="X891" s="346"/>
      <c r="Y891" s="347">
        <v>9</v>
      </c>
      <c r="Z891" s="348"/>
      <c r="AA891" s="348"/>
      <c r="AB891" s="349"/>
      <c r="AC891" s="350" t="s">
        <v>380</v>
      </c>
      <c r="AD891" s="351"/>
      <c r="AE891" s="351"/>
      <c r="AF891" s="351"/>
      <c r="AG891" s="351"/>
      <c r="AH891" s="352" t="s">
        <v>785</v>
      </c>
      <c r="AI891" s="353"/>
      <c r="AJ891" s="353"/>
      <c r="AK891" s="353"/>
      <c r="AL891" s="354" t="s">
        <v>785</v>
      </c>
      <c r="AM891" s="355"/>
      <c r="AN891" s="355"/>
      <c r="AO891" s="356"/>
      <c r="AP891" s="357" t="s">
        <v>785</v>
      </c>
      <c r="AQ891" s="357"/>
      <c r="AR891" s="357"/>
      <c r="AS891" s="357"/>
      <c r="AT891" s="357"/>
      <c r="AU891" s="357"/>
      <c r="AV891" s="357"/>
      <c r="AW891" s="357"/>
      <c r="AX891" s="357"/>
      <c r="AY891">
        <f>COUNTA($C$891)</f>
        <v>1</v>
      </c>
    </row>
    <row r="892" spans="1:51" ht="34.200000000000003" customHeight="1" x14ac:dyDescent="0.2">
      <c r="A892" s="370">
        <v>15</v>
      </c>
      <c r="B892" s="370">
        <v>1</v>
      </c>
      <c r="C892" s="343" t="s">
        <v>796</v>
      </c>
      <c r="D892" s="343"/>
      <c r="E892" s="343"/>
      <c r="F892" s="343"/>
      <c r="G892" s="343"/>
      <c r="H892" s="343"/>
      <c r="I892" s="343"/>
      <c r="J892" s="344">
        <v>1010001112577</v>
      </c>
      <c r="K892" s="345"/>
      <c r="L892" s="345"/>
      <c r="M892" s="345"/>
      <c r="N892" s="345"/>
      <c r="O892" s="345"/>
      <c r="P892" s="359" t="s">
        <v>814</v>
      </c>
      <c r="Q892" s="346"/>
      <c r="R892" s="346"/>
      <c r="S892" s="346"/>
      <c r="T892" s="346"/>
      <c r="U892" s="346"/>
      <c r="V892" s="346"/>
      <c r="W892" s="346"/>
      <c r="X892" s="346"/>
      <c r="Y892" s="347">
        <v>9</v>
      </c>
      <c r="Z892" s="348"/>
      <c r="AA892" s="348"/>
      <c r="AB892" s="349"/>
      <c r="AC892" s="350" t="s">
        <v>380</v>
      </c>
      <c r="AD892" s="351"/>
      <c r="AE892" s="351"/>
      <c r="AF892" s="351"/>
      <c r="AG892" s="351"/>
      <c r="AH892" s="352" t="s">
        <v>785</v>
      </c>
      <c r="AI892" s="353"/>
      <c r="AJ892" s="353"/>
      <c r="AK892" s="353"/>
      <c r="AL892" s="354" t="s">
        <v>785</v>
      </c>
      <c r="AM892" s="355"/>
      <c r="AN892" s="355"/>
      <c r="AO892" s="356"/>
      <c r="AP892" s="357" t="s">
        <v>785</v>
      </c>
      <c r="AQ892" s="357"/>
      <c r="AR892" s="357"/>
      <c r="AS892" s="357"/>
      <c r="AT892" s="357"/>
      <c r="AU892" s="357"/>
      <c r="AV892" s="357"/>
      <c r="AW892" s="357"/>
      <c r="AX892" s="357"/>
      <c r="AY892">
        <f>COUNTA($C$892)</f>
        <v>1</v>
      </c>
    </row>
    <row r="893" spans="1:51" ht="49.2" customHeight="1" x14ac:dyDescent="0.2">
      <c r="A893" s="370">
        <v>16</v>
      </c>
      <c r="B893" s="370">
        <v>1</v>
      </c>
      <c r="C893" s="358" t="s">
        <v>797</v>
      </c>
      <c r="D893" s="343"/>
      <c r="E893" s="343"/>
      <c r="F893" s="343"/>
      <c r="G893" s="343"/>
      <c r="H893" s="343"/>
      <c r="I893" s="343"/>
      <c r="J893" s="344">
        <v>2010401079028</v>
      </c>
      <c r="K893" s="345"/>
      <c r="L893" s="345"/>
      <c r="M893" s="345"/>
      <c r="N893" s="345"/>
      <c r="O893" s="345"/>
      <c r="P893" s="359" t="s">
        <v>798</v>
      </c>
      <c r="Q893" s="346"/>
      <c r="R893" s="346"/>
      <c r="S893" s="346"/>
      <c r="T893" s="346"/>
      <c r="U893" s="346"/>
      <c r="V893" s="346"/>
      <c r="W893" s="346"/>
      <c r="X893" s="346"/>
      <c r="Y893" s="347">
        <v>5</v>
      </c>
      <c r="Z893" s="348"/>
      <c r="AA893" s="348"/>
      <c r="AB893" s="349"/>
      <c r="AC893" s="350" t="s">
        <v>80</v>
      </c>
      <c r="AD893" s="351"/>
      <c r="AE893" s="351"/>
      <c r="AF893" s="351"/>
      <c r="AG893" s="351"/>
      <c r="AH893" s="352" t="s">
        <v>785</v>
      </c>
      <c r="AI893" s="353"/>
      <c r="AJ893" s="353"/>
      <c r="AK893" s="353"/>
      <c r="AL893" s="354" t="s">
        <v>785</v>
      </c>
      <c r="AM893" s="355"/>
      <c r="AN893" s="355"/>
      <c r="AO893" s="356"/>
      <c r="AP893" s="357" t="s">
        <v>407</v>
      </c>
      <c r="AQ893" s="357"/>
      <c r="AR893" s="357"/>
      <c r="AS893" s="357"/>
      <c r="AT893" s="357"/>
      <c r="AU893" s="357"/>
      <c r="AV893" s="357"/>
      <c r="AW893" s="357"/>
      <c r="AX893" s="357"/>
      <c r="AY893">
        <f>COUNTA($C$893)</f>
        <v>1</v>
      </c>
    </row>
    <row r="894" spans="1:51" s="16" customFormat="1" ht="30" customHeight="1" x14ac:dyDescent="0.2">
      <c r="A894" s="370">
        <v>17</v>
      </c>
      <c r="B894" s="370">
        <v>1</v>
      </c>
      <c r="C894" s="358" t="s">
        <v>799</v>
      </c>
      <c r="D894" s="343"/>
      <c r="E894" s="343"/>
      <c r="F894" s="343"/>
      <c r="G894" s="343"/>
      <c r="H894" s="343"/>
      <c r="I894" s="343"/>
      <c r="J894" s="344">
        <v>9011201005423</v>
      </c>
      <c r="K894" s="345"/>
      <c r="L894" s="345"/>
      <c r="M894" s="345"/>
      <c r="N894" s="345"/>
      <c r="O894" s="345"/>
      <c r="P894" s="359" t="s">
        <v>818</v>
      </c>
      <c r="Q894" s="346"/>
      <c r="R894" s="346"/>
      <c r="S894" s="346"/>
      <c r="T894" s="346"/>
      <c r="U894" s="346"/>
      <c r="V894" s="346"/>
      <c r="W894" s="346"/>
      <c r="X894" s="346"/>
      <c r="Y894" s="347">
        <v>4</v>
      </c>
      <c r="Z894" s="348"/>
      <c r="AA894" s="348"/>
      <c r="AB894" s="349"/>
      <c r="AC894" s="350" t="s">
        <v>80</v>
      </c>
      <c r="AD894" s="351"/>
      <c r="AE894" s="351"/>
      <c r="AF894" s="351"/>
      <c r="AG894" s="351"/>
      <c r="AH894" s="352" t="s">
        <v>785</v>
      </c>
      <c r="AI894" s="353"/>
      <c r="AJ894" s="353"/>
      <c r="AK894" s="353"/>
      <c r="AL894" s="354" t="s">
        <v>785</v>
      </c>
      <c r="AM894" s="355"/>
      <c r="AN894" s="355"/>
      <c r="AO894" s="356"/>
      <c r="AP894" s="357" t="s">
        <v>785</v>
      </c>
      <c r="AQ894" s="357"/>
      <c r="AR894" s="357"/>
      <c r="AS894" s="357"/>
      <c r="AT894" s="357"/>
      <c r="AU894" s="357"/>
      <c r="AV894" s="357"/>
      <c r="AW894" s="357"/>
      <c r="AX894" s="357"/>
      <c r="AY894">
        <f>COUNTA($C$894)</f>
        <v>1</v>
      </c>
    </row>
    <row r="895" spans="1:51" ht="30" hidden="1" customHeight="1" x14ac:dyDescent="0.2">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2">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2">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2">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2">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2">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2">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2">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2">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2">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2">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2">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2">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2">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2">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2">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2">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2">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2">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2">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2">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2">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2">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2">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2">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2">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2">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2">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2">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2">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2">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2">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2">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2">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2">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2">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2">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2">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2">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2">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2">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2">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2">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2">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2">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2">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2">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2">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2">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2">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2">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2">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2">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2">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2">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2">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2">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2">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2">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2">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2">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2">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2">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2">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2">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2">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2">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2">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2">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2">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2">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2">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2">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2">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2">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2">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2">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2">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2">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2">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2">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2">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2">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2">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2">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2">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2">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2">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2">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2">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2">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2">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2">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2">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2">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2">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2">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2">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2">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2">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2">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2">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2">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2">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2">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2">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2">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2">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2">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2">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2">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2">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2">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2">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2">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2">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2">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2">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2">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2">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2">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2">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2">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2">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2">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2">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2">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2">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2">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2">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2">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2">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2">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2">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2">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2">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2">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2">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2">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2">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2">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2">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2">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2">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2">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2">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2">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2">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2">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2">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2">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2">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2">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2">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2">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2">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2">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2">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2">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2">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2">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2">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2">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2">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2">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2">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2">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2">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2">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2">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2">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2">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2">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2">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2">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2">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2">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2">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2">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2">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2">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2">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2">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2">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2">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2">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2">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2">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2">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2">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2">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2">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2">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2">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2">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2">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2">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2">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2">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2">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2">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2">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2">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2">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2">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2">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2">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2">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2">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2">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2">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2">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2">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2">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2">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2">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2">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2">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2">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2">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2">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2">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2">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2">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16383" man="1"/>
    <brk id="699" max="16383" man="1"/>
    <brk id="735"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2">
      <c r="A38" s="13"/>
      <c r="B38" s="13"/>
      <c r="F38" s="13"/>
      <c r="G38" s="19"/>
      <c r="K38" s="13"/>
      <c r="L38" s="13"/>
      <c r="O38" s="13"/>
      <c r="P38" s="13"/>
      <c r="Q38" s="19"/>
      <c r="T38" s="13"/>
      <c r="U38" s="32" t="s">
        <v>389</v>
      </c>
      <c r="Y38" s="32" t="s">
        <v>453</v>
      </c>
      <c r="Z38" s="32" t="s">
        <v>586</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2">
      <c r="A40" s="13"/>
      <c r="B40" s="13"/>
      <c r="F40" s="13"/>
      <c r="G40" s="19"/>
      <c r="K40" s="13"/>
      <c r="L40" s="13"/>
      <c r="O40" s="13"/>
      <c r="P40" s="13"/>
      <c r="Q40" s="19"/>
      <c r="T40" s="13"/>
      <c r="Y40" s="32" t="s">
        <v>455</v>
      </c>
      <c r="Z40" s="32" t="s">
        <v>588</v>
      </c>
      <c r="AF40" s="30"/>
      <c r="AK40" s="51" t="str">
        <f t="shared" si="7"/>
        <v>m</v>
      </c>
    </row>
    <row r="41" spans="1:37" x14ac:dyDescent="0.2">
      <c r="A41" s="13"/>
      <c r="B41" s="13"/>
      <c r="F41" s="13"/>
      <c r="G41" s="19"/>
      <c r="K41" s="13"/>
      <c r="L41" s="13"/>
      <c r="O41" s="13"/>
      <c r="P41" s="13"/>
      <c r="Q41" s="19"/>
      <c r="T41" s="13"/>
      <c r="Y41" s="32" t="s">
        <v>456</v>
      </c>
      <c r="Z41" s="32" t="s">
        <v>589</v>
      </c>
      <c r="AF41" s="30"/>
      <c r="AK41" s="51" t="str">
        <f t="shared" si="7"/>
        <v>n</v>
      </c>
    </row>
    <row r="42" spans="1:37" x14ac:dyDescent="0.2">
      <c r="A42" s="13"/>
      <c r="B42" s="13"/>
      <c r="F42" s="13"/>
      <c r="G42" s="19"/>
      <c r="K42" s="13"/>
      <c r="L42" s="13"/>
      <c r="O42" s="13"/>
      <c r="P42" s="13"/>
      <c r="Q42" s="19"/>
      <c r="T42" s="13"/>
      <c r="Y42" s="32" t="s">
        <v>457</v>
      </c>
      <c r="Z42" s="32" t="s">
        <v>590</v>
      </c>
      <c r="AF42" s="30"/>
      <c r="AK42" s="51" t="str">
        <f t="shared" si="7"/>
        <v>o</v>
      </c>
    </row>
    <row r="43" spans="1:37" x14ac:dyDescent="0.2">
      <c r="A43" s="13"/>
      <c r="B43" s="13"/>
      <c r="F43" s="13"/>
      <c r="G43" s="19"/>
      <c r="K43" s="13"/>
      <c r="L43" s="13"/>
      <c r="O43" s="13"/>
      <c r="P43" s="13"/>
      <c r="Q43" s="19"/>
      <c r="T43" s="13"/>
      <c r="Y43" s="32" t="s">
        <v>458</v>
      </c>
      <c r="Z43" s="32" t="s">
        <v>591</v>
      </c>
      <c r="AF43" s="30"/>
      <c r="AK43" s="51" t="str">
        <f t="shared" si="7"/>
        <v>p</v>
      </c>
    </row>
    <row r="44" spans="1:37" x14ac:dyDescent="0.2">
      <c r="A44" s="13"/>
      <c r="B44" s="13"/>
      <c r="F44" s="13"/>
      <c r="G44" s="19"/>
      <c r="K44" s="13"/>
      <c r="L44" s="13"/>
      <c r="O44" s="13"/>
      <c r="P44" s="13"/>
      <c r="Q44" s="19"/>
      <c r="T44" s="13"/>
      <c r="Y44" s="32" t="s">
        <v>459</v>
      </c>
      <c r="Z44" s="32" t="s">
        <v>592</v>
      </c>
      <c r="AF44" s="30"/>
      <c r="AK44" s="51" t="str">
        <f t="shared" si="7"/>
        <v>q</v>
      </c>
    </row>
    <row r="45" spans="1:37" x14ac:dyDescent="0.2">
      <c r="A45" s="13"/>
      <c r="B45" s="13"/>
      <c r="F45" s="13"/>
      <c r="G45" s="19"/>
      <c r="K45" s="13"/>
      <c r="L45" s="13"/>
      <c r="O45" s="13"/>
      <c r="P45" s="13"/>
      <c r="Q45" s="19"/>
      <c r="T45" s="13"/>
      <c r="Y45" s="32" t="s">
        <v>460</v>
      </c>
      <c r="Z45" s="32" t="s">
        <v>593</v>
      </c>
      <c r="AF45" s="30"/>
      <c r="AK45" s="51" t="str">
        <f t="shared" si="7"/>
        <v>r</v>
      </c>
    </row>
    <row r="46" spans="1:37" x14ac:dyDescent="0.2">
      <c r="A46" s="13"/>
      <c r="B46" s="13"/>
      <c r="F46" s="13"/>
      <c r="G46" s="19"/>
      <c r="K46" s="13"/>
      <c r="L46" s="13"/>
      <c r="O46" s="13"/>
      <c r="P46" s="13"/>
      <c r="Q46" s="19"/>
      <c r="T46" s="13"/>
      <c r="Y46" s="32" t="s">
        <v>461</v>
      </c>
      <c r="Z46" s="32" t="s">
        <v>594</v>
      </c>
      <c r="AF46" s="30"/>
      <c r="AK46" s="51" t="str">
        <f t="shared" si="7"/>
        <v>s</v>
      </c>
    </row>
    <row r="47" spans="1:37" x14ac:dyDescent="0.2">
      <c r="A47" s="13"/>
      <c r="B47" s="13"/>
      <c r="F47" s="13"/>
      <c r="G47" s="19"/>
      <c r="K47" s="13"/>
      <c r="L47" s="13"/>
      <c r="O47" s="13"/>
      <c r="P47" s="13"/>
      <c r="Q47" s="19"/>
      <c r="T47" s="13"/>
      <c r="Y47" s="32" t="s">
        <v>462</v>
      </c>
      <c r="Z47" s="32" t="s">
        <v>595</v>
      </c>
      <c r="AF47" s="30"/>
      <c r="AK47" s="51" t="str">
        <f t="shared" si="7"/>
        <v>t</v>
      </c>
    </row>
    <row r="48" spans="1:37" x14ac:dyDescent="0.2">
      <c r="A48" s="13"/>
      <c r="B48" s="13"/>
      <c r="F48" s="13"/>
      <c r="G48" s="19"/>
      <c r="K48" s="13"/>
      <c r="L48" s="13"/>
      <c r="O48" s="13"/>
      <c r="P48" s="13"/>
      <c r="Q48" s="19"/>
      <c r="T48" s="13"/>
      <c r="Y48" s="32" t="s">
        <v>463</v>
      </c>
      <c r="Z48" s="32" t="s">
        <v>596</v>
      </c>
      <c r="AF48" s="30"/>
      <c r="AK48" s="51" t="str">
        <f t="shared" si="7"/>
        <v>u</v>
      </c>
    </row>
    <row r="49" spans="1:37" x14ac:dyDescent="0.2">
      <c r="A49" s="13"/>
      <c r="B49" s="13"/>
      <c r="F49" s="13"/>
      <c r="G49" s="19"/>
      <c r="K49" s="13"/>
      <c r="L49" s="13"/>
      <c r="O49" s="13"/>
      <c r="P49" s="13"/>
      <c r="Q49" s="19"/>
      <c r="T49" s="13"/>
      <c r="Y49" s="32" t="s">
        <v>464</v>
      </c>
      <c r="Z49" s="32" t="s">
        <v>597</v>
      </c>
      <c r="AF49" s="30"/>
      <c r="AK49" s="51" t="str">
        <f t="shared" si="7"/>
        <v>v</v>
      </c>
    </row>
    <row r="50" spans="1:37" x14ac:dyDescent="0.2">
      <c r="A50" s="13"/>
      <c r="B50" s="13"/>
      <c r="F50" s="13"/>
      <c r="G50" s="19"/>
      <c r="K50" s="13"/>
      <c r="L50" s="13"/>
      <c r="O50" s="13"/>
      <c r="P50" s="13"/>
      <c r="Q50" s="19"/>
      <c r="T50" s="13"/>
      <c r="Y50" s="32" t="s">
        <v>465</v>
      </c>
      <c r="Z50" s="32" t="s">
        <v>598</v>
      </c>
      <c r="AF50" s="30"/>
    </row>
    <row r="51" spans="1:37" x14ac:dyDescent="0.2">
      <c r="A51" s="13"/>
      <c r="B51" s="13"/>
      <c r="F51" s="13"/>
      <c r="G51" s="19"/>
      <c r="K51" s="13"/>
      <c r="L51" s="13"/>
      <c r="O51" s="13"/>
      <c r="P51" s="13"/>
      <c r="Q51" s="19"/>
      <c r="T51" s="13"/>
      <c r="Y51" s="32" t="s">
        <v>466</v>
      </c>
      <c r="Z51" s="32" t="s">
        <v>599</v>
      </c>
      <c r="AF51" s="30"/>
    </row>
    <row r="52" spans="1:37" x14ac:dyDescent="0.2">
      <c r="A52" s="13"/>
      <c r="B52" s="13"/>
      <c r="F52" s="13"/>
      <c r="G52" s="19"/>
      <c r="K52" s="13"/>
      <c r="L52" s="13"/>
      <c r="O52" s="13"/>
      <c r="P52" s="13"/>
      <c r="Q52" s="19"/>
      <c r="T52" s="13"/>
      <c r="Y52" s="32" t="s">
        <v>467</v>
      </c>
      <c r="Z52" s="32" t="s">
        <v>600</v>
      </c>
      <c r="AF52" s="30"/>
    </row>
    <row r="53" spans="1:37" x14ac:dyDescent="0.2">
      <c r="A53" s="13"/>
      <c r="B53" s="13"/>
      <c r="F53" s="13"/>
      <c r="G53" s="19"/>
      <c r="K53" s="13"/>
      <c r="L53" s="13"/>
      <c r="O53" s="13"/>
      <c r="P53" s="13"/>
      <c r="Q53" s="19"/>
      <c r="T53" s="13"/>
      <c r="Y53" s="32" t="s">
        <v>468</v>
      </c>
      <c r="Z53" s="32" t="s">
        <v>601</v>
      </c>
      <c r="AF53" s="30"/>
    </row>
    <row r="54" spans="1:37" x14ac:dyDescent="0.2">
      <c r="A54" s="13"/>
      <c r="B54" s="13"/>
      <c r="F54" s="13"/>
      <c r="G54" s="19"/>
      <c r="K54" s="13"/>
      <c r="L54" s="13"/>
      <c r="O54" s="13"/>
      <c r="P54" s="20"/>
      <c r="Q54" s="19"/>
      <c r="T54" s="13"/>
      <c r="Y54" s="32" t="s">
        <v>469</v>
      </c>
      <c r="Z54" s="32" t="s">
        <v>602</v>
      </c>
      <c r="AF54" s="30"/>
    </row>
    <row r="55" spans="1:37" x14ac:dyDescent="0.2">
      <c r="A55" s="13"/>
      <c r="B55" s="13"/>
      <c r="F55" s="13"/>
      <c r="G55" s="19"/>
      <c r="K55" s="13"/>
      <c r="L55" s="13"/>
      <c r="O55" s="13"/>
      <c r="P55" s="13"/>
      <c r="Q55" s="19"/>
      <c r="T55" s="13"/>
      <c r="Y55" s="32" t="s">
        <v>470</v>
      </c>
      <c r="Z55" s="32" t="s">
        <v>603</v>
      </c>
      <c r="AF55" s="30"/>
    </row>
    <row r="56" spans="1:37" x14ac:dyDescent="0.2">
      <c r="A56" s="13"/>
      <c r="B56" s="13"/>
      <c r="F56" s="13"/>
      <c r="G56" s="19"/>
      <c r="K56" s="13"/>
      <c r="L56" s="13"/>
      <c r="O56" s="13"/>
      <c r="P56" s="13"/>
      <c r="Q56" s="19"/>
      <c r="T56" s="13"/>
      <c r="Y56" s="32" t="s">
        <v>471</v>
      </c>
      <c r="Z56" s="32" t="s">
        <v>604</v>
      </c>
      <c r="AF56" s="30"/>
    </row>
    <row r="57" spans="1:37" x14ac:dyDescent="0.2">
      <c r="A57" s="13"/>
      <c r="B57" s="13"/>
      <c r="F57" s="13"/>
      <c r="G57" s="19"/>
      <c r="K57" s="13"/>
      <c r="L57" s="13"/>
      <c r="O57" s="13"/>
      <c r="P57" s="13"/>
      <c r="Q57" s="19"/>
      <c r="T57" s="13"/>
      <c r="Y57" s="32" t="s">
        <v>472</v>
      </c>
      <c r="Z57" s="32" t="s">
        <v>605</v>
      </c>
      <c r="AF57" s="30"/>
    </row>
    <row r="58" spans="1:37" x14ac:dyDescent="0.2">
      <c r="A58" s="13"/>
      <c r="B58" s="13"/>
      <c r="F58" s="13"/>
      <c r="G58" s="19"/>
      <c r="K58" s="13"/>
      <c r="L58" s="13"/>
      <c r="O58" s="13"/>
      <c r="P58" s="13"/>
      <c r="Q58" s="19"/>
      <c r="T58" s="13"/>
      <c r="Y58" s="32" t="s">
        <v>473</v>
      </c>
      <c r="Z58" s="32" t="s">
        <v>606</v>
      </c>
      <c r="AF58" s="30"/>
    </row>
    <row r="59" spans="1:37" x14ac:dyDescent="0.2">
      <c r="A59" s="13"/>
      <c r="B59" s="13"/>
      <c r="F59" s="13"/>
      <c r="G59" s="19"/>
      <c r="K59" s="13"/>
      <c r="L59" s="13"/>
      <c r="O59" s="13"/>
      <c r="P59" s="13"/>
      <c r="Q59" s="19"/>
      <c r="T59" s="13"/>
      <c r="Y59" s="32" t="s">
        <v>474</v>
      </c>
      <c r="Z59" s="32" t="s">
        <v>607</v>
      </c>
      <c r="AF59" s="30"/>
    </row>
    <row r="60" spans="1:37" x14ac:dyDescent="0.2">
      <c r="A60" s="13"/>
      <c r="B60" s="13"/>
      <c r="F60" s="13"/>
      <c r="G60" s="19"/>
      <c r="K60" s="13"/>
      <c r="L60" s="13"/>
      <c r="O60" s="13"/>
      <c r="P60" s="13"/>
      <c r="Q60" s="19"/>
      <c r="T60" s="13"/>
      <c r="Y60" s="32" t="s">
        <v>475</v>
      </c>
      <c r="Z60" s="32" t="s">
        <v>608</v>
      </c>
      <c r="AF60" s="30"/>
    </row>
    <row r="61" spans="1:37" x14ac:dyDescent="0.2">
      <c r="A61" s="13"/>
      <c r="B61" s="13"/>
      <c r="F61" s="13"/>
      <c r="G61" s="19"/>
      <c r="K61" s="13"/>
      <c r="L61" s="13"/>
      <c r="O61" s="13"/>
      <c r="P61" s="13"/>
      <c r="Q61" s="19"/>
      <c r="T61" s="13"/>
      <c r="Y61" s="32" t="s">
        <v>476</v>
      </c>
      <c r="Z61" s="32" t="s">
        <v>609</v>
      </c>
      <c r="AF61" s="30"/>
    </row>
    <row r="62" spans="1:37" x14ac:dyDescent="0.2">
      <c r="A62" s="13"/>
      <c r="B62" s="13"/>
      <c r="F62" s="13"/>
      <c r="G62" s="19"/>
      <c r="K62" s="13"/>
      <c r="L62" s="13"/>
      <c r="O62" s="13"/>
      <c r="P62" s="13"/>
      <c r="Q62" s="19"/>
      <c r="T62" s="13"/>
      <c r="Y62" s="32" t="s">
        <v>477</v>
      </c>
      <c r="Z62" s="32" t="s">
        <v>610</v>
      </c>
      <c r="AF62" s="30"/>
    </row>
    <row r="63" spans="1:37" x14ac:dyDescent="0.2">
      <c r="A63" s="13"/>
      <c r="B63" s="13"/>
      <c r="F63" s="13"/>
      <c r="G63" s="19"/>
      <c r="K63" s="13"/>
      <c r="L63" s="13"/>
      <c r="O63" s="13"/>
      <c r="P63" s="13"/>
      <c r="Q63" s="19"/>
      <c r="T63" s="13"/>
      <c r="Y63" s="32" t="s">
        <v>478</v>
      </c>
      <c r="Z63" s="32" t="s">
        <v>611</v>
      </c>
      <c r="AF63" s="30"/>
    </row>
    <row r="64" spans="1:37" x14ac:dyDescent="0.2">
      <c r="A64" s="13"/>
      <c r="B64" s="13"/>
      <c r="F64" s="13"/>
      <c r="G64" s="19"/>
      <c r="K64" s="13"/>
      <c r="L64" s="13"/>
      <c r="O64" s="13"/>
      <c r="P64" s="13"/>
      <c r="Q64" s="19"/>
      <c r="T64" s="13"/>
      <c r="Y64" s="32" t="s">
        <v>479</v>
      </c>
      <c r="Z64" s="32" t="s">
        <v>612</v>
      </c>
      <c r="AF64" s="30"/>
    </row>
    <row r="65" spans="1:32" x14ac:dyDescent="0.2">
      <c r="A65" s="13"/>
      <c r="B65" s="13"/>
      <c r="F65" s="13"/>
      <c r="G65" s="19"/>
      <c r="K65" s="13"/>
      <c r="L65" s="13"/>
      <c r="O65" s="13"/>
      <c r="P65" s="13"/>
      <c r="Q65" s="19"/>
      <c r="T65" s="13"/>
      <c r="Y65" s="32" t="s">
        <v>480</v>
      </c>
      <c r="Z65" s="32" t="s">
        <v>613</v>
      </c>
      <c r="AF65" s="30"/>
    </row>
    <row r="66" spans="1:32" x14ac:dyDescent="0.2">
      <c r="A66" s="13"/>
      <c r="B66" s="13"/>
      <c r="F66" s="13"/>
      <c r="G66" s="19"/>
      <c r="K66" s="13"/>
      <c r="L66" s="13"/>
      <c r="O66" s="13"/>
      <c r="P66" s="13"/>
      <c r="Q66" s="19"/>
      <c r="T66" s="13"/>
      <c r="Y66" s="32" t="s">
        <v>71</v>
      </c>
      <c r="Z66" s="32" t="s">
        <v>614</v>
      </c>
      <c r="AF66" s="30"/>
    </row>
    <row r="67" spans="1:32" x14ac:dyDescent="0.2">
      <c r="A67" s="13"/>
      <c r="B67" s="13"/>
      <c r="F67" s="13"/>
      <c r="G67" s="19"/>
      <c r="K67" s="13"/>
      <c r="L67" s="13"/>
      <c r="O67" s="13"/>
      <c r="P67" s="13"/>
      <c r="Q67" s="19"/>
      <c r="T67" s="13"/>
      <c r="Y67" s="32" t="s">
        <v>481</v>
      </c>
      <c r="Z67" s="32" t="s">
        <v>615</v>
      </c>
      <c r="AF67" s="30"/>
    </row>
    <row r="68" spans="1:32" x14ac:dyDescent="0.2">
      <c r="A68" s="13"/>
      <c r="B68" s="13"/>
      <c r="F68" s="13"/>
      <c r="G68" s="19"/>
      <c r="K68" s="13"/>
      <c r="L68" s="13"/>
      <c r="O68" s="13"/>
      <c r="P68" s="13"/>
      <c r="Q68" s="19"/>
      <c r="T68" s="13"/>
      <c r="Y68" s="32" t="s">
        <v>482</v>
      </c>
      <c r="Z68" s="32" t="s">
        <v>616</v>
      </c>
      <c r="AF68" s="30"/>
    </row>
    <row r="69" spans="1:32" x14ac:dyDescent="0.2">
      <c r="A69" s="13"/>
      <c r="B69" s="13"/>
      <c r="F69" s="13"/>
      <c r="G69" s="19"/>
      <c r="K69" s="13"/>
      <c r="L69" s="13"/>
      <c r="O69" s="13"/>
      <c r="P69" s="13"/>
      <c r="Q69" s="19"/>
      <c r="T69" s="13"/>
      <c r="Y69" s="32" t="s">
        <v>483</v>
      </c>
      <c r="Z69" s="32" t="s">
        <v>617</v>
      </c>
      <c r="AF69" s="30"/>
    </row>
    <row r="70" spans="1:32" x14ac:dyDescent="0.2">
      <c r="A70" s="13"/>
      <c r="B70" s="13"/>
      <c r="Y70" s="32" t="s">
        <v>484</v>
      </c>
      <c r="Z70" s="32" t="s">
        <v>618</v>
      </c>
    </row>
    <row r="71" spans="1:32" x14ac:dyDescent="0.2">
      <c r="Y71" s="32" t="s">
        <v>485</v>
      </c>
      <c r="Z71" s="32" t="s">
        <v>619</v>
      </c>
    </row>
    <row r="72" spans="1:32" x14ac:dyDescent="0.2">
      <c r="Y72" s="32" t="s">
        <v>486</v>
      </c>
      <c r="Z72" s="32" t="s">
        <v>620</v>
      </c>
    </row>
    <row r="73" spans="1:32" x14ac:dyDescent="0.2">
      <c r="Y73" s="32" t="s">
        <v>487</v>
      </c>
      <c r="Z73" s="32" t="s">
        <v>621</v>
      </c>
    </row>
    <row r="74" spans="1:32" x14ac:dyDescent="0.2">
      <c r="Y74" s="32" t="s">
        <v>488</v>
      </c>
      <c r="Z74" s="32" t="s">
        <v>622</v>
      </c>
    </row>
    <row r="75" spans="1:32" x14ac:dyDescent="0.2">
      <c r="Y75" s="32" t="s">
        <v>489</v>
      </c>
      <c r="Z75" s="32" t="s">
        <v>623</v>
      </c>
    </row>
    <row r="76" spans="1:32" x14ac:dyDescent="0.2">
      <c r="Y76" s="32" t="s">
        <v>490</v>
      </c>
      <c r="Z76" s="32" t="s">
        <v>624</v>
      </c>
    </row>
    <row r="77" spans="1:32" x14ac:dyDescent="0.2">
      <c r="Y77" s="32" t="s">
        <v>491</v>
      </c>
      <c r="Z77" s="32" t="s">
        <v>625</v>
      </c>
    </row>
    <row r="78" spans="1:32" x14ac:dyDescent="0.2">
      <c r="Y78" s="32" t="s">
        <v>492</v>
      </c>
      <c r="Z78" s="32" t="s">
        <v>626</v>
      </c>
    </row>
    <row r="79" spans="1:32" x14ac:dyDescent="0.2">
      <c r="Y79" s="32" t="s">
        <v>493</v>
      </c>
      <c r="Z79" s="32" t="s">
        <v>627</v>
      </c>
    </row>
    <row r="80" spans="1:32" x14ac:dyDescent="0.2">
      <c r="Y80" s="32" t="s">
        <v>494</v>
      </c>
      <c r="Z80" s="32" t="s">
        <v>628</v>
      </c>
    </row>
    <row r="81" spans="25:26" x14ac:dyDescent="0.2">
      <c r="Y81" s="32" t="s">
        <v>495</v>
      </c>
      <c r="Z81" s="32" t="s">
        <v>629</v>
      </c>
    </row>
    <row r="82" spans="25:26" x14ac:dyDescent="0.2">
      <c r="Y82" s="32" t="s">
        <v>496</v>
      </c>
      <c r="Z82" s="32" t="s">
        <v>630</v>
      </c>
    </row>
    <row r="83" spans="25:26" x14ac:dyDescent="0.2">
      <c r="Y83" s="32" t="s">
        <v>497</v>
      </c>
      <c r="Z83" s="32" t="s">
        <v>631</v>
      </c>
    </row>
    <row r="84" spans="25:26" x14ac:dyDescent="0.2">
      <c r="Y84" s="32" t="s">
        <v>498</v>
      </c>
      <c r="Z84" s="32" t="s">
        <v>632</v>
      </c>
    </row>
    <row r="85" spans="25:26" x14ac:dyDescent="0.2">
      <c r="Y85" s="32" t="s">
        <v>499</v>
      </c>
      <c r="Z85" s="32" t="s">
        <v>633</v>
      </c>
    </row>
    <row r="86" spans="25:26" x14ac:dyDescent="0.2">
      <c r="Y86" s="32" t="s">
        <v>500</v>
      </c>
      <c r="Z86" s="32" t="s">
        <v>634</v>
      </c>
    </row>
    <row r="87" spans="25:26" x14ac:dyDescent="0.2">
      <c r="Y87" s="32" t="s">
        <v>501</v>
      </c>
      <c r="Z87" s="32" t="s">
        <v>635</v>
      </c>
    </row>
    <row r="88" spans="25:26" x14ac:dyDescent="0.2">
      <c r="Y88" s="32" t="s">
        <v>502</v>
      </c>
      <c r="Z88" s="32" t="s">
        <v>636</v>
      </c>
    </row>
    <row r="89" spans="25:26" x14ac:dyDescent="0.2">
      <c r="Y89" s="32" t="s">
        <v>503</v>
      </c>
      <c r="Z89" s="32" t="s">
        <v>637</v>
      </c>
    </row>
    <row r="90" spans="25:26" x14ac:dyDescent="0.2">
      <c r="Y90" s="32" t="s">
        <v>504</v>
      </c>
      <c r="Z90" s="32" t="s">
        <v>638</v>
      </c>
    </row>
    <row r="91" spans="25:26" x14ac:dyDescent="0.2">
      <c r="Y91" s="32" t="s">
        <v>505</v>
      </c>
      <c r="Z91" s="32" t="s">
        <v>639</v>
      </c>
    </row>
    <row r="92" spans="25:26" x14ac:dyDescent="0.2">
      <c r="Y92" s="32" t="s">
        <v>506</v>
      </c>
      <c r="Z92" s="32" t="s">
        <v>640</v>
      </c>
    </row>
    <row r="93" spans="25:26" x14ac:dyDescent="0.2">
      <c r="Y93" s="32" t="s">
        <v>507</v>
      </c>
      <c r="Z93" s="32" t="s">
        <v>641</v>
      </c>
    </row>
    <row r="94" spans="25:26" x14ac:dyDescent="0.2">
      <c r="Y94" s="32" t="s">
        <v>508</v>
      </c>
      <c r="Z94" s="32" t="s">
        <v>642</v>
      </c>
    </row>
    <row r="95" spans="25:26" x14ac:dyDescent="0.2">
      <c r="Y95" s="32" t="s">
        <v>509</v>
      </c>
      <c r="Z95" s="32" t="s">
        <v>643</v>
      </c>
    </row>
    <row r="96" spans="25:26" x14ac:dyDescent="0.2">
      <c r="Y96" s="32" t="s">
        <v>411</v>
      </c>
      <c r="Z96" s="32" t="s">
        <v>644</v>
      </c>
    </row>
    <row r="97" spans="25:26" x14ac:dyDescent="0.2">
      <c r="Y97" s="32" t="s">
        <v>510</v>
      </c>
      <c r="Z97" s="32" t="s">
        <v>645</v>
      </c>
    </row>
    <row r="98" spans="25:26" x14ac:dyDescent="0.2">
      <c r="Y98" s="32" t="s">
        <v>511</v>
      </c>
      <c r="Z98" s="32" t="s">
        <v>646</v>
      </c>
    </row>
    <row r="99" spans="25:26" x14ac:dyDescent="0.2">
      <c r="Y99" s="32" t="s">
        <v>543</v>
      </c>
      <c r="Z99" s="32" t="s">
        <v>647</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2">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2">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2">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2">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2">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2">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2">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2">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2">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2">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2">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2">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2">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2">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2">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2">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2">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2">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2">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2">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2">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2">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2">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2">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2">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2">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2">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2">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2">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2">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2">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2">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2">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2">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2">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2">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2">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2">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2">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2">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2">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2">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2">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2">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2">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2">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2">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2">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2">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2">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2">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2">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2">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2">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2">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2">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2">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2">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2">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2">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2">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5">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2">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2">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2">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2">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2">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2">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2">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2">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2">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2">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2">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5">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2">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2">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2">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2">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2">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2">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2">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2">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2">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2">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2">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5">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2">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2">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2">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2">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2">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2">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2">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2">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2">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2">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2">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5">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5"/>
    <row r="55" spans="1:51" ht="30" customHeight="1" x14ac:dyDescent="0.2">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2">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2">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2">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2">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2">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2">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2">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2">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2">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2">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2">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5">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2">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2">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2">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2">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2">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2">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2">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2">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2">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2">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2">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5">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2">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2">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2">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2">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2">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2">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2">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2">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2">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2">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2">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5">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2">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2">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2">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2">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2">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2">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2">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2">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2">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2">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2">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5">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5"/>
    <row r="108" spans="1:51" ht="30" customHeight="1" x14ac:dyDescent="0.2">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2">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2">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2">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2">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2">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2">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2">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2">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2">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2">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2">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5">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2">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2">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2">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2">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2">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2">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2">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2">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2">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2">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2">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5">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2">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2">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2">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2">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2">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2">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2">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2">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2">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2">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2">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5">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2">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2">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2">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2">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2">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2">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2">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2">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2">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2">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2">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5">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5"/>
    <row r="161" spans="1:51" ht="30" customHeight="1" x14ac:dyDescent="0.2">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2">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2">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2">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2">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2">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2">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2">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2">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2">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2">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2">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5">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2">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2">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2">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2">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2">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2">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2">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2">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2">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2">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2">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5">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2">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2">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2">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2">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2">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2">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2">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2">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2">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2">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2">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5">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2">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2">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2">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2">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2">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2">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2">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2">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2">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2">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2">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5">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5"/>
    <row r="214" spans="1:51" ht="30" customHeight="1" x14ac:dyDescent="0.2">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2">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2">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2">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2">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2">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2">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2">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2">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2">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2">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2">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5">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2">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2">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2">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2">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2">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2">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2">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2">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2">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2">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2">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5">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2">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2">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2">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2">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2">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2">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2">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2">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2">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2">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2">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5">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2">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2">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2">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2">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2">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2">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2">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2">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2">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2">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2">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5">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2">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2">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2">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2">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2">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2">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2">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2">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2">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2">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2">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2">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2">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2">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2">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2">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2">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2">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2">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2">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2">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2">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2">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2">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2">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2">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2">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2">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2">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2">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2">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2">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2">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2">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2">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2">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2">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2">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2">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2">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2">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2">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2">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2">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2">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2">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2">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2">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2">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2">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2">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2">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2">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2">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2">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2">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2">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2">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2">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2">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2">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2">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2">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2">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2">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2">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2">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2">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2">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2">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2">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2">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2">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2">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2">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2">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2">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2">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2">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2">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2">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2">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2">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2">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2">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2">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2">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2">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2">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2">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2">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2">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2">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2">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2">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2">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2">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2">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2">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2">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2">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2">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2">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2">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2">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2">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2">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2">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2">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2">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2">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2">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2">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2">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2">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2">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2">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2">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2">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2">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2">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2">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2">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2">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2">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2">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2">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2">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2">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2">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2">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2">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2">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2">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2">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2">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2">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2">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2">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2">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2">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2">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2">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2">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2">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2">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2">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2">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2">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2">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2">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2">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2">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2">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2">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2">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2">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2">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2">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2">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2">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2">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2">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2">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2">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2">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2">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2">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2">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2">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2">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2">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2">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2">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2">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2">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2">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2">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2">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2">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2">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2">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2">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2">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2">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2">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2">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2">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2">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2">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2">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2">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2">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2">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2">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2">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2">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2">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2">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2">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2">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2">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2">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2">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2">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2">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2">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2">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2">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2">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2">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2">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2">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2">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2">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2">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2">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2">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2">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2">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2">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2">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2">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2">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2">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2">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2">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2">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2">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2">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2">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2">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2">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2">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2">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2">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2">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2">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2">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2">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2">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2">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2">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2">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2">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2">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2">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2">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2">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2">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2">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2">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2">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2">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2">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2">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2">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2">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2">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2">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2">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2">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2">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2">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2">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2">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2">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2">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2">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2">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2">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2">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2">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2">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2">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2">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2">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2">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2">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2">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2">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2">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2">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2">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2">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2">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2">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2">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2">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2">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2">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2">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2">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2">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2">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2">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2">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2">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2">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2">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2">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2">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2">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2">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2">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2">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2">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2">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2">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2">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2">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2">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2">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2">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2">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2">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2">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2">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2">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2">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2">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2">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2">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2">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2">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2">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2">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2">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2">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2">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2">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2">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2">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2">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2">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2">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2">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2">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2">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2">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2">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2">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2">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2">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2">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2">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2">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2">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2">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2">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2">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2">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2">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2">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2">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2">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2">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2">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2">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2">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2">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2">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2">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2">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2">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2">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2">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2">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2">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2">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2">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2">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2">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2">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2">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2">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2">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2">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2">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2">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2">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2">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2">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2">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2">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2">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2">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2">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2">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2">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2">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2">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2">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2">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2">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2">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2">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2">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2">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2">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2">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2">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2">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2">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2">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2">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2">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2">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2">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2">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2">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2">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2">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2">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2">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2">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2">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2">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2">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2">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2">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2">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2">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2">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2">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2">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2">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2">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2">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2">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2">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2">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2">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2">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2">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2">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2">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2">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2">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2">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2">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2">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2">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2">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2">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2">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2">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2">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2">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2">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2">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2">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2">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2">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2">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2">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2">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2">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2">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2">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2">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2">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2">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2">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2">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2">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2">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2">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2">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2">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2">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2">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2">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2">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2">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2">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2">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2">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2">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2">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2">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2">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2">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2">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2">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2">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2">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2">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2">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2">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2">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2">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2">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2">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2">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2">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2">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2">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2">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2">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2">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2">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2">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2">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2">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2">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2">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2">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2">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2">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2">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2">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2">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2">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2">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2">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2">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2">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2">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2">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2">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2">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2">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2">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2">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2">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2">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2">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2">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2">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2">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2">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2">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2">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2">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2">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2">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2">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2">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2">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2">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2">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2">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2">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2">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2">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2">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2">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2">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2">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2">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2">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2">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2">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2">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2">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2">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2">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2">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2">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2">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2">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2">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2">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2">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2">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2">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2">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2">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2">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2">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2">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2">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2">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2">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2">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2">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2">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2">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2">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2">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2">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2">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2">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2">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2">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2">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2">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2">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2">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2">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2">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2">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2">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2">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2">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2">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2">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2">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2">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2">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2">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2">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2">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2">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2">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2">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2">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2">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2">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2">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2">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2">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2">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2">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2">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2">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2">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2">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2">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2">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2">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2">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2">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2">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2">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2">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2">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2">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2">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2">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2">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2">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2">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2">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2">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2">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2">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2">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2">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2">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2">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2">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2">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2">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2">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2">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2">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2">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2">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2">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2">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2">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2">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2">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2">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2">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2">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2">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2">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2">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2">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2">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2">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2">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2">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2">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2">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2">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2">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2">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2">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2">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2">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2">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2">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2">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2">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2">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2">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2">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2">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2">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2">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2">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2">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2">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2">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2">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2">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2">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2">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2">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2">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2">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2">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2">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2">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2">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2">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2">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2">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2">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2">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2">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2">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2">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2">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2">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2">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2">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2">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2">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2">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2">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2">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2">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2">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2">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2">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2">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2">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2">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2">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2">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2">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2">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2">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2">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2">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2">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2">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2">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2">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2">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2">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2">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2">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2">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2">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2">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2">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2">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2">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2">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2">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2">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2">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2">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2">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2">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2">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2">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2">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2">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2">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2">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2">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2">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2">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2">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2">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2">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2">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2">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2">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2">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2">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2">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2">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2">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2">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2">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2">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2">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2">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2">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2">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2">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2">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2">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2">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2">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2">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2">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2">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2">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2">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2">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2">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2">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2">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2">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2">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2">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2">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2">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2">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2">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2">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2">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2">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2">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2">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2">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2">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2">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2">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2">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2">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2">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2">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2">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2">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2">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2">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2">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2">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2">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2">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2">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2">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2">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2">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2">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2">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2">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2">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2">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2">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2">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2">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2">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2">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2">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2">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2">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2">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2">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2">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2">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2">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2">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2">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2">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2">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2">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2">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2">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2">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2">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2">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2">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2">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2">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2">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2">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2">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2">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2">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2">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2">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2">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2">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2">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2">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2">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2">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2">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2">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2">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2">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2">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2">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2">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2">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2">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2">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2">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2">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2">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2">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2">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2">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2">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2">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2">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2">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2">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2">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2">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2">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2">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2">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2">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2">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2">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2">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2">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2">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2">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2">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2">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2">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2">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2">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2">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2">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2">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2">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2">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2">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2">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2">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2">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2">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2">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2">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2">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2">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2">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2">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2">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2">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2">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2">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2">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2">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2">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2">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2">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2">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2">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2">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2">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2">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2">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2">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2">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2">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2">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2">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2">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2">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2">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2">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2">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2">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2">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2">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2">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2">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2">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2">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2">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2">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2">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2">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2">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2">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2">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2">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2">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2">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2">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2">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2">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2">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2">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2">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2">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2">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2">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2">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2">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2">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2">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2">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2">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2">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2">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2">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2">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2">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2">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2">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2">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2">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2">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2">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2">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2">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2">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2">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2">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2">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2">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2">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2">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2">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2">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2">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2">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2">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2">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2">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2">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2">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2">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2">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2">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2">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2">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2">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2">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2">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2">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2">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2">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2">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2">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2">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2">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2">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2">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2">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2">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2">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2">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2">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2">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2">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2">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2">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2">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2">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2">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2">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2">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2">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2">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2">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2">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2">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2">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2">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2">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2">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2">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2">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2">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2">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2">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2">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2">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2">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2">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2">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2">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2">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2">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2">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2">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2">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2">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2">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2">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2">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2">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2">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2">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2">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2">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2">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2">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2">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2">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2">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2">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2">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2">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2">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2">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2">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2">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2">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2">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2">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2">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2">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2">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2">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2">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2">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2">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2">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2">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2">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2">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2">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2">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2">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2">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2">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2">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2">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2">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2">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2">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2">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2">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2">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2">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2">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2">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2">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2">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2">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2">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2">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2">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2">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2">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2">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2">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2">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2">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2">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2">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2">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2">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2">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2">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2">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2">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2">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2">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2">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2">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2">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2">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2">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2">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2">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2">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2">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2">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2">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2">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2">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2">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2">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2">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2">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2">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2">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2">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2">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2">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2">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2">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2">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2">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2">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2">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2">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2">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2">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2">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2">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2">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2">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2">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2">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2">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2">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2">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2">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2">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2">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2">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2">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2">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2">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2">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2">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2">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2">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2">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2">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2">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2">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2">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2">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2">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2">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2">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2">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2">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2">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2021-08-23T04:27:35Z</cp:lastPrinted>
  <dcterms:created xsi:type="dcterms:W3CDTF">2012-03-13T00:50:25Z</dcterms:created>
  <dcterms:modified xsi:type="dcterms:W3CDTF">2021-08-27T01:02:10Z</dcterms:modified>
</cp:coreProperties>
</file>