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X:\010_警察庁\350_犯罪鑑識官\02　検討中\06　予算係\05_行政事業レビュー\令和３年度　行政事業レビュー\11_最終公表\会計課より\5_最終確認\作業用\"/>
    </mc:Choice>
  </mc:AlternateContent>
  <xr:revisionPtr revIDLastSave="0" documentId="13_ncr:1_{4A45C3C6-B32C-4563-8D01-D43DEA6CEB52}"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行政事業レビューシート!$A$1:$AX$856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4" i="3"/>
  <c r="AY417"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<sst xmlns="http://schemas.openxmlformats.org/spreadsheetml/2006/main" count="3129" uniqueCount="802">
  <si>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</si>
  <si>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</si>
  <si>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</si>
  <si>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</si>
  <si>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</si>
  <si>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</si>
  <si>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</si>
  <si>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</si>
  <si>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</si>
  <si>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</si>
  <si>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</si>
  <si>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</si>
  <si>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</si>
  <si>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</si>
  <si>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</si>
  <si>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</si>
  <si>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</si>
  <si>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</si>
  <si>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</si>
  <si>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</si>
  <si>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</si>
  <si>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</si>
  <si>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</si>
  <si>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</si>
  <si>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</si>
  <si>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</si>
  <si>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</si>
  <si>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</si>
  <si>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</si>
  <si>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</si>
  <si>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</si>
  <si>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</si>
  <si>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</si>
  <si>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</si>
  <si>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</si>
  <si>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</si>
  <si>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</si>
  <si>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</si>
  <si>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</si>
  <si>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</si>
  <si>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</si>
  <si>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</si>
  <si>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</si>
  <si>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</si>
  <si>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</si>
  <si>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</si>
  <si>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</si>
  <si>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</si>
  <si>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</si>
  <si>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</si>
  <si>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</si>
  <si>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</si>
  <si>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</si>
  <si>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</si>
  <si>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</si>
  <si>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</si>
  <si>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</si>
  <si>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</si>
  <si>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</si>
  <si>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</si>
  <si>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</si>
  <si>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</si>
  <si>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</si>
  <si>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</si>
  <si>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</si>
  <si>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</si>
  <si>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</si>
  <si>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</si>
  <si>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</si>
  <si>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</si>
  <si>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</si>
  <si>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</si>
  <si>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</si>
  <si>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</si>
  <si>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</si>
  <si>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</si>
  <si>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</si>
  <si>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</si>
  <si>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</si>
  <si>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</si>
  <si>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</si>
  <si>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</si>
  <si>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</si>
  <si>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</si>
  <si>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</si>
  <si>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</si>
  <si>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</si>
  <si>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</si>
  <si>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</si>
  <si>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</si>
  <si>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</si>
  <si>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</si>
  <si>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</si>
  <si>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</si>
  <si>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</si>
  <si>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</si>
  <si>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</si>
  <si>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</si>
  <si>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</si>
  <si>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</si>
  <si>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</si>
  <si>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</si>
  <si>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</si>
  <si>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</si>
  <si>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</si>
  <si>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</si>
  <si>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</si>
  <si>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</si>
  <si>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</si>
  <si>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</si>
  <si>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</si>
  <si>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</si>
  <si>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</si>
  <si>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</si>
  <si>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</si>
  <si>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</si>
  <si>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</si>
  <si>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</si>
  <si>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</si>
  <si>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</si>
  <si>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</si>
  <si>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</si>
  <si>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</si>
  <si>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</si>
  <si>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</si>
  <si>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</si>
  <si>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</si>
  <si>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</si>
  <si>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</si>
  <si>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</si>
  <si>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</si>
  <si>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</si>
  <si>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</si>
  <si>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</si>
  <si>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</si>
  <si>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</si>
  <si>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</si>
  <si>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</si>
  <si>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</si>
  <si>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</si>
  <si>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</si>
  <si>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</si>
  <si>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</si>
  <si>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</si>
  <si>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</si>
  <si>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</si>
  <si>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</si>
  <si>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</si>
  <si>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</si>
  <si>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</si>
  <si>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</si>
  <si>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</si>
  <si>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</si>
  <si>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</si>
  <si>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</si>
  <si>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</si>
  <si>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</si>
  <si>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</si>
  <si>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</si>
  <si>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</si>
  <si>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</si>
  <si>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</si>
  <si>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</si>
  <si>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</si>
  <si>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</si>
  <si>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</si>
  <si>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</si>
  <si>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</si>
  <si>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</si>
  <si>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</si>
  <si>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</si>
  <si>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</si>
  <si>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</si>
  <si>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</si>
  <si>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</si>
  <si>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</si>
  <si>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</si>
  <si>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</si>
  <si>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</si>
  <si>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</si>
  <si>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</si>
  <si>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</si>
  <si>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</si>
  <si>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</si>
  <si>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</si>
  <si>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</si>
  <si>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</si>
  <si>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</si>
  <si>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</si>
  <si>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</si>
  <si>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</si>
  <si>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</si>
  <si>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</si>
  <si>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</si>
  <si>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</si>
  <si>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</si>
  <si>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</si>
  <si>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</si>
  <si>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</si>
  <si>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</si>
  <si>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</si>
  <si>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</si>
  <si>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</si>
  <si>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</si>
  <si>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</si>
  <si>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</si>
  <si>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</si>
  <si>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</si>
  <si>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</si>
  <si>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</si>
  <si>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</si>
  <si>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</si>
  <si>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</si>
  <si>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</si>
  <si>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</si>
  <si>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</si>
  <si>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</si>
  <si>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</si>
  <si>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</si>
  <si>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</si>
  <si>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</si>
  <si>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</si>
  <si>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</si>
  <si>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</si>
  <si>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</si>
  <si>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</si>
  <si>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</si>
  <si>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</si>
  <si>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</si>
  <si>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</si>
  <si>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</si>
  <si>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</si>
  <si>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</si>
  <si>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</si>
  <si>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</si>
  <si>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</si>
  <si>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</si>
  <si>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</si>
  <si>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</si>
  <si>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</si>
  <si>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</si>
  <si>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</si>
  <si>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</si>
  <si>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</si>
  <si>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</si>
  <si>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</si>
  <si>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</si>
  <si>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</si>
  <si>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</si>
  <si>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</si>
  <si>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</si>
  <si>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</si>
  <si>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</si>
  <si>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</si>
  <si>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</si>
  <si>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</si>
  <si>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</si>
  <si>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</si>
  <si>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</si>
  <si>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</si>
  <si>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</si>
  <si>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</si>
  <si>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</si>
  <si>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</si>
  <si>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</si>
  <si>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</si>
  <si>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</si>
  <si>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</si>
  <si>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</si>
  <si>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</si>
  <si>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</si>
  <si>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</si>
  <si>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</si>
  <si>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</si>
  <si>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</si>
  <si>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</si>
  <si>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</si>
  <si>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</si>
  <si>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</si>
  <si>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</si>
  <si>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</si>
  <si>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</si>
  <si>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</si>
  <si>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</si>
  <si>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</si>
  <si>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</si>
  <si>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</si>
  <si>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</si>
  <si>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</si>
  <si>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</si>
  <si>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</si>
  <si>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</si>
  <si>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</si>
  <si>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</si>
  <si>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</si>
  <si>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</si>
  <si>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</si>
  <si>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</si>
  <si>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</si>
  <si>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</si>
  <si>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</si>
  <si>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</si>
  <si>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</si>
  <si>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</si>
  <si>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</si>
  <si>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</si>
  <si>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</si>
  <si>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</si>
  <si>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</si>
  <si>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</si>
  <si>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</si>
  <si>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</si>
  <si>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</si>
  <si>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</si>
  <si>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</si>
  <si>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</si>
  <si>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</si>
  <si>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</si>
  <si>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</si>
  <si>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</si>
  <si>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</si>
  <si>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</si>
  <si>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</si>
  <si>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</si>
  <si>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</si>
  <si>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</si>
  <si>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</si>
  <si>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</si>
  <si>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</si>
  <si>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</si>
  <si>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</si>
  <si>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</si>
  <si>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</si>
  <si>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</si>
  <si>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</si>
  <si>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</si>
  <si>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</si>
  <si>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</si>
  <si>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</si>
  <si>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</si>
  <si>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</si>
  <si>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</si>
  <si>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</si>
  <si>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</si>
  <si>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</si>
  <si>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</si>
  <si>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</si>
  <si>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</si>
  <si>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</si>
  <si>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</si>
  <si>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</si>
  <si>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</si>
  <si>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</si>
  <si>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</si>
  <si>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</si>
  <si>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</si>
  <si>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</si>
  <si>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</si>
  <si>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</si>
  <si>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</si>
  <si>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</si>
  <si>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</si>
  <si>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</si>
  <si>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</si>
  <si>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</si>
  <si>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</si>
  <si>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</si>
  <si>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</si>
  <si>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</si>
  <si>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</si>
  <si>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</si>
  <si>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</si>
  <si>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</si>
  <si>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</si>
  <si>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</si>
  <si>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</si>
  <si>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</si>
  <si>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</si>
  <si>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</si>
  <si>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</si>
  <si>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</si>
  <si>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</si>
  <si>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</si>
  <si>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</si>
  <si>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</si>
  <si>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</si>
  <si>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</si>
  <si>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</si>
  <si>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</si>
  <si>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</si>
  <si>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</si>
  <si>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</si>
  <si>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</si>
  <si>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</si>
  <si>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</si>
  <si>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</si>
  <si>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</si>
  <si>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</si>
  <si>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</si>
  <si>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</si>
  <si>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</si>
  <si>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</si>
  <si>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</si>
  <si>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</si>
  <si>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</si>
  <si>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</si>
  <si>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</si>
  <si>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</si>
  <si>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</si>
  <si>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</si>
  <si>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</si>
  <si>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</si>
  <si>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</si>
  <si>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</si>
  <si>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</si>
  <si>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</si>
  <si>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</si>
  <si>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</si>
  <si>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</si>
  <si>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</si>
  <si>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</si>
  <si>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</si>
  <si>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</si>
  <si>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</si>
  <si>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</si>
  <si>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</si>
  <si>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</si>
  <si>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</si>
  <si>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</si>
  <si>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</si>
  <si>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</si>
  <si>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</si>
  <si>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</si>
  <si>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</si>
  <si>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</si>
  <si>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</si>
  <si>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</si>
  <si>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</si>
  <si>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</si>
  <si>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</si>
  <si>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</si>
  <si>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</si>
  <si>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</si>
  <si>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</si>
  <si>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</si>
  <si>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</si>
  <si>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</si>
  <si>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</si>
  <si>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</si>
  <si>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</si>
  <si>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</si>
  <si>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</si>
  <si>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</si>
  <si>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</si>
  <si>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</si>
  <si>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</si>
  <si>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</si>
  <si>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</si>
  <si>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</si>
  <si>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</si>
  <si>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</si>
  <si>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</si>
  <si>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</si>
  <si>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</si>
  <si>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</si>
  <si>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</si>
  <si>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</si>
  <si>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</si>
  <si>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</si>
  <si>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</si>
  <si>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</si>
  <si>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</si>
  <si>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</si>
  <si>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</si>
  <si>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</si>
  <si>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</si>
  <si>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</si>
  <si>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</si>
  <si>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</si>
  <si>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</si>
  <si>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</si>
  <si>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</si>
  <si>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</si>
  <si>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</si>
  <si>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</si>
  <si>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</si>
  <si>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</si>
  <si>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</si>
  <si>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</si>
  <si>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</si>
  <si>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</si>
  <si>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</si>
  <si>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</si>
  <si>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</si>
  <si>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</si>
  <si>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</si>
  <si>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</si>
  <si>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</si>
  <si>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</si>
  <si>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</si>
  <si>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</si>
  <si>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</si>
  <si>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</si>
  <si>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</si>
  <si>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</si>
  <si>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</si>
  <si>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</si>
  <si>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</si>
  <si>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</si>
  <si>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</si>
  <si>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</si>
  <si>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</si>
  <si>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</si>
  <si>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</si>
  <si>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</si>
  <si>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</si>
  <si>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</si>
  <si>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</si>
  <si>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</si>
  <si>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</si>
  <si>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</si>
  <si>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</si>
  <si>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</si>
  <si>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</si>
  <si>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</si>
  <si>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</si>
  <si>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</si>
  <si>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</si>
  <si>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</si>
  <si>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</si>
  <si>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</si>
  <si>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</si>
  <si>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</si>
  <si>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</si>
  <si>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</si>
  <si>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</si>
  <si>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</si>
  <si>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</si>
  <si>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</si>
  <si>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</si>
  <si>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</si>
  <si>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</si>
  <si>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</si>
  <si>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</si>
  <si>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</si>
  <si>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</si>
  <si>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</si>
  <si>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</si>
  <si>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</si>
  <si>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</si>
  <si>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</si>
  <si>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</si>
  <si>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</si>
  <si>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</si>
  <si>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</si>
  <si>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</si>
  <si>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</si>
  <si>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</si>
  <si>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</si>
  <si>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</si>
  <si>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</si>
  <si>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</si>
  <si>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</si>
  <si>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</si>
  <si>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</si>
  <si>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</si>
  <si>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</si>
  <si>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</si>
  <si>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</si>
  <si>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</si>
  <si>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</si>
  <si>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</si>
  <si>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</si>
  <si>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</si>
  <si>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</si>
  <si>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</si>
  <si>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</si>
  <si>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</si>
  <si>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</si>
  <si>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</si>
  <si>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</si>
  <si>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</si>
  <si>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</si>
  <si>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</si>
  <si>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</si>
  <si>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</si>
  <si>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</si>
  <si>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</si>
  <si>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</si>
  <si>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</si>
  <si>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</si>
  <si>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</si>
  <si>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</si>
  <si>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</si>
  <si>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</si>
  <si>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</si>
  <si>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</si>
  <si>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</si>
  <si>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</si>
  <si>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</si>
  <si>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</si>
  <si>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</si>
  <si>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</si>
  <si>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</si>
  <si>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</si>
  <si>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</si>
  <si>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</si>
  <si>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</si>
  <si>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</si>
  <si>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</si>
  <si>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</si>
  <si>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</si>
  <si>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</si>
  <si>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</si>
  <si>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</si>
  <si>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</si>
  <si>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</si>
  <si>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</si>
  <si>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</si>
  <si>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</si>
  <si>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</si>
  <si>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</si>
  <si>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</si>
  <si>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</si>
  <si>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</si>
  <si>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</si>
  <si>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</si>
  <si>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</si>
  <si>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</si>
  <si>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</si>
  <si>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</si>
  <si>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</si>
  <si>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</si>
  <si>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</si>
  <si>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</si>
  <si>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</si>
  <si>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</si>
  <si>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</si>
  <si>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</si>
  <si>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</si>
  <si>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</si>
  <si>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</si>
  <si>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</si>
  <si>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</si>
  <si>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</si>
  <si>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</si>
  <si>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</si>
  <si>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</si>
  <si>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</si>
  <si>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</si>
  <si>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</si>
  <si>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</si>
  <si>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</si>
  <si>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</si>
  <si>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</si>
  <si>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</si>
  <si>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</si>
  <si>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</si>
  <si>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</si>
  <si>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</si>
  <si>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</si>
  <si>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</si>
  <si>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</si>
  <si>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</si>
  <si>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</si>
  <si>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</si>
  <si>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</si>
  <si>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</si>
  <si>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</si>
  <si>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</si>
  <si>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</si>
  <si>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</si>
  <si>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</si>
  <si>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</si>
  <si>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</si>
  <si>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</si>
  <si>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</si>
  <si>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</si>
  <si>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</si>
  <si>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</si>
  <si>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</si>
  <si>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</si>
  <si>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</si>
  <si>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</si>
  <si>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</si>
  <si>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</si>
  <si>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</si>
  <si>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</si>
  <si>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</si>
  <si>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</si>
  <si>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</si>
  <si>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</si>
  <si>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</si>
  <si>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</si>
  <si>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</si>
  <si>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</si>
  <si>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</si>
  <si>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</si>
  <si>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</si>
  <si>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</si>
  <si>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</si>
  <si>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</si>
  <si>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</si>
  <si>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</si>
  <si>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</si>
  <si>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</si>
  <si>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</si>
  <si>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</si>
  <si>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</si>
  <si>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</si>
  <si>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</si>
  <si>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</si>
  <si>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</si>
  <si>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</si>
  <si>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</si>
  <si>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</si>
  <si>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第一線警察における科学捜査力の強化</t>
    <phoneticPr fontId="5"/>
  </si>
  <si>
    <t>刑事局</t>
    <phoneticPr fontId="5"/>
  </si>
  <si>
    <t>犯罪鑑識官</t>
    <phoneticPr fontId="5"/>
  </si>
  <si>
    <t>犯罪鑑識官
丸山　彰久</t>
    <phoneticPr fontId="5"/>
  </si>
  <si>
    <t>○</t>
  </si>
  <si>
    <t>警察法第37条第1項第4号
警察法施行令第2条第4号</t>
    <phoneticPr fontId="5"/>
  </si>
  <si>
    <t>-</t>
  </si>
  <si>
    <t>-</t>
    <phoneticPr fontId="5"/>
  </si>
  <si>
    <t>　科学技術の発達や情報化社会の発展等に伴う犯罪の高度化・複雑化、一連の司法制度改革による捜査を取り巻く環境の変化等により、従来にも増して客観性の高い科学的証拠の収集・確保が重要となっているところ、鑑識・鑑定資機材を有効活用し、犯罪現場に残された微細・微量な資料を迅速・的確に採取・鑑定して得た客観証拠により犯罪を立証することが重要である。このため、鑑識・鑑定業務がその使命を十分に果たすことができるよう、適切な資機材の整備によって科学捜査力を強化する。</t>
    <phoneticPr fontId="5"/>
  </si>
  <si>
    <t>物品購入</t>
    <rPh sb="0" eb="2">
      <t>ブッピン</t>
    </rPh>
    <rPh sb="2" eb="4">
      <t>コウニュウ</t>
    </rPh>
    <phoneticPr fontId="5"/>
  </si>
  <si>
    <t>犯行を立証する有力な客観性の高い科学的根拠の収集・確保を目的とした事業であるため、定量的な目標の設定は困難。</t>
    <phoneticPr fontId="5"/>
  </si>
  <si>
    <t>（成果目標）科学捜査力の強化
（達成状況）各都道府県警察における鑑識・鑑定資機材を充実させ、迅速・的確に採取・鑑定して得た客観証拠を捜査に反映することにより、科学捜査力の強化に寄与している。</t>
    <phoneticPr fontId="5"/>
  </si>
  <si>
    <t>重要犯罪の検挙の促進</t>
    <phoneticPr fontId="5"/>
  </si>
  <si>
    <t>重要犯罪の検挙件数（暦年）</t>
    <phoneticPr fontId="5"/>
  </si>
  <si>
    <t>件</t>
    <rPh sb="0" eb="1">
      <t>ケン</t>
    </rPh>
    <phoneticPr fontId="5"/>
  </si>
  <si>
    <t>被疑者指紋記録増加件数（暦年）
※　警察庁刑事局犯罪鑑識官調べ</t>
    <phoneticPr fontId="5"/>
  </si>
  <si>
    <t>年間執行額／年度　　　　　　　　　　　　</t>
    <phoneticPr fontId="5"/>
  </si>
  <si>
    <t>千円</t>
    <phoneticPr fontId="5"/>
  </si>
  <si>
    <t>執行額（千円）/年度</t>
    <phoneticPr fontId="5"/>
  </si>
  <si>
    <t>455,983/1</t>
  </si>
  <si>
    <t>530,508/1</t>
  </si>
  <si>
    <t>鑑識・鑑定資機材を有効活用し、犯罪現場に残された微細・微量な資料を採取・鑑定して得た客観証拠を捜査に反映させることにより、迅速な事件検挙や公判における的確な犯罪の立証に資することができる。</t>
    <phoneticPr fontId="5"/>
  </si>
  <si>
    <t>客観性の高い科学的根拠の収集・確保は広く国民から期待されている。</t>
    <phoneticPr fontId="5"/>
  </si>
  <si>
    <t>法令に基づき国庫支弁としている。</t>
    <phoneticPr fontId="5"/>
  </si>
  <si>
    <t>犯罪の確実な立証を図る上で不可欠なものである。</t>
    <phoneticPr fontId="5"/>
  </si>
  <si>
    <t>一般競争入札を行い、競争性の確保、コスト削減等に配意している。</t>
    <phoneticPr fontId="5"/>
  </si>
  <si>
    <t>鑑識・鑑定業務に必要なものに限定している。</t>
    <phoneticPr fontId="5"/>
  </si>
  <si>
    <t>犯罪の確実な立証を図る上で最適な手段・方法により実施している。</t>
    <phoneticPr fontId="5"/>
  </si>
  <si>
    <t>犯罪の立証に活用している。</t>
    <phoneticPr fontId="5"/>
  </si>
  <si>
    <t>‐</t>
  </si>
  <si>
    <t>　警察庁で執行している経費については、適切な契約方法により競争性を確保し、事業を効率的に実施している。また、都道府県警察に予算配分している経費についても、支出先・使途を把握しており、効率性、有効性に配意して実施していると認められる。</t>
  </si>
  <si>
    <t>　本経費については、老朽化した資機材の更新や高度化した科学技術を用いた新たな資機材の需要によって所要額が左右されるものであるが、客観証拠の活用のため、引き続き実施する必要がある。
　契約に際しては、一般競争入札を実施するとともに、過去の調達実績を踏まえ、より競争性を高める仕様への見直しを図るなど、引き続き予算の適正な執行に努める。</t>
    <rPh sb="10" eb="13">
      <t>ロウキュウカ</t>
    </rPh>
    <rPh sb="15" eb="18">
      <t>シキザイ</t>
    </rPh>
    <rPh sb="19" eb="21">
      <t>コウシン</t>
    </rPh>
    <rPh sb="22" eb="24">
      <t>コウド</t>
    </rPh>
    <rPh sb="24" eb="25">
      <t>カ</t>
    </rPh>
    <rPh sb="27" eb="29">
      <t>カガク</t>
    </rPh>
    <rPh sb="29" eb="31">
      <t>ギジュツ</t>
    </rPh>
    <rPh sb="32" eb="33">
      <t>モチ</t>
    </rPh>
    <rPh sb="35" eb="36">
      <t>アラ</t>
    </rPh>
    <rPh sb="38" eb="41">
      <t>シキザイ</t>
    </rPh>
    <rPh sb="42" eb="44">
      <t>ジュヨウ</t>
    </rPh>
    <rPh sb="123" eb="124">
      <t>フ</t>
    </rPh>
    <phoneticPr fontId="5"/>
  </si>
  <si>
    <t>実施年：令和元年度
シート番号・事業名：28番・第一線警察における科学捜査力の強化
公開プロセスの結果：一部改善
取りまとめコメント：
・整備、更新に当たっては、その必要性について、各都道府県警察の状況や、機器の詳細な稼働率などを考慮すべきではないか。
・整備計画を早期に議論・検討する必要がある。
・複数の業者が入札参加できるよう、一層の工夫をしてほしい。
・必要であれば、予算の枠を増やす方向性を検討してほしい。
対応状況：
・昨今の捜査を取り巻く環境の変化や科学技術の進展を踏まえ、一部の資機材については整備定数を増強した。他方、各都道府県における活用状況等を踏まえ、整備計画及び整備定数の見直しを行い、整備計画の縮減を図った。
・複数の業者が参入出来るよう、仕様の見直し等の検討を進めている。</t>
    <phoneticPr fontId="5"/>
  </si>
  <si>
    <t>66</t>
    <phoneticPr fontId="5"/>
  </si>
  <si>
    <t>51</t>
    <phoneticPr fontId="5"/>
  </si>
  <si>
    <t>23</t>
    <phoneticPr fontId="5"/>
  </si>
  <si>
    <t>24</t>
    <phoneticPr fontId="5"/>
  </si>
  <si>
    <t>21</t>
    <phoneticPr fontId="5"/>
  </si>
  <si>
    <t>26</t>
    <phoneticPr fontId="5"/>
  </si>
  <si>
    <t>27</t>
    <phoneticPr fontId="5"/>
  </si>
  <si>
    <t>-</t>
    <phoneticPr fontId="5"/>
  </si>
  <si>
    <t>当初17-3</t>
    <phoneticPr fontId="5"/>
  </si>
  <si>
    <t>補正11-3</t>
    <phoneticPr fontId="5"/>
  </si>
  <si>
    <t>25</t>
    <phoneticPr fontId="5"/>
  </si>
  <si>
    <t>26</t>
    <phoneticPr fontId="5"/>
  </si>
  <si>
    <t>28</t>
    <phoneticPr fontId="5"/>
  </si>
  <si>
    <t>-</t>
    <phoneticPr fontId="5"/>
  </si>
  <si>
    <t>1,416,799/1</t>
    <phoneticPr fontId="5"/>
  </si>
  <si>
    <t>有</t>
  </si>
  <si>
    <t>適切な契約方法により、可能な限り、競争性の確保、コスト削減等に配意している。</t>
    <phoneticPr fontId="5"/>
  </si>
  <si>
    <t>理科研株式会社</t>
    <rPh sb="3" eb="5">
      <t>カブシキ</t>
    </rPh>
    <rPh sb="5" eb="7">
      <t>ガイシャ</t>
    </rPh>
    <phoneticPr fontId="5"/>
  </si>
  <si>
    <t>液体クロマトグラフタンデム質量分析装置の購入</t>
    <rPh sb="20" eb="22">
      <t>コウニュウ</t>
    </rPh>
    <phoneticPr fontId="5"/>
  </si>
  <si>
    <t>恒温器の購入</t>
    <rPh sb="4" eb="6">
      <t>コウニュウ</t>
    </rPh>
    <phoneticPr fontId="5"/>
  </si>
  <si>
    <t>加賀ソルネット株式会社</t>
    <rPh sb="7" eb="11">
      <t>カブシキガイシャ</t>
    </rPh>
    <phoneticPr fontId="5"/>
  </si>
  <si>
    <t>ノーベル工業株式会社</t>
    <rPh sb="6" eb="10">
      <t>カブシキガイシャ</t>
    </rPh>
    <phoneticPr fontId="5"/>
  </si>
  <si>
    <t>株式会社島津製作所</t>
    <rPh sb="0" eb="4">
      <t>カブシキガイシャ</t>
    </rPh>
    <phoneticPr fontId="5"/>
  </si>
  <si>
    <t>可搬型三次元画像解析装置の購入</t>
    <rPh sb="13" eb="15">
      <t>コウニュウ</t>
    </rPh>
    <phoneticPr fontId="5"/>
  </si>
  <si>
    <t>足痕跡資料撮影装置の購入</t>
    <rPh sb="10" eb="12">
      <t>コウニュウ</t>
    </rPh>
    <phoneticPr fontId="5"/>
  </si>
  <si>
    <t>可搬型充電式投光器の購入</t>
    <rPh sb="10" eb="12">
      <t>コウニュウ</t>
    </rPh>
    <phoneticPr fontId="5"/>
  </si>
  <si>
    <t>ガスクロマトグラフ質量分析装置の購入</t>
    <rPh sb="16" eb="18">
      <t>コウニュウ</t>
    </rPh>
    <phoneticPr fontId="5"/>
  </si>
  <si>
    <t>株式会社池田理化</t>
    <rPh sb="0" eb="4">
      <t>カブシキガイシャ</t>
    </rPh>
    <phoneticPr fontId="5"/>
  </si>
  <si>
    <t>バイオハザード対策キャビネットの購入</t>
    <rPh sb="16" eb="18">
      <t>コウニュウ</t>
    </rPh>
    <phoneticPr fontId="5"/>
  </si>
  <si>
    <t>株式会社ピー・エス・インダストリー</t>
    <rPh sb="0" eb="4">
      <t>カブシキガイシャ</t>
    </rPh>
    <phoneticPr fontId="5"/>
  </si>
  <si>
    <t>特殊光源装置の購入</t>
    <rPh sb="7" eb="9">
      <t>コウニュウ</t>
    </rPh>
    <phoneticPr fontId="5"/>
  </si>
  <si>
    <t>コニカミノルタジャパン株式会社</t>
    <rPh sb="11" eb="15">
      <t>カブシキガイシャ</t>
    </rPh>
    <phoneticPr fontId="5"/>
  </si>
  <si>
    <t>画像処理装置の購入</t>
    <rPh sb="7" eb="9">
      <t>コウニュウ</t>
    </rPh>
    <phoneticPr fontId="5"/>
  </si>
  <si>
    <t>株式会社スリーライク</t>
    <rPh sb="0" eb="4">
      <t>カブシキガイシャ</t>
    </rPh>
    <phoneticPr fontId="5"/>
  </si>
  <si>
    <t>静電気微物採取器の購入</t>
    <rPh sb="9" eb="11">
      <t>コウニュウ</t>
    </rPh>
    <phoneticPr fontId="5"/>
  </si>
  <si>
    <t>株式会社ケルク電子システム</t>
    <rPh sb="0" eb="4">
      <t>カブシキガイシャ</t>
    </rPh>
    <phoneticPr fontId="5"/>
  </si>
  <si>
    <t>鑑定資料撮影用カメラの購入</t>
    <rPh sb="11" eb="13">
      <t>コウニュウ</t>
    </rPh>
    <phoneticPr fontId="5"/>
  </si>
  <si>
    <t>A.理科研株式会社</t>
    <phoneticPr fontId="5"/>
  </si>
  <si>
    <t>２　犯罪捜査の的確な推進</t>
    <phoneticPr fontId="5"/>
  </si>
  <si>
    <t>１　重要犯罪・重要窃盗犯の検挙向上</t>
    <phoneticPr fontId="5"/>
  </si>
  <si>
    <t>各重要犯罪（注）の検挙率
（注）　殺人、強盗、放火、強制性交等、略取誘拐・人身売買及び強制わいせつ</t>
    <phoneticPr fontId="5"/>
  </si>
  <si>
    <t>重要窃盗犯（注）の検挙率
（注）　侵入窃盗、自動車盗、ひったくり及びすり</t>
    <phoneticPr fontId="5"/>
  </si>
  <si>
    <t>308,507/1</t>
    <phoneticPr fontId="5"/>
  </si>
  <si>
    <t>液体クロマトグラフタンデム質量分析装置等の購入</t>
    <rPh sb="0" eb="2">
      <t>エキタイ</t>
    </rPh>
    <rPh sb="13" eb="15">
      <t>シツリョウ</t>
    </rPh>
    <rPh sb="15" eb="17">
      <t>ブンセキ</t>
    </rPh>
    <rPh sb="17" eb="19">
      <t>ソウチ</t>
    </rPh>
    <rPh sb="19" eb="20">
      <t>トウ</t>
    </rPh>
    <rPh sb="21" eb="23">
      <t>コウニュウ</t>
    </rPh>
    <phoneticPr fontId="5"/>
  </si>
  <si>
    <t>-</t>
    <phoneticPr fontId="5"/>
  </si>
  <si>
    <t>　全国的に一定水準の科学捜査力を確保するため、鑑識・鑑定業務に必要な資機材を整備し、更なる強化を図る。</t>
    <phoneticPr fontId="5"/>
  </si>
  <si>
    <t>点検対象外</t>
    <phoneticPr fontId="5"/>
  </si>
  <si>
    <t>引き続き、適切かつ効率的な事業実施に努めること。</t>
    <phoneticPr fontId="5"/>
  </si>
  <si>
    <t>縮減</t>
  </si>
  <si>
    <t>警察装備費</t>
    <rPh sb="0" eb="2">
      <t>ケイサツ</t>
    </rPh>
    <rPh sb="2" eb="5">
      <t>ソウビヒ</t>
    </rPh>
    <phoneticPr fontId="5"/>
  </si>
  <si>
    <t>-</t>
    <phoneticPr fontId="5"/>
  </si>
  <si>
    <t>資機材更新経費による増
「新たな成長推進枠」595百万円</t>
    <rPh sb="10" eb="11">
      <t>ゾウ</t>
    </rPh>
    <rPh sb="13" eb="14">
      <t>アラ</t>
    </rPh>
    <rPh sb="16" eb="18">
      <t>セイチョウ</t>
    </rPh>
    <rPh sb="18" eb="20">
      <t>スイシン</t>
    </rPh>
    <rPh sb="20" eb="21">
      <t>ワク</t>
    </rPh>
    <rPh sb="25" eb="27">
      <t>ヒャクマン</t>
    </rPh>
    <rPh sb="27" eb="28">
      <t>エン</t>
    </rPh>
    <phoneticPr fontId="5"/>
  </si>
  <si>
    <t>昨今の捜査を取り巻く環境の変化や科学技術の進展を踏まえた整備定数、資機材の仕様の見直しを行い、真に必要な鑑識・鑑定資機材を要求することとしており、結果、整備計画の縮減(▲131百万円）を図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</si>
</sst>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145059</xdr:colOff>
      <xdr:row>748</xdr:row>
      <xdr:rowOff>242047</xdr:rowOff>
    </xdr:from>
    <xdr:to>
      <xdr:col>36</xdr:col>
      <xdr:colOff>58704</xdr:colOff>
      <xdr:row>754</xdr:row>
      <xdr:rowOff>265741</xdr:rowOff>
    </xdr:to>
    <xdr:grpSp>
      <xdr:nvGrpSpPr>
        <xdr:cNvPr id="11" name="グループ化 10">
          <a:extLst>
            <a:ext uri="{FF2B5EF4-FFF2-40B4-BE49-F238E27FC236}">
              <a16:creationId xmlns:a16="http://schemas.microsoft.com/office/drawing/2014/main" id="{B28E278E-04D5-494A-825B-33B4CE7A6707}"/>
            </a:ext>
          </a:extLst>
        </xdr:cNvPr>
        <xdr:cNvGrpSpPr/>
      </xdr:nvGrpSpPr>
      <xdr:grpSpPr>
        <a:xfrm>
          <a:off x="3661145" y="42337104"/>
          <a:ext cx="3059616" cy="2168180"/>
          <a:chOff x="4426926" y="44209606"/>
          <a:chExt cx="2553521" cy="1311790"/>
        </a:xfrm>
      </xdr:grpSpPr>
      <xdr:sp macro="" textlink="">
        <xdr:nvSpPr>
          <xdr:cNvPr id="12" name="テキスト ボックス 9">
            <a:extLst>
              <a:ext uri="{FF2B5EF4-FFF2-40B4-BE49-F238E27FC236}">
                <a16:creationId xmlns:a16="http://schemas.microsoft.com/office/drawing/2014/main" id="{2380FEF0-219E-4516-AE3D-CADC95B241FB}"/>
              </a:ext>
            </a:extLst>
          </xdr:cNvPr>
          <xdr:cNvSpPr txBox="1">
            <a:spLocks noChangeArrowheads="1"/>
          </xdr:cNvSpPr>
        </xdr:nvSpPr>
        <xdr:spPr bwMode="auto">
          <a:xfrm>
            <a:off x="4426926" y="44209606"/>
            <a:ext cx="2553521" cy="785706"/>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警察庁</a:t>
            </a:r>
            <a:endParaRPr lang="en-US" altLang="ja-JP" sz="1400">
              <a:solidFill>
                <a:schemeClr val="tx1"/>
              </a:solidFill>
              <a:latin typeface="+mn-ea"/>
            </a:endParaRPr>
          </a:p>
          <a:p>
            <a:pPr algn="ctr"/>
            <a:r>
              <a:rPr lang="en-US" altLang="ja-JP" sz="1400">
                <a:solidFill>
                  <a:sysClr val="windowText" lastClr="000000"/>
                </a:solidFill>
                <a:latin typeface="+mn-ea"/>
              </a:rPr>
              <a:t>1,417</a:t>
            </a:r>
            <a:r>
              <a:rPr lang="ja-JP" altLang="en-US" sz="1400">
                <a:solidFill>
                  <a:sysClr val="windowText" lastClr="000000"/>
                </a:solidFill>
                <a:latin typeface="+mn-ea"/>
              </a:rPr>
              <a:t>百万円</a:t>
            </a:r>
            <a:endParaRPr lang="en-US" altLang="ja-JP" sz="1400">
              <a:solidFill>
                <a:sysClr val="windowText" lastClr="000000"/>
              </a:solidFill>
              <a:latin typeface="+mn-ea"/>
            </a:endParaRPr>
          </a:p>
        </xdr:txBody>
      </xdr:sp>
      <xdr:sp macro="" textlink="">
        <xdr:nvSpPr>
          <xdr:cNvPr id="13" name="大かっこ 12">
            <a:extLst>
              <a:ext uri="{FF2B5EF4-FFF2-40B4-BE49-F238E27FC236}">
                <a16:creationId xmlns:a16="http://schemas.microsoft.com/office/drawing/2014/main" id="{2AFAE965-243C-4BA2-B11D-DEC1B3D849E2}"/>
              </a:ext>
            </a:extLst>
          </xdr:cNvPr>
          <xdr:cNvSpPr>
            <a:spLocks noChangeArrowheads="1"/>
          </xdr:cNvSpPr>
        </xdr:nvSpPr>
        <xdr:spPr bwMode="auto">
          <a:xfrm>
            <a:off x="4565297" y="45057983"/>
            <a:ext cx="2267392" cy="463413"/>
          </a:xfrm>
          <a:prstGeom prst="bracketPair">
            <a:avLst>
              <a:gd name="adj" fmla="val 16667"/>
            </a:avLst>
          </a:prstGeom>
          <a:noFill/>
          <a:ln w="9525" algn="ctr">
            <a:solidFill>
              <a:schemeClr val="tx1"/>
            </a:solidFill>
            <a:round/>
            <a:headEnd/>
            <a:tailEnd/>
          </a:ln>
        </xdr:spPr>
        <xdr:txBody>
          <a:bodyPr wrap="square"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lang="ja-JP" altLang="en-US" sz="1000" baseline="0">
                <a:latin typeface="+mn-ea"/>
              </a:rPr>
              <a:t>第一線警察における科学捜査力の強化に</a:t>
            </a:r>
            <a:endParaRPr lang="en-US" altLang="ja-JP" sz="1000" baseline="0">
              <a:latin typeface="+mn-ea"/>
            </a:endParaRPr>
          </a:p>
          <a:p>
            <a:pPr algn="l"/>
            <a:r>
              <a:rPr lang="ja-JP" altLang="en-US" sz="1000" baseline="0">
                <a:latin typeface="+mn-ea"/>
              </a:rPr>
              <a:t>必要な経費の予算執行</a:t>
            </a:r>
            <a:endParaRPr lang="en-US" altLang="ja-JP" sz="1000" baseline="0">
              <a:latin typeface="+mn-ea"/>
            </a:endParaRPr>
          </a:p>
        </xdr:txBody>
      </xdr:sp>
    </xdr:grpSp>
    <xdr:clientData/>
  </xdr:twoCellAnchor>
  <xdr:twoCellAnchor>
    <xdr:from>
      <xdr:col>27</xdr:col>
      <xdr:colOff>171101</xdr:colOff>
      <xdr:row>755</xdr:row>
      <xdr:rowOff>79988</xdr:rowOff>
    </xdr:from>
    <xdr:to>
      <xdr:col>27</xdr:col>
      <xdr:colOff>171101</xdr:colOff>
      <xdr:row>757</xdr:row>
      <xdr:rowOff>246164</xdr:rowOff>
    </xdr:to>
    <xdr:cxnSp macro="">
      <xdr:nvCxnSpPr>
        <xdr:cNvPr id="14" name="直線矢印コネクタ 13">
          <a:extLst>
            <a:ext uri="{FF2B5EF4-FFF2-40B4-BE49-F238E27FC236}">
              <a16:creationId xmlns:a16="http://schemas.microsoft.com/office/drawing/2014/main" id="{912E4F20-8A41-4D78-9833-81AF94D579B4}"/>
            </a:ext>
          </a:extLst>
        </xdr:cNvPr>
        <xdr:cNvCxnSpPr/>
      </xdr:nvCxnSpPr>
      <xdr:spPr>
        <a:xfrm flipH="1">
          <a:off x="5012042" y="44374600"/>
          <a:ext cx="0" cy="88335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47385</xdr:colOff>
      <xdr:row>758</xdr:row>
      <xdr:rowOff>15996</xdr:rowOff>
    </xdr:from>
    <xdr:to>
      <xdr:col>38</xdr:col>
      <xdr:colOff>181883</xdr:colOff>
      <xdr:row>764</xdr:row>
      <xdr:rowOff>398912</xdr:rowOff>
    </xdr:to>
    <xdr:grpSp>
      <xdr:nvGrpSpPr>
        <xdr:cNvPr id="15" name="グループ化 14">
          <a:extLst>
            <a:ext uri="{FF2B5EF4-FFF2-40B4-BE49-F238E27FC236}">
              <a16:creationId xmlns:a16="http://schemas.microsoft.com/office/drawing/2014/main" id="{38A488AA-ED99-4FA0-8FA0-652946B0EB07}"/>
            </a:ext>
          </a:extLst>
        </xdr:cNvPr>
        <xdr:cNvGrpSpPr/>
      </xdr:nvGrpSpPr>
      <xdr:grpSpPr>
        <a:xfrm>
          <a:off x="3193356" y="45681567"/>
          <a:ext cx="4020698" cy="2527402"/>
          <a:chOff x="1841500" y="47322473"/>
          <a:chExt cx="2564920" cy="2268834"/>
        </a:xfrm>
      </xdr:grpSpPr>
      <xdr:sp macro="" textlink="">
        <xdr:nvSpPr>
          <xdr:cNvPr id="16" name="テキスト ボックス 15">
            <a:extLst>
              <a:ext uri="{FF2B5EF4-FFF2-40B4-BE49-F238E27FC236}">
                <a16:creationId xmlns:a16="http://schemas.microsoft.com/office/drawing/2014/main" id="{11B5D136-05E3-415C-979D-B1D4738BE6A6}"/>
              </a:ext>
            </a:extLst>
          </xdr:cNvPr>
          <xdr:cNvSpPr txBox="1">
            <a:spLocks noChangeArrowheads="1"/>
          </xdr:cNvSpPr>
        </xdr:nvSpPr>
        <xdr:spPr bwMode="auto">
          <a:xfrm>
            <a:off x="2189494" y="47731725"/>
            <a:ext cx="1973132" cy="1155458"/>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Ａ</a:t>
            </a:r>
            <a:r>
              <a:rPr lang="en-US" altLang="ja-JP" sz="1400">
                <a:solidFill>
                  <a:schemeClr val="tx1"/>
                </a:solidFill>
                <a:latin typeface="+mn-ea"/>
              </a:rPr>
              <a:t>.</a:t>
            </a:r>
            <a:r>
              <a:rPr lang="ja-JP" altLang="en-US" sz="1400">
                <a:solidFill>
                  <a:schemeClr val="tx1"/>
                </a:solidFill>
                <a:latin typeface="+mn-ea"/>
              </a:rPr>
              <a:t>民間会社（</a:t>
            </a:r>
            <a:r>
              <a:rPr lang="en-US" altLang="ja-JP" sz="1400">
                <a:solidFill>
                  <a:schemeClr val="tx1"/>
                </a:solidFill>
                <a:latin typeface="+mn-ea"/>
              </a:rPr>
              <a:t>9</a:t>
            </a:r>
            <a:r>
              <a:rPr lang="ja-JP" altLang="en-US" sz="1400">
                <a:solidFill>
                  <a:schemeClr val="tx1"/>
                </a:solidFill>
                <a:latin typeface="+mn-ea"/>
              </a:rPr>
              <a:t>者）</a:t>
            </a:r>
            <a:endParaRPr lang="en-US" altLang="ja-JP" sz="1400">
              <a:solidFill>
                <a:schemeClr val="tx1"/>
              </a:solidFill>
              <a:latin typeface="+mn-ea"/>
            </a:endParaRPr>
          </a:p>
          <a:p>
            <a:pPr algn="ctr"/>
            <a:r>
              <a:rPr lang="en-US" altLang="ja-JP" sz="1400">
                <a:solidFill>
                  <a:schemeClr val="tx1"/>
                </a:solidFill>
                <a:latin typeface="+mn-ea"/>
              </a:rPr>
              <a:t>1,417</a:t>
            </a:r>
            <a:r>
              <a:rPr lang="ja-JP" altLang="en-US" sz="1400">
                <a:solidFill>
                  <a:schemeClr val="tx1"/>
                </a:solidFill>
                <a:latin typeface="+mn-ea"/>
              </a:rPr>
              <a:t>百万円</a:t>
            </a:r>
            <a:endParaRPr lang="en-US" altLang="ja-JP" sz="1400">
              <a:solidFill>
                <a:schemeClr val="tx1"/>
              </a:solidFill>
              <a:latin typeface="+mn-ea"/>
            </a:endParaRPr>
          </a:p>
        </xdr:txBody>
      </xdr:sp>
      <xdr:sp macro="" textlink="">
        <xdr:nvSpPr>
          <xdr:cNvPr id="17" name="Text Box 98">
            <a:extLst>
              <a:ext uri="{FF2B5EF4-FFF2-40B4-BE49-F238E27FC236}">
                <a16:creationId xmlns:a16="http://schemas.microsoft.com/office/drawing/2014/main" id="{34E78B28-5534-45AC-82D5-3D09C97D58A4}"/>
              </a:ext>
            </a:extLst>
          </xdr:cNvPr>
          <xdr:cNvSpPr txBox="1">
            <a:spLocks noChangeArrowheads="1"/>
          </xdr:cNvSpPr>
        </xdr:nvSpPr>
        <xdr:spPr bwMode="auto">
          <a:xfrm>
            <a:off x="1841500" y="47322473"/>
            <a:ext cx="2564920" cy="360769"/>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200" b="1" kern="1200">
                <a:solidFill>
                  <a:schemeClr val="tx1"/>
                </a:solidFill>
                <a:effectLst/>
                <a:latin typeface="+mn-lt"/>
                <a:ea typeface="+mn-ea"/>
                <a:cs typeface="+mn-cs"/>
              </a:rPr>
              <a:t>物品購入</a:t>
            </a:r>
            <a:endParaRPr kumimoji="1" lang="en-US" altLang="ja-JP" sz="1200" b="1" kern="1200">
              <a:solidFill>
                <a:schemeClr val="tx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一般競争契約（最低価格）等</a:t>
            </a:r>
            <a:r>
              <a:rPr kumimoji="1" lang="en-US" altLang="ja-JP" sz="1200" b="1" kern="1200">
                <a:solidFill>
                  <a:schemeClr val="tx1"/>
                </a:solidFill>
                <a:effectLst/>
                <a:latin typeface="+mn-lt"/>
                <a:ea typeface="+mn-ea"/>
                <a:cs typeface="+mn-cs"/>
              </a:rPr>
              <a:t>】</a:t>
            </a:r>
            <a:endParaRPr lang="ja-JP" altLang="ja-JP" sz="1000">
              <a:effectLst/>
            </a:endParaRPr>
          </a:p>
        </xdr:txBody>
      </xdr:sp>
      <xdr:sp macro="" textlink="">
        <xdr:nvSpPr>
          <xdr:cNvPr id="18" name="大かっこ 17">
            <a:extLst>
              <a:ext uri="{FF2B5EF4-FFF2-40B4-BE49-F238E27FC236}">
                <a16:creationId xmlns:a16="http://schemas.microsoft.com/office/drawing/2014/main" id="{B0026FCE-384B-4E72-B16D-34E12982D48C}"/>
              </a:ext>
            </a:extLst>
          </xdr:cNvPr>
          <xdr:cNvSpPr>
            <a:spLocks noChangeArrowheads="1"/>
          </xdr:cNvSpPr>
        </xdr:nvSpPr>
        <xdr:spPr bwMode="auto">
          <a:xfrm>
            <a:off x="2288057" y="48987481"/>
            <a:ext cx="1745501" cy="603826"/>
          </a:xfrm>
          <a:prstGeom prst="bracketPair">
            <a:avLst>
              <a:gd name="adj" fmla="val 9084"/>
            </a:avLst>
          </a:prstGeom>
          <a:noFill/>
          <a:ln w="9525" algn="ctr">
            <a:solidFill>
              <a:schemeClr val="tx1"/>
            </a:solidFill>
            <a:round/>
            <a:headEnd/>
            <a:tailEnd/>
          </a:ln>
        </xdr:spPr>
        <xdr:txBody>
          <a:bodyPr wrap="square" lIns="144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ja-JP" sz="1000" kern="1200" baseline="0">
                <a:solidFill>
                  <a:schemeClr val="tx1"/>
                </a:solidFill>
                <a:effectLst/>
                <a:latin typeface="+mn-lt"/>
                <a:ea typeface="+mn-ea"/>
                <a:cs typeface="+mn-cs"/>
              </a:rPr>
              <a:t>第一線警察における科学捜査力の強化に</a:t>
            </a:r>
            <a:endParaRPr kumimoji="1" lang="en-US" altLang="ja-JP" sz="1000" kern="1200" baseline="0">
              <a:solidFill>
                <a:schemeClr val="tx1"/>
              </a:solidFill>
              <a:effectLst/>
              <a:latin typeface="+mn-lt"/>
              <a:ea typeface="+mn-ea"/>
              <a:cs typeface="+mn-cs"/>
            </a:endParaRPr>
          </a:p>
          <a:p>
            <a:pPr algn="l"/>
            <a:r>
              <a:rPr kumimoji="1" lang="ja-JP" altLang="ja-JP" sz="1000" kern="1200" baseline="0">
                <a:solidFill>
                  <a:schemeClr val="tx1"/>
                </a:solidFill>
                <a:effectLst/>
                <a:latin typeface="+mn-lt"/>
                <a:ea typeface="+mn-ea"/>
                <a:cs typeface="+mn-cs"/>
              </a:rPr>
              <a:t>必要な</a:t>
            </a:r>
            <a:r>
              <a:rPr kumimoji="1" lang="ja-JP" altLang="en-US" sz="1000" kern="1200">
                <a:solidFill>
                  <a:schemeClr val="tx1"/>
                </a:solidFill>
                <a:latin typeface="+mn-lt"/>
                <a:ea typeface="+mn-ea"/>
                <a:cs typeface="+mn-cs"/>
              </a:rPr>
              <a:t>物品の納入</a:t>
            </a:r>
            <a:endParaRPr lang="ja-JP" sz="10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0" zoomScaleNormal="75" zoomScaleSheetLayoutView="70" zoomScalePageLayoutView="85" workbookViewId="0">
      <selection activeCell="A734" sqref="A734:AX73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408</v>
      </c>
      <c r="AJ2" s="943" t="s">
        <v>714</v>
      </c>
      <c r="AK2" s="943"/>
      <c r="AL2" s="943"/>
      <c r="AM2" s="943"/>
      <c r="AN2" s="98" t="s">
        <v>408</v>
      </c>
      <c r="AO2" s="943">
        <v>20</v>
      </c>
      <c r="AP2" s="943"/>
      <c r="AQ2" s="943"/>
      <c r="AR2" s="99" t="s">
        <v>713</v>
      </c>
      <c r="AS2" s="949">
        <v>27</v>
      </c>
      <c r="AT2" s="949"/>
      <c r="AU2" s="949"/>
      <c r="AV2" s="98" t="str">
        <f>IF(AW2="","","-")</f>
        <v/>
      </c>
      <c r="AW2" s="909"/>
      <c r="AX2" s="909"/>
    </row>
    <row r="3" spans="1:50" ht="21" customHeight="1" thickBot="1" x14ac:dyDescent="0.25">
      <c r="A3" s="865" t="s">
        <v>706</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715</v>
      </c>
      <c r="AK3" s="867"/>
      <c r="AL3" s="867"/>
      <c r="AM3" s="867"/>
      <c r="AN3" s="867"/>
      <c r="AO3" s="867"/>
      <c r="AP3" s="867"/>
      <c r="AQ3" s="867"/>
      <c r="AR3" s="867"/>
      <c r="AS3" s="867"/>
      <c r="AT3" s="867"/>
      <c r="AU3" s="867"/>
      <c r="AV3" s="867"/>
      <c r="AW3" s="867"/>
      <c r="AX3" s="24" t="s">
        <v>65</v>
      </c>
    </row>
    <row r="4" spans="1:50" ht="18" customHeight="1" x14ac:dyDescent="0.2">
      <c r="A4" s="705" t="s">
        <v>25</v>
      </c>
      <c r="B4" s="706"/>
      <c r="C4" s="706"/>
      <c r="D4" s="706"/>
      <c r="E4" s="706"/>
      <c r="F4" s="706"/>
      <c r="G4" s="683" t="s">
        <v>716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717</v>
      </c>
      <c r="AF4" s="689"/>
      <c r="AG4" s="689"/>
      <c r="AH4" s="689"/>
      <c r="AI4" s="689"/>
      <c r="AJ4" s="689"/>
      <c r="AK4" s="689"/>
      <c r="AL4" s="689"/>
      <c r="AM4" s="689"/>
      <c r="AN4" s="689"/>
      <c r="AO4" s="689"/>
      <c r="AP4" s="690"/>
      <c r="AQ4" s="691" t="s">
        <v>2</v>
      </c>
      <c r="AR4" s="686"/>
      <c r="AS4" s="686"/>
      <c r="AT4" s="686"/>
      <c r="AU4" s="686"/>
      <c r="AV4" s="686"/>
      <c r="AW4" s="686"/>
      <c r="AX4" s="692"/>
    </row>
    <row r="5" spans="1:50" ht="27" customHeight="1" x14ac:dyDescent="0.2">
      <c r="A5" s="693" t="s">
        <v>67</v>
      </c>
      <c r="B5" s="694"/>
      <c r="C5" s="694"/>
      <c r="D5" s="694"/>
      <c r="E5" s="694"/>
      <c r="F5" s="695"/>
      <c r="G5" s="837" t="s">
        <v>68</v>
      </c>
      <c r="H5" s="838"/>
      <c r="I5" s="838"/>
      <c r="J5" s="838"/>
      <c r="K5" s="838"/>
      <c r="L5" s="838"/>
      <c r="M5" s="839" t="s">
        <v>66</v>
      </c>
      <c r="N5" s="840"/>
      <c r="O5" s="840"/>
      <c r="P5" s="840"/>
      <c r="Q5" s="840"/>
      <c r="R5" s="841"/>
      <c r="S5" s="842" t="s">
        <v>70</v>
      </c>
      <c r="T5" s="838"/>
      <c r="U5" s="838"/>
      <c r="V5" s="838"/>
      <c r="W5" s="838"/>
      <c r="X5" s="843"/>
      <c r="Y5" s="699" t="s">
        <v>3</v>
      </c>
      <c r="Z5" s="542"/>
      <c r="AA5" s="542"/>
      <c r="AB5" s="542"/>
      <c r="AC5" s="542"/>
      <c r="AD5" s="543"/>
      <c r="AE5" s="700" t="s">
        <v>718</v>
      </c>
      <c r="AF5" s="700"/>
      <c r="AG5" s="700"/>
      <c r="AH5" s="700"/>
      <c r="AI5" s="700"/>
      <c r="AJ5" s="700"/>
      <c r="AK5" s="700"/>
      <c r="AL5" s="700"/>
      <c r="AM5" s="700"/>
      <c r="AN5" s="700"/>
      <c r="AO5" s="700"/>
      <c r="AP5" s="701"/>
      <c r="AQ5" s="702" t="s">
        <v>719</v>
      </c>
      <c r="AR5" s="703"/>
      <c r="AS5" s="703"/>
      <c r="AT5" s="703"/>
      <c r="AU5" s="703"/>
      <c r="AV5" s="703"/>
      <c r="AW5" s="703"/>
      <c r="AX5" s="704"/>
    </row>
    <row r="6" spans="1:50" ht="22.2" customHeight="1" x14ac:dyDescent="0.2">
      <c r="A6" s="707" t="s">
        <v>4</v>
      </c>
      <c r="B6" s="708"/>
      <c r="C6" s="708"/>
      <c r="D6" s="708"/>
      <c r="E6" s="708"/>
      <c r="F6" s="70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1.4" customHeight="1" x14ac:dyDescent="0.2">
      <c r="A7" s="494" t="s">
        <v>22</v>
      </c>
      <c r="B7" s="495"/>
      <c r="C7" s="495"/>
      <c r="D7" s="495"/>
      <c r="E7" s="495"/>
      <c r="F7" s="496"/>
      <c r="G7" s="497" t="s">
        <v>721</v>
      </c>
      <c r="H7" s="498"/>
      <c r="I7" s="498"/>
      <c r="J7" s="498"/>
      <c r="K7" s="498"/>
      <c r="L7" s="498"/>
      <c r="M7" s="498"/>
      <c r="N7" s="498"/>
      <c r="O7" s="498"/>
      <c r="P7" s="498"/>
      <c r="Q7" s="498"/>
      <c r="R7" s="498"/>
      <c r="S7" s="498"/>
      <c r="T7" s="498"/>
      <c r="U7" s="498"/>
      <c r="V7" s="498"/>
      <c r="W7" s="498"/>
      <c r="X7" s="499"/>
      <c r="Y7" s="921" t="s">
        <v>391</v>
      </c>
      <c r="Z7" s="439"/>
      <c r="AA7" s="439"/>
      <c r="AB7" s="439"/>
      <c r="AC7" s="439"/>
      <c r="AD7" s="922"/>
      <c r="AE7" s="910" t="s">
        <v>723</v>
      </c>
      <c r="AF7" s="911"/>
      <c r="AG7" s="911"/>
      <c r="AH7" s="911"/>
      <c r="AI7" s="911"/>
      <c r="AJ7" s="911"/>
      <c r="AK7" s="911"/>
      <c r="AL7" s="911"/>
      <c r="AM7" s="911"/>
      <c r="AN7" s="911"/>
      <c r="AO7" s="911"/>
      <c r="AP7" s="911"/>
      <c r="AQ7" s="911"/>
      <c r="AR7" s="911"/>
      <c r="AS7" s="911"/>
      <c r="AT7" s="911"/>
      <c r="AU7" s="911"/>
      <c r="AV7" s="911"/>
      <c r="AW7" s="911"/>
      <c r="AX7" s="912"/>
    </row>
    <row r="8" spans="1:50" ht="36" customHeight="1" x14ac:dyDescent="0.2">
      <c r="A8" s="494" t="s">
        <v>256</v>
      </c>
      <c r="B8" s="495"/>
      <c r="C8" s="495"/>
      <c r="D8" s="495"/>
      <c r="E8" s="495"/>
      <c r="F8" s="496"/>
      <c r="G8" s="944" t="str">
        <f>入力規則等!A27</f>
        <v>-</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6.4" customHeight="1" x14ac:dyDescent="0.2">
      <c r="A9" s="847" t="s">
        <v>23</v>
      </c>
      <c r="B9" s="848"/>
      <c r="C9" s="848"/>
      <c r="D9" s="848"/>
      <c r="E9" s="848"/>
      <c r="F9" s="848"/>
      <c r="G9" s="849" t="s">
        <v>724</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47.4" customHeight="1" x14ac:dyDescent="0.2">
      <c r="A10" s="661" t="s">
        <v>30</v>
      </c>
      <c r="B10" s="662"/>
      <c r="C10" s="662"/>
      <c r="D10" s="662"/>
      <c r="E10" s="662"/>
      <c r="F10" s="662"/>
      <c r="G10" s="755" t="s">
        <v>794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22.2" customHeight="1" x14ac:dyDescent="0.2">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62" t="s">
        <v>24</v>
      </c>
      <c r="B12" s="963"/>
      <c r="C12" s="963"/>
      <c r="D12" s="963"/>
      <c r="E12" s="963"/>
      <c r="F12" s="964"/>
      <c r="G12" s="761"/>
      <c r="H12" s="762"/>
      <c r="I12" s="762"/>
      <c r="J12" s="762"/>
      <c r="K12" s="762"/>
      <c r="L12" s="762"/>
      <c r="M12" s="762"/>
      <c r="N12" s="762"/>
      <c r="O12" s="762"/>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3"/>
    </row>
    <row r="13" spans="1:50" ht="21" customHeight="1" x14ac:dyDescent="0.2">
      <c r="A13" s="615"/>
      <c r="B13" s="616"/>
      <c r="C13" s="616"/>
      <c r="D13" s="616"/>
      <c r="E13" s="616"/>
      <c r="F13" s="617"/>
      <c r="G13" s="724" t="s">
        <v>6</v>
      </c>
      <c r="H13" s="725"/>
      <c r="I13" s="765" t="s">
        <v>7</v>
      </c>
      <c r="J13" s="766"/>
      <c r="K13" s="766"/>
      <c r="L13" s="766"/>
      <c r="M13" s="766"/>
      <c r="N13" s="766"/>
      <c r="O13" s="767"/>
      <c r="P13" s="658">
        <v>627</v>
      </c>
      <c r="Q13" s="659"/>
      <c r="R13" s="659"/>
      <c r="S13" s="659"/>
      <c r="T13" s="659"/>
      <c r="U13" s="659"/>
      <c r="V13" s="660"/>
      <c r="W13" s="658">
        <v>985</v>
      </c>
      <c r="X13" s="659"/>
      <c r="Y13" s="659"/>
      <c r="Z13" s="659"/>
      <c r="AA13" s="659"/>
      <c r="AB13" s="659"/>
      <c r="AC13" s="660"/>
      <c r="AD13" s="658">
        <v>1117</v>
      </c>
      <c r="AE13" s="659"/>
      <c r="AF13" s="659"/>
      <c r="AG13" s="659"/>
      <c r="AH13" s="659"/>
      <c r="AI13" s="659"/>
      <c r="AJ13" s="660"/>
      <c r="AK13" s="658">
        <v>0</v>
      </c>
      <c r="AL13" s="659"/>
      <c r="AM13" s="659"/>
      <c r="AN13" s="659"/>
      <c r="AO13" s="659"/>
      <c r="AP13" s="659"/>
      <c r="AQ13" s="660"/>
      <c r="AR13" s="918">
        <v>603</v>
      </c>
      <c r="AS13" s="919"/>
      <c r="AT13" s="919"/>
      <c r="AU13" s="919"/>
      <c r="AV13" s="919"/>
      <c r="AW13" s="919"/>
      <c r="AX13" s="920"/>
    </row>
    <row r="14" spans="1:50" ht="21" customHeight="1" x14ac:dyDescent="0.2">
      <c r="A14" s="615"/>
      <c r="B14" s="616"/>
      <c r="C14" s="616"/>
      <c r="D14" s="616"/>
      <c r="E14" s="616"/>
      <c r="F14" s="617"/>
      <c r="G14" s="726"/>
      <c r="H14" s="727"/>
      <c r="I14" s="712" t="s">
        <v>8</v>
      </c>
      <c r="J14" s="763"/>
      <c r="K14" s="763"/>
      <c r="L14" s="763"/>
      <c r="M14" s="763"/>
      <c r="N14" s="763"/>
      <c r="O14" s="764"/>
      <c r="P14" s="658" t="s">
        <v>722</v>
      </c>
      <c r="Q14" s="659"/>
      <c r="R14" s="659"/>
      <c r="S14" s="659"/>
      <c r="T14" s="659"/>
      <c r="U14" s="659"/>
      <c r="V14" s="660"/>
      <c r="W14" s="658" t="s">
        <v>722</v>
      </c>
      <c r="X14" s="659"/>
      <c r="Y14" s="659"/>
      <c r="Z14" s="659"/>
      <c r="AA14" s="659"/>
      <c r="AB14" s="659"/>
      <c r="AC14" s="660"/>
      <c r="AD14" s="658">
        <v>475</v>
      </c>
      <c r="AE14" s="659"/>
      <c r="AF14" s="659"/>
      <c r="AG14" s="659"/>
      <c r="AH14" s="659"/>
      <c r="AI14" s="659"/>
      <c r="AJ14" s="660"/>
      <c r="AK14" s="658" t="s">
        <v>799</v>
      </c>
      <c r="AL14" s="659"/>
      <c r="AM14" s="659"/>
      <c r="AN14" s="659"/>
      <c r="AO14" s="659"/>
      <c r="AP14" s="659"/>
      <c r="AQ14" s="660"/>
      <c r="AR14" s="789"/>
      <c r="AS14" s="789"/>
      <c r="AT14" s="789"/>
      <c r="AU14" s="789"/>
      <c r="AV14" s="789"/>
      <c r="AW14" s="789"/>
      <c r="AX14" s="790"/>
    </row>
    <row r="15" spans="1:50" ht="21" customHeight="1" x14ac:dyDescent="0.2">
      <c r="A15" s="615"/>
      <c r="B15" s="616"/>
      <c r="C15" s="616"/>
      <c r="D15" s="616"/>
      <c r="E15" s="616"/>
      <c r="F15" s="617"/>
      <c r="G15" s="726"/>
      <c r="H15" s="727"/>
      <c r="I15" s="712" t="s">
        <v>51</v>
      </c>
      <c r="J15" s="713"/>
      <c r="K15" s="713"/>
      <c r="L15" s="713"/>
      <c r="M15" s="713"/>
      <c r="N15" s="713"/>
      <c r="O15" s="714"/>
      <c r="P15" s="658">
        <v>120</v>
      </c>
      <c r="Q15" s="659"/>
      <c r="R15" s="659"/>
      <c r="S15" s="659"/>
      <c r="T15" s="659"/>
      <c r="U15" s="659"/>
      <c r="V15" s="660"/>
      <c r="W15" s="658" t="s">
        <v>722</v>
      </c>
      <c r="X15" s="659"/>
      <c r="Y15" s="659"/>
      <c r="Z15" s="659"/>
      <c r="AA15" s="659"/>
      <c r="AB15" s="659"/>
      <c r="AC15" s="660"/>
      <c r="AD15" s="658" t="s">
        <v>756</v>
      </c>
      <c r="AE15" s="659"/>
      <c r="AF15" s="659"/>
      <c r="AG15" s="659"/>
      <c r="AH15" s="659"/>
      <c r="AI15" s="659"/>
      <c r="AJ15" s="660"/>
      <c r="AK15" s="658">
        <v>309</v>
      </c>
      <c r="AL15" s="659"/>
      <c r="AM15" s="659"/>
      <c r="AN15" s="659"/>
      <c r="AO15" s="659"/>
      <c r="AP15" s="659"/>
      <c r="AQ15" s="660"/>
      <c r="AR15" s="658" t="s">
        <v>799</v>
      </c>
      <c r="AS15" s="659"/>
      <c r="AT15" s="659"/>
      <c r="AU15" s="659"/>
      <c r="AV15" s="659"/>
      <c r="AW15" s="659"/>
      <c r="AX15" s="804"/>
    </row>
    <row r="16" spans="1:50" ht="21" customHeight="1" x14ac:dyDescent="0.2">
      <c r="A16" s="615"/>
      <c r="B16" s="616"/>
      <c r="C16" s="616"/>
      <c r="D16" s="616"/>
      <c r="E16" s="616"/>
      <c r="F16" s="617"/>
      <c r="G16" s="726"/>
      <c r="H16" s="727"/>
      <c r="I16" s="712" t="s">
        <v>52</v>
      </c>
      <c r="J16" s="713"/>
      <c r="K16" s="713"/>
      <c r="L16" s="713"/>
      <c r="M16" s="713"/>
      <c r="N16" s="713"/>
      <c r="O16" s="714"/>
      <c r="P16" s="658" t="s">
        <v>722</v>
      </c>
      <c r="Q16" s="659"/>
      <c r="R16" s="659"/>
      <c r="S16" s="659"/>
      <c r="T16" s="659"/>
      <c r="U16" s="659"/>
      <c r="V16" s="660"/>
      <c r="W16" s="658" t="s">
        <v>722</v>
      </c>
      <c r="X16" s="659"/>
      <c r="Y16" s="659"/>
      <c r="Z16" s="659"/>
      <c r="AA16" s="659"/>
      <c r="AB16" s="659"/>
      <c r="AC16" s="660"/>
      <c r="AD16" s="658">
        <v>-309</v>
      </c>
      <c r="AE16" s="659"/>
      <c r="AF16" s="659"/>
      <c r="AG16" s="659"/>
      <c r="AH16" s="659"/>
      <c r="AI16" s="659"/>
      <c r="AJ16" s="660"/>
      <c r="AK16" s="658" t="s">
        <v>799</v>
      </c>
      <c r="AL16" s="659"/>
      <c r="AM16" s="659"/>
      <c r="AN16" s="659"/>
      <c r="AO16" s="659"/>
      <c r="AP16" s="659"/>
      <c r="AQ16" s="660"/>
      <c r="AR16" s="758"/>
      <c r="AS16" s="759"/>
      <c r="AT16" s="759"/>
      <c r="AU16" s="759"/>
      <c r="AV16" s="759"/>
      <c r="AW16" s="759"/>
      <c r="AX16" s="760"/>
    </row>
    <row r="17" spans="1:50" ht="24.75" customHeight="1" x14ac:dyDescent="0.2">
      <c r="A17" s="615"/>
      <c r="B17" s="616"/>
      <c r="C17" s="616"/>
      <c r="D17" s="616"/>
      <c r="E17" s="616"/>
      <c r="F17" s="617"/>
      <c r="G17" s="726"/>
      <c r="H17" s="727"/>
      <c r="I17" s="712" t="s">
        <v>50</v>
      </c>
      <c r="J17" s="763"/>
      <c r="K17" s="763"/>
      <c r="L17" s="763"/>
      <c r="M17" s="763"/>
      <c r="N17" s="763"/>
      <c r="O17" s="764"/>
      <c r="P17" s="658">
        <v>-194</v>
      </c>
      <c r="Q17" s="659"/>
      <c r="R17" s="659"/>
      <c r="S17" s="659"/>
      <c r="T17" s="659"/>
      <c r="U17" s="659"/>
      <c r="V17" s="660"/>
      <c r="W17" s="658">
        <v>-9</v>
      </c>
      <c r="X17" s="659"/>
      <c r="Y17" s="659"/>
      <c r="Z17" s="659"/>
      <c r="AA17" s="659"/>
      <c r="AB17" s="659"/>
      <c r="AC17" s="660"/>
      <c r="AD17" s="658">
        <v>134</v>
      </c>
      <c r="AE17" s="659"/>
      <c r="AF17" s="659"/>
      <c r="AG17" s="659"/>
      <c r="AH17" s="659"/>
      <c r="AI17" s="659"/>
      <c r="AJ17" s="660"/>
      <c r="AK17" s="658" t="s">
        <v>799</v>
      </c>
      <c r="AL17" s="659"/>
      <c r="AM17" s="659"/>
      <c r="AN17" s="659"/>
      <c r="AO17" s="659"/>
      <c r="AP17" s="659"/>
      <c r="AQ17" s="660"/>
      <c r="AR17" s="916"/>
      <c r="AS17" s="916"/>
      <c r="AT17" s="916"/>
      <c r="AU17" s="916"/>
      <c r="AV17" s="916"/>
      <c r="AW17" s="916"/>
      <c r="AX17" s="917"/>
    </row>
    <row r="18" spans="1:50" ht="24.75" customHeight="1" x14ac:dyDescent="0.2">
      <c r="A18" s="615"/>
      <c r="B18" s="616"/>
      <c r="C18" s="616"/>
      <c r="D18" s="616"/>
      <c r="E18" s="616"/>
      <c r="F18" s="617"/>
      <c r="G18" s="728"/>
      <c r="H18" s="729"/>
      <c r="I18" s="717" t="s">
        <v>20</v>
      </c>
      <c r="J18" s="718"/>
      <c r="K18" s="718"/>
      <c r="L18" s="718"/>
      <c r="M18" s="718"/>
      <c r="N18" s="718"/>
      <c r="O18" s="719"/>
      <c r="P18" s="876">
        <f>SUM(P13:V17)</f>
        <v>553</v>
      </c>
      <c r="Q18" s="877"/>
      <c r="R18" s="877"/>
      <c r="S18" s="877"/>
      <c r="T18" s="877"/>
      <c r="U18" s="877"/>
      <c r="V18" s="878"/>
      <c r="W18" s="876">
        <f>SUM(W13:AC17)</f>
        <v>976</v>
      </c>
      <c r="X18" s="877"/>
      <c r="Y18" s="877"/>
      <c r="Z18" s="877"/>
      <c r="AA18" s="877"/>
      <c r="AB18" s="877"/>
      <c r="AC18" s="878"/>
      <c r="AD18" s="876">
        <f>SUM(AD13:AJ17)</f>
        <v>1417</v>
      </c>
      <c r="AE18" s="877"/>
      <c r="AF18" s="877"/>
      <c r="AG18" s="877"/>
      <c r="AH18" s="877"/>
      <c r="AI18" s="877"/>
      <c r="AJ18" s="878"/>
      <c r="AK18" s="876">
        <f>SUM(AK13:AQ17)</f>
        <v>309</v>
      </c>
      <c r="AL18" s="877"/>
      <c r="AM18" s="877"/>
      <c r="AN18" s="877"/>
      <c r="AO18" s="877"/>
      <c r="AP18" s="877"/>
      <c r="AQ18" s="878"/>
      <c r="AR18" s="876">
        <f>SUM(AR13:AX17)</f>
        <v>603</v>
      </c>
      <c r="AS18" s="877"/>
      <c r="AT18" s="877"/>
      <c r="AU18" s="877"/>
      <c r="AV18" s="877"/>
      <c r="AW18" s="877"/>
      <c r="AX18" s="879"/>
    </row>
    <row r="19" spans="1:50" ht="24.75" customHeight="1" x14ac:dyDescent="0.2">
      <c r="A19" s="615"/>
      <c r="B19" s="616"/>
      <c r="C19" s="616"/>
      <c r="D19" s="616"/>
      <c r="E19" s="616"/>
      <c r="F19" s="617"/>
      <c r="G19" s="874" t="s">
        <v>9</v>
      </c>
      <c r="H19" s="875"/>
      <c r="I19" s="875"/>
      <c r="J19" s="875"/>
      <c r="K19" s="875"/>
      <c r="L19" s="875"/>
      <c r="M19" s="875"/>
      <c r="N19" s="875"/>
      <c r="O19" s="875"/>
      <c r="P19" s="658">
        <v>456</v>
      </c>
      <c r="Q19" s="659"/>
      <c r="R19" s="659"/>
      <c r="S19" s="659"/>
      <c r="T19" s="659"/>
      <c r="U19" s="659"/>
      <c r="V19" s="660"/>
      <c r="W19" s="658">
        <v>531</v>
      </c>
      <c r="X19" s="659"/>
      <c r="Y19" s="659"/>
      <c r="Z19" s="659"/>
      <c r="AA19" s="659"/>
      <c r="AB19" s="659"/>
      <c r="AC19" s="660"/>
      <c r="AD19" s="658">
        <v>1417</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2">
      <c r="A20" s="615"/>
      <c r="B20" s="616"/>
      <c r="C20" s="616"/>
      <c r="D20" s="616"/>
      <c r="E20" s="616"/>
      <c r="F20" s="617"/>
      <c r="G20" s="874" t="s">
        <v>10</v>
      </c>
      <c r="H20" s="875"/>
      <c r="I20" s="875"/>
      <c r="J20" s="875"/>
      <c r="K20" s="875"/>
      <c r="L20" s="875"/>
      <c r="M20" s="875"/>
      <c r="N20" s="875"/>
      <c r="O20" s="875"/>
      <c r="P20" s="316">
        <f>IF(P18=0, "-", SUM(P19)/P18)</f>
        <v>0.82459312839059673</v>
      </c>
      <c r="Q20" s="316"/>
      <c r="R20" s="316"/>
      <c r="S20" s="316"/>
      <c r="T20" s="316"/>
      <c r="U20" s="316"/>
      <c r="V20" s="316"/>
      <c r="W20" s="316">
        <f t="shared" ref="W20" si="0">IF(W18=0, "-", SUM(W19)/W18)</f>
        <v>0.54405737704918034</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47"/>
      <c r="B21" s="848"/>
      <c r="C21" s="848"/>
      <c r="D21" s="848"/>
      <c r="E21" s="848"/>
      <c r="F21" s="965"/>
      <c r="G21" s="314" t="s">
        <v>354</v>
      </c>
      <c r="H21" s="315"/>
      <c r="I21" s="315"/>
      <c r="J21" s="315"/>
      <c r="K21" s="315"/>
      <c r="L21" s="315"/>
      <c r="M21" s="315"/>
      <c r="N21" s="315"/>
      <c r="O21" s="315"/>
      <c r="P21" s="316">
        <f>IF(P19=0, "-", SUM(P19)/SUM(P13,P14))</f>
        <v>0.72727272727272729</v>
      </c>
      <c r="Q21" s="316"/>
      <c r="R21" s="316"/>
      <c r="S21" s="316"/>
      <c r="T21" s="316"/>
      <c r="U21" s="316"/>
      <c r="V21" s="316"/>
      <c r="W21" s="316">
        <f t="shared" ref="W21" si="2">IF(W19=0, "-", SUM(W19)/SUM(W13,W14))</f>
        <v>0.53908629441624367</v>
      </c>
      <c r="X21" s="316"/>
      <c r="Y21" s="316"/>
      <c r="Z21" s="316"/>
      <c r="AA21" s="316"/>
      <c r="AB21" s="316"/>
      <c r="AC21" s="316"/>
      <c r="AD21" s="316">
        <f t="shared" ref="AD21" si="3">IF(AD19=0, "-", SUM(AD19)/SUM(AD13,AD14))</f>
        <v>0.89007537688442206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71" t="s">
        <v>711</v>
      </c>
      <c r="B22" s="972"/>
      <c r="C22" s="972"/>
      <c r="D22" s="972"/>
      <c r="E22" s="972"/>
      <c r="F22" s="973"/>
      <c r="G22" s="967" t="s">
        <v>333</v>
      </c>
      <c r="H22" s="222"/>
      <c r="I22" s="222"/>
      <c r="J22" s="222"/>
      <c r="K22" s="222"/>
      <c r="L22" s="222"/>
      <c r="M22" s="222"/>
      <c r="N22" s="222"/>
      <c r="O22" s="223"/>
      <c r="P22" s="932" t="s">
        <v>709</v>
      </c>
      <c r="Q22" s="222"/>
      <c r="R22" s="222"/>
      <c r="S22" s="222"/>
      <c r="T22" s="222"/>
      <c r="U22" s="222"/>
      <c r="V22" s="223"/>
      <c r="W22" s="932" t="s">
        <v>710</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hidden="1" customHeight="1" x14ac:dyDescent="0.2">
      <c r="A23" s="974"/>
      <c r="B23" s="975"/>
      <c r="C23" s="975"/>
      <c r="D23" s="975"/>
      <c r="E23" s="975"/>
      <c r="F23" s="976"/>
      <c r="G23" s="968"/>
      <c r="H23" s="969"/>
      <c r="I23" s="969"/>
      <c r="J23" s="969"/>
      <c r="K23" s="969"/>
      <c r="L23" s="969"/>
      <c r="M23" s="969"/>
      <c r="N23" s="969"/>
      <c r="O23" s="970"/>
      <c r="P23" s="918"/>
      <c r="Q23" s="919"/>
      <c r="R23" s="919"/>
      <c r="S23" s="919"/>
      <c r="T23" s="919"/>
      <c r="U23" s="919"/>
      <c r="V23" s="933"/>
      <c r="W23" s="918"/>
      <c r="X23" s="919"/>
      <c r="Y23" s="919"/>
      <c r="Z23" s="919"/>
      <c r="AA23" s="919"/>
      <c r="AB23" s="919"/>
      <c r="AC23" s="933"/>
      <c r="AD23" s="981" t="s">
        <v>800</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2">
      <c r="A24" s="974"/>
      <c r="B24" s="975"/>
      <c r="C24" s="975"/>
      <c r="D24" s="975"/>
      <c r="E24" s="975"/>
      <c r="F24" s="976"/>
      <c r="G24" s="934"/>
      <c r="H24" s="935"/>
      <c r="I24" s="935"/>
      <c r="J24" s="935"/>
      <c r="K24" s="935"/>
      <c r="L24" s="935"/>
      <c r="M24" s="935"/>
      <c r="N24" s="935"/>
      <c r="O24" s="936"/>
      <c r="P24" s="658"/>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2">
      <c r="A25" s="974"/>
      <c r="B25" s="975"/>
      <c r="C25" s="975"/>
      <c r="D25" s="975"/>
      <c r="E25" s="975"/>
      <c r="F25" s="976"/>
      <c r="G25" s="934"/>
      <c r="H25" s="935"/>
      <c r="I25" s="935"/>
      <c r="J25" s="935"/>
      <c r="K25" s="935"/>
      <c r="L25" s="935"/>
      <c r="M25" s="935"/>
      <c r="N25" s="935"/>
      <c r="O25" s="936"/>
      <c r="P25" s="658"/>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2">
      <c r="A26" s="974"/>
      <c r="B26" s="975"/>
      <c r="C26" s="975"/>
      <c r="D26" s="975"/>
      <c r="E26" s="975"/>
      <c r="F26" s="976"/>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2">
      <c r="A27" s="974"/>
      <c r="B27" s="975"/>
      <c r="C27" s="975"/>
      <c r="D27" s="975"/>
      <c r="E27" s="975"/>
      <c r="F27" s="976"/>
      <c r="G27" s="934" t="s">
        <v>798</v>
      </c>
      <c r="H27" s="935"/>
      <c r="I27" s="935"/>
      <c r="J27" s="935"/>
      <c r="K27" s="935"/>
      <c r="L27" s="935"/>
      <c r="M27" s="935"/>
      <c r="N27" s="935"/>
      <c r="O27" s="936"/>
      <c r="P27" s="658">
        <v>0</v>
      </c>
      <c r="Q27" s="659"/>
      <c r="R27" s="659"/>
      <c r="S27" s="659"/>
      <c r="T27" s="659"/>
      <c r="U27" s="659"/>
      <c r="V27" s="660"/>
      <c r="W27" s="658">
        <v>603</v>
      </c>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2">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5">
      <c r="A29" s="977"/>
      <c r="B29" s="978"/>
      <c r="C29" s="978"/>
      <c r="D29" s="978"/>
      <c r="E29" s="978"/>
      <c r="F29" s="979"/>
      <c r="G29" s="940" t="s">
        <v>334</v>
      </c>
      <c r="H29" s="941"/>
      <c r="I29" s="941"/>
      <c r="J29" s="941"/>
      <c r="K29" s="941"/>
      <c r="L29" s="941"/>
      <c r="M29" s="941"/>
      <c r="N29" s="941"/>
      <c r="O29" s="942"/>
      <c r="P29" s="658">
        <f>AK13</f>
        <v>0</v>
      </c>
      <c r="Q29" s="659"/>
      <c r="R29" s="659"/>
      <c r="S29" s="659"/>
      <c r="T29" s="659"/>
      <c r="U29" s="659"/>
      <c r="V29" s="660"/>
      <c r="W29" s="950">
        <f>AR13</f>
        <v>603</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2">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392</v>
      </c>
      <c r="AF30" s="857"/>
      <c r="AG30" s="857"/>
      <c r="AH30" s="858"/>
      <c r="AI30" s="913" t="s">
        <v>414</v>
      </c>
      <c r="AJ30" s="913"/>
      <c r="AK30" s="913"/>
      <c r="AL30" s="856"/>
      <c r="AM30" s="913" t="s">
        <v>511</v>
      </c>
      <c r="AN30" s="913"/>
      <c r="AO30" s="913"/>
      <c r="AP30" s="856"/>
      <c r="AQ30" s="768" t="s">
        <v>232</v>
      </c>
      <c r="AR30" s="769"/>
      <c r="AS30" s="769"/>
      <c r="AT30" s="770"/>
      <c r="AU30" s="775" t="s">
        <v>134</v>
      </c>
      <c r="AV30" s="775"/>
      <c r="AW30" s="775"/>
      <c r="AX30" s="915"/>
    </row>
    <row r="31" spans="1:50"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t="s">
        <v>723</v>
      </c>
      <c r="AR31" s="201"/>
      <c r="AS31" s="136" t="s">
        <v>233</v>
      </c>
      <c r="AT31" s="137"/>
      <c r="AU31" s="200" t="s">
        <v>723</v>
      </c>
      <c r="AV31" s="200"/>
      <c r="AW31" s="392" t="s">
        <v>179</v>
      </c>
      <c r="AX31" s="393"/>
    </row>
    <row r="32" spans="1:50" ht="23.25" customHeight="1" x14ac:dyDescent="0.2">
      <c r="A32" s="397"/>
      <c r="B32" s="395"/>
      <c r="C32" s="395"/>
      <c r="D32" s="395"/>
      <c r="E32" s="395"/>
      <c r="F32" s="396"/>
      <c r="G32" s="563" t="s">
        <v>723</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723</v>
      </c>
      <c r="AC32" s="460"/>
      <c r="AD32" s="460"/>
      <c r="AE32" s="218" t="s">
        <v>723</v>
      </c>
      <c r="AF32" s="219"/>
      <c r="AG32" s="219"/>
      <c r="AH32" s="219"/>
      <c r="AI32" s="218" t="s">
        <v>723</v>
      </c>
      <c r="AJ32" s="219"/>
      <c r="AK32" s="219"/>
      <c r="AL32" s="219"/>
      <c r="AM32" s="218" t="s">
        <v>723</v>
      </c>
      <c r="AN32" s="219"/>
      <c r="AO32" s="219"/>
      <c r="AP32" s="219"/>
      <c r="AQ32" s="336" t="s">
        <v>723</v>
      </c>
      <c r="AR32" s="208"/>
      <c r="AS32" s="208"/>
      <c r="AT32" s="337"/>
      <c r="AU32" s="219" t="s">
        <v>723</v>
      </c>
      <c r="AV32" s="219"/>
      <c r="AW32" s="219"/>
      <c r="AX32" s="221"/>
    </row>
    <row r="33" spans="1:51" ht="23.25" customHeight="1" x14ac:dyDescent="0.2">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t="s">
        <v>723</v>
      </c>
      <c r="AF33" s="219"/>
      <c r="AG33" s="219"/>
      <c r="AH33" s="219"/>
      <c r="AI33" s="218" t="s">
        <v>723</v>
      </c>
      <c r="AJ33" s="219"/>
      <c r="AK33" s="219"/>
      <c r="AL33" s="219"/>
      <c r="AM33" s="218" t="s">
        <v>723</v>
      </c>
      <c r="AN33" s="219"/>
      <c r="AO33" s="219"/>
      <c r="AP33" s="219"/>
      <c r="AQ33" s="336" t="s">
        <v>723</v>
      </c>
      <c r="AR33" s="208"/>
      <c r="AS33" s="208"/>
      <c r="AT33" s="337"/>
      <c r="AU33" s="219" t="s">
        <v>723</v>
      </c>
      <c r="AV33" s="219"/>
      <c r="AW33" s="219"/>
      <c r="AX33" s="221"/>
    </row>
    <row r="34" spans="1:51" ht="23.25" customHeight="1" x14ac:dyDescent="0.2">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723</v>
      </c>
      <c r="AF34" s="219"/>
      <c r="AG34" s="219"/>
      <c r="AH34" s="219"/>
      <c r="AI34" s="218" t="s">
        <v>723</v>
      </c>
      <c r="AJ34" s="219"/>
      <c r="AK34" s="219"/>
      <c r="AL34" s="219"/>
      <c r="AM34" s="218" t="s">
        <v>723</v>
      </c>
      <c r="AN34" s="219"/>
      <c r="AO34" s="219"/>
      <c r="AP34" s="219"/>
      <c r="AQ34" s="336" t="s">
        <v>723</v>
      </c>
      <c r="AR34" s="208"/>
      <c r="AS34" s="208"/>
      <c r="AT34" s="337"/>
      <c r="AU34" s="219" t="s">
        <v>723</v>
      </c>
      <c r="AV34" s="219"/>
      <c r="AW34" s="219"/>
      <c r="AX34" s="221"/>
    </row>
    <row r="35" spans="1:51" ht="23.25" customHeight="1" x14ac:dyDescent="0.2">
      <c r="A35" s="228" t="s">
        <v>382</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71" t="s">
        <v>349</v>
      </c>
      <c r="B37" s="772"/>
      <c r="C37" s="772"/>
      <c r="D37" s="772"/>
      <c r="E37" s="772"/>
      <c r="F37" s="773"/>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8"/>
      <c r="AY37">
        <f>COUNTA($G$39)</f>
        <v>0</v>
      </c>
    </row>
    <row r="38" spans="1:51" ht="18.75" hidden="1"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2">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2">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2">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2">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71" t="s">
        <v>349</v>
      </c>
      <c r="B44" s="772"/>
      <c r="C44" s="772"/>
      <c r="D44" s="772"/>
      <c r="E44" s="772"/>
      <c r="F44" s="773"/>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8"/>
      <c r="AY44">
        <f>COUNTA($G$46)</f>
        <v>0</v>
      </c>
    </row>
    <row r="45" spans="1:51" ht="18.75" hidden="1"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2">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3" t="s">
        <v>134</v>
      </c>
      <c r="AV51" s="923"/>
      <c r="AW51" s="923"/>
      <c r="AX51" s="924"/>
      <c r="AY51">
        <f>COUNTA($G$53)</f>
        <v>0</v>
      </c>
    </row>
    <row r="52" spans="1:51" ht="18.75" hidden="1"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2">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3" t="s">
        <v>134</v>
      </c>
      <c r="AV58" s="923"/>
      <c r="AW58" s="923"/>
      <c r="AX58" s="924"/>
      <c r="AY58">
        <f>COUNTA($G$60)</f>
        <v>0</v>
      </c>
    </row>
    <row r="59" spans="1:51" ht="18.75" hidden="1"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2">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2">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2">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2">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08"/>
      <c r="B75" s="509"/>
      <c r="C75" s="509"/>
      <c r="D75" s="509"/>
      <c r="E75" s="509"/>
      <c r="F75" s="510"/>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08"/>
      <c r="B76" s="509"/>
      <c r="C76" s="509"/>
      <c r="D76" s="509"/>
      <c r="E76" s="509"/>
      <c r="F76" s="510"/>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08"/>
      <c r="B77" s="509"/>
      <c r="C77" s="509"/>
      <c r="D77" s="509"/>
      <c r="E77" s="509"/>
      <c r="F77" s="510"/>
      <c r="G77" s="612"/>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2">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6"/>
      <c r="AY79">
        <f>COUNTIF($AR$79,"☑")</f>
        <v>0</v>
      </c>
    </row>
    <row r="80" spans="1:51" ht="11.4" customHeight="1" x14ac:dyDescent="0.2">
      <c r="A80" s="862"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11.4" customHeight="1" x14ac:dyDescent="0.2">
      <c r="A81" s="863"/>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0.399999999999999" customHeight="1" x14ac:dyDescent="0.2">
      <c r="A82" s="863"/>
      <c r="B82" s="526"/>
      <c r="C82" s="424"/>
      <c r="D82" s="424"/>
      <c r="E82" s="424"/>
      <c r="F82" s="425"/>
      <c r="G82" s="677" t="s">
        <v>726</v>
      </c>
      <c r="H82" s="677"/>
      <c r="I82" s="677"/>
      <c r="J82" s="677"/>
      <c r="K82" s="677"/>
      <c r="L82" s="677"/>
      <c r="M82" s="677"/>
      <c r="N82" s="677"/>
      <c r="O82" s="677"/>
      <c r="P82" s="677"/>
      <c r="Q82" s="677"/>
      <c r="R82" s="677"/>
      <c r="S82" s="677"/>
      <c r="T82" s="677"/>
      <c r="U82" s="677"/>
      <c r="V82" s="677"/>
      <c r="W82" s="677"/>
      <c r="X82" s="677"/>
      <c r="Y82" s="677"/>
      <c r="Z82" s="677"/>
      <c r="AA82" s="678"/>
      <c r="AB82" s="882" t="s">
        <v>727</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1</v>
      </c>
    </row>
    <row r="83" spans="1:60" ht="16.8" customHeight="1" x14ac:dyDescent="0.2">
      <c r="A83" s="863"/>
      <c r="B83" s="526"/>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1</v>
      </c>
    </row>
    <row r="84" spans="1:60" ht="16.8" customHeight="1" x14ac:dyDescent="0.2">
      <c r="A84" s="863"/>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1</v>
      </c>
    </row>
    <row r="85" spans="1:60" ht="18.75" customHeight="1" x14ac:dyDescent="0.2">
      <c r="A85" s="863"/>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2">
      <c r="A86" s="863"/>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723</v>
      </c>
      <c r="AR86" s="200"/>
      <c r="AS86" s="136" t="s">
        <v>233</v>
      </c>
      <c r="AT86" s="137"/>
      <c r="AU86" s="200" t="s">
        <v>723</v>
      </c>
      <c r="AV86" s="200"/>
      <c r="AW86" s="392" t="s">
        <v>179</v>
      </c>
      <c r="AX86" s="393"/>
      <c r="AY86">
        <f t="shared" si="10"/>
        <v>1</v>
      </c>
      <c r="AZ86" s="10"/>
      <c r="BA86" s="10"/>
      <c r="BB86" s="10"/>
      <c r="BC86" s="10"/>
      <c r="BD86" s="10"/>
      <c r="BE86" s="10"/>
      <c r="BF86" s="10"/>
      <c r="BG86" s="10"/>
      <c r="BH86" s="10"/>
    </row>
    <row r="87" spans="1:60" ht="23.25" customHeight="1" x14ac:dyDescent="0.2">
      <c r="A87" s="863"/>
      <c r="B87" s="424"/>
      <c r="C87" s="424"/>
      <c r="D87" s="424"/>
      <c r="E87" s="424"/>
      <c r="F87" s="425"/>
      <c r="G87" s="107" t="s">
        <v>728</v>
      </c>
      <c r="H87" s="108"/>
      <c r="I87" s="108"/>
      <c r="J87" s="108"/>
      <c r="K87" s="108"/>
      <c r="L87" s="108"/>
      <c r="M87" s="108"/>
      <c r="N87" s="108"/>
      <c r="O87" s="109"/>
      <c r="P87" s="108" t="s">
        <v>729</v>
      </c>
      <c r="Q87" s="513"/>
      <c r="R87" s="513"/>
      <c r="S87" s="513"/>
      <c r="T87" s="513"/>
      <c r="U87" s="513"/>
      <c r="V87" s="513"/>
      <c r="W87" s="513"/>
      <c r="X87" s="514"/>
      <c r="Y87" s="560" t="s">
        <v>62</v>
      </c>
      <c r="Z87" s="561"/>
      <c r="AA87" s="562"/>
      <c r="AB87" s="460" t="s">
        <v>730</v>
      </c>
      <c r="AC87" s="460"/>
      <c r="AD87" s="460"/>
      <c r="AE87" s="218">
        <v>8908</v>
      </c>
      <c r="AF87" s="219"/>
      <c r="AG87" s="219"/>
      <c r="AH87" s="219"/>
      <c r="AI87" s="218">
        <v>8507</v>
      </c>
      <c r="AJ87" s="219"/>
      <c r="AK87" s="219"/>
      <c r="AL87" s="219"/>
      <c r="AM87" s="218">
        <v>8369</v>
      </c>
      <c r="AN87" s="219"/>
      <c r="AO87" s="219"/>
      <c r="AP87" s="219"/>
      <c r="AQ87" s="336" t="s">
        <v>723</v>
      </c>
      <c r="AR87" s="208"/>
      <c r="AS87" s="208"/>
      <c r="AT87" s="337"/>
      <c r="AU87" s="219" t="s">
        <v>723</v>
      </c>
      <c r="AV87" s="219"/>
      <c r="AW87" s="219"/>
      <c r="AX87" s="221"/>
      <c r="AY87">
        <f t="shared" si="10"/>
        <v>1</v>
      </c>
    </row>
    <row r="88" spans="1:60" ht="23.25" customHeight="1" x14ac:dyDescent="0.2">
      <c r="A88" s="863"/>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723</v>
      </c>
      <c r="AC88" s="522"/>
      <c r="AD88" s="522"/>
      <c r="AE88" s="218" t="s">
        <v>723</v>
      </c>
      <c r="AF88" s="219"/>
      <c r="AG88" s="219"/>
      <c r="AH88" s="219"/>
      <c r="AI88" s="218" t="s">
        <v>723</v>
      </c>
      <c r="AJ88" s="219"/>
      <c r="AK88" s="219"/>
      <c r="AL88" s="219"/>
      <c r="AM88" s="218" t="s">
        <v>723</v>
      </c>
      <c r="AN88" s="219"/>
      <c r="AO88" s="219"/>
      <c r="AP88" s="219"/>
      <c r="AQ88" s="336" t="s">
        <v>723</v>
      </c>
      <c r="AR88" s="208"/>
      <c r="AS88" s="208"/>
      <c r="AT88" s="337"/>
      <c r="AU88" s="219" t="s">
        <v>723</v>
      </c>
      <c r="AV88" s="219"/>
      <c r="AW88" s="219"/>
      <c r="AX88" s="221"/>
      <c r="AY88">
        <f t="shared" si="10"/>
        <v>1</v>
      </c>
      <c r="AZ88" s="10"/>
      <c r="BA88" s="10"/>
      <c r="BB88" s="10"/>
      <c r="BC88" s="10"/>
    </row>
    <row r="89" spans="1:60" ht="23.25" customHeight="1" thickBot="1" x14ac:dyDescent="0.25">
      <c r="A89" s="863"/>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723</v>
      </c>
      <c r="AF89" s="226"/>
      <c r="AG89" s="226"/>
      <c r="AH89" s="226"/>
      <c r="AI89" s="225" t="s">
        <v>723</v>
      </c>
      <c r="AJ89" s="226"/>
      <c r="AK89" s="226"/>
      <c r="AL89" s="226"/>
      <c r="AM89" s="225" t="s">
        <v>723</v>
      </c>
      <c r="AN89" s="226"/>
      <c r="AO89" s="226"/>
      <c r="AP89" s="226"/>
      <c r="AQ89" s="336" t="s">
        <v>723</v>
      </c>
      <c r="AR89" s="208"/>
      <c r="AS89" s="208"/>
      <c r="AT89" s="337"/>
      <c r="AU89" s="219" t="s">
        <v>723</v>
      </c>
      <c r="AV89" s="219"/>
      <c r="AW89" s="219"/>
      <c r="AX89" s="221"/>
      <c r="AY89">
        <f t="shared" si="10"/>
        <v>1</v>
      </c>
      <c r="AZ89" s="10"/>
      <c r="BA89" s="10"/>
      <c r="BB89" s="10"/>
      <c r="BC89" s="10"/>
      <c r="BD89" s="10"/>
      <c r="BE89" s="10"/>
      <c r="BF89" s="10"/>
      <c r="BG89" s="10"/>
      <c r="BH89" s="10"/>
    </row>
    <row r="90" spans="1:60" ht="18.75" hidden="1" customHeight="1" x14ac:dyDescent="0.2">
      <c r="A90" s="863"/>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2">
      <c r="A91" s="863"/>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2">
      <c r="A92" s="863"/>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63"/>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2">
      <c r="A94" s="863"/>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2">
      <c r="A95" s="863"/>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2">
      <c r="A96" s="863"/>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2">
      <c r="A97" s="863"/>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63"/>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64"/>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3" t="s">
        <v>13</v>
      </c>
      <c r="Z99" s="894"/>
      <c r="AA99" s="895"/>
      <c r="AB99" s="890" t="s">
        <v>14</v>
      </c>
      <c r="AC99" s="891"/>
      <c r="AD99" s="892"/>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2">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2"/>
      <c r="Z100" s="853"/>
      <c r="AA100" s="854"/>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2">
      <c r="A101" s="418"/>
      <c r="B101" s="419"/>
      <c r="C101" s="419"/>
      <c r="D101" s="419"/>
      <c r="E101" s="419"/>
      <c r="F101" s="420"/>
      <c r="G101" s="108" t="s">
        <v>731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v>132842</v>
      </c>
      <c r="AF101" s="282"/>
      <c r="AG101" s="282"/>
      <c r="AH101" s="282"/>
      <c r="AI101" s="282">
        <v>126936</v>
      </c>
      <c r="AJ101" s="282"/>
      <c r="AK101" s="282"/>
      <c r="AL101" s="282"/>
      <c r="AM101" s="282">
        <v>119409</v>
      </c>
      <c r="AN101" s="282"/>
      <c r="AO101" s="282"/>
      <c r="AP101" s="282"/>
      <c r="AQ101" s="282" t="s">
        <v>723</v>
      </c>
      <c r="AR101" s="282"/>
      <c r="AS101" s="282"/>
      <c r="AT101" s="282"/>
      <c r="AU101" s="218" t="s">
        <v>723</v>
      </c>
      <c r="AV101" s="219"/>
      <c r="AW101" s="219"/>
      <c r="AX101" s="221"/>
    </row>
    <row r="102" spans="1:60" ht="23.25" customHeight="1" x14ac:dyDescent="0.2">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t="s">
        <v>723</v>
      </c>
      <c r="AF102" s="282"/>
      <c r="AG102" s="282"/>
      <c r="AH102" s="282"/>
      <c r="AI102" s="282" t="s">
        <v>723</v>
      </c>
      <c r="AJ102" s="282"/>
      <c r="AK102" s="282"/>
      <c r="AL102" s="282"/>
      <c r="AM102" s="282" t="s">
        <v>723</v>
      </c>
      <c r="AN102" s="282"/>
      <c r="AO102" s="282"/>
      <c r="AP102" s="282"/>
      <c r="AQ102" s="282" t="s">
        <v>723</v>
      </c>
      <c r="AR102" s="282"/>
      <c r="AS102" s="282"/>
      <c r="AT102" s="282"/>
      <c r="AU102" s="225" t="s">
        <v>723</v>
      </c>
      <c r="AV102" s="226"/>
      <c r="AW102" s="226"/>
      <c r="AX102" s="321"/>
    </row>
    <row r="103" spans="1:60" ht="31.5" hidden="1" customHeight="1" x14ac:dyDescent="0.2">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2">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2">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2">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2">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2">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2">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733</v>
      </c>
      <c r="AC116" s="462"/>
      <c r="AD116" s="463"/>
      <c r="AE116" s="282">
        <v>455983</v>
      </c>
      <c r="AF116" s="282"/>
      <c r="AG116" s="282"/>
      <c r="AH116" s="282"/>
      <c r="AI116" s="282">
        <v>530508</v>
      </c>
      <c r="AJ116" s="282"/>
      <c r="AK116" s="282"/>
      <c r="AL116" s="282"/>
      <c r="AM116" s="282">
        <v>1416799</v>
      </c>
      <c r="AN116" s="282"/>
      <c r="AO116" s="282"/>
      <c r="AP116" s="282"/>
      <c r="AQ116" s="218">
        <v>308507</v>
      </c>
      <c r="AR116" s="219"/>
      <c r="AS116" s="219"/>
      <c r="AT116" s="219"/>
      <c r="AU116" s="219"/>
      <c r="AV116" s="219"/>
      <c r="AW116" s="219"/>
      <c r="AX116" s="221"/>
    </row>
    <row r="117" spans="1:51" ht="46.5" customHeight="1" thickBot="1" x14ac:dyDescent="0.2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734</v>
      </c>
      <c r="AC117" s="472"/>
      <c r="AD117" s="473"/>
      <c r="AE117" s="550" t="s">
        <v>735</v>
      </c>
      <c r="AF117" s="550"/>
      <c r="AG117" s="550"/>
      <c r="AH117" s="550"/>
      <c r="AI117" s="550" t="s">
        <v>736</v>
      </c>
      <c r="AJ117" s="550"/>
      <c r="AK117" s="550"/>
      <c r="AL117" s="550"/>
      <c r="AM117" s="550" t="s">
        <v>763</v>
      </c>
      <c r="AN117" s="550"/>
      <c r="AO117" s="550"/>
      <c r="AP117" s="550"/>
      <c r="AQ117" s="593" t="s">
        <v>791</v>
      </c>
      <c r="AR117" s="594"/>
      <c r="AS117" s="594"/>
      <c r="AT117" s="594"/>
      <c r="AU117" s="594"/>
      <c r="AV117" s="594"/>
      <c r="AW117" s="594"/>
      <c r="AX117" s="595"/>
    </row>
    <row r="118" spans="1:51" ht="23.25" hidden="1" customHeigh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2">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2">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2">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2">
      <c r="A127" s="63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2">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25.2" customHeight="1" x14ac:dyDescent="0.2">
      <c r="A130" s="189" t="s">
        <v>407</v>
      </c>
      <c r="B130" s="186"/>
      <c r="C130" s="185" t="s">
        <v>236</v>
      </c>
      <c r="D130" s="186"/>
      <c r="E130" s="170" t="s">
        <v>265</v>
      </c>
      <c r="F130" s="171"/>
      <c r="G130" s="172" t="s">
        <v>787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5.2" customHeight="1" x14ac:dyDescent="0.2">
      <c r="A131" s="190"/>
      <c r="B131" s="187"/>
      <c r="C131" s="181"/>
      <c r="D131" s="187"/>
      <c r="E131" s="175" t="s">
        <v>264</v>
      </c>
      <c r="F131" s="176"/>
      <c r="G131" s="113" t="s">
        <v>788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723</v>
      </c>
      <c r="AR133" s="200"/>
      <c r="AS133" s="136" t="s">
        <v>233</v>
      </c>
      <c r="AT133" s="137"/>
      <c r="AU133" s="201">
        <v>3</v>
      </c>
      <c r="AV133" s="201"/>
      <c r="AW133" s="136" t="s">
        <v>179</v>
      </c>
      <c r="AX133" s="196"/>
      <c r="AY133">
        <f>$AY$132</f>
        <v>1</v>
      </c>
    </row>
    <row r="134" spans="1:51" ht="34.799999999999997" customHeight="1" x14ac:dyDescent="0.2">
      <c r="A134" s="190"/>
      <c r="B134" s="187"/>
      <c r="C134" s="181"/>
      <c r="D134" s="187"/>
      <c r="E134" s="181"/>
      <c r="F134" s="182"/>
      <c r="G134" s="107" t="s">
        <v>789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373</v>
      </c>
      <c r="AC134" s="206"/>
      <c r="AD134" s="206"/>
      <c r="AE134" s="207">
        <v>83.3</v>
      </c>
      <c r="AF134" s="208"/>
      <c r="AG134" s="208"/>
      <c r="AH134" s="208"/>
      <c r="AI134" s="207">
        <v>86</v>
      </c>
      <c r="AJ134" s="208"/>
      <c r="AK134" s="208"/>
      <c r="AL134" s="208"/>
      <c r="AM134" s="207">
        <v>95.8</v>
      </c>
      <c r="AN134" s="208"/>
      <c r="AO134" s="208"/>
      <c r="AP134" s="208"/>
      <c r="AQ134" s="207" t="s">
        <v>723</v>
      </c>
      <c r="AR134" s="208"/>
      <c r="AS134" s="208"/>
      <c r="AT134" s="208"/>
      <c r="AU134" s="207" t="s">
        <v>723</v>
      </c>
      <c r="AV134" s="208"/>
      <c r="AW134" s="208"/>
      <c r="AX134" s="209"/>
      <c r="AY134">
        <f t="shared" ref="AY134:AY135" si="13">$AY$132</f>
        <v>1</v>
      </c>
    </row>
    <row r="135" spans="1:51" ht="34.799999999999997"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373</v>
      </c>
      <c r="AC135" s="214"/>
      <c r="AD135" s="214"/>
      <c r="AE135" s="207">
        <v>73.2</v>
      </c>
      <c r="AF135" s="208"/>
      <c r="AG135" s="208"/>
      <c r="AH135" s="208"/>
      <c r="AI135" s="207">
        <v>77</v>
      </c>
      <c r="AJ135" s="208"/>
      <c r="AK135" s="208"/>
      <c r="AL135" s="208"/>
      <c r="AM135" s="207">
        <v>80.2</v>
      </c>
      <c r="AN135" s="208"/>
      <c r="AO135" s="208"/>
      <c r="AP135" s="208"/>
      <c r="AQ135" s="207" t="s">
        <v>723</v>
      </c>
      <c r="AR135" s="208"/>
      <c r="AS135" s="208"/>
      <c r="AT135" s="208"/>
      <c r="AU135" s="207">
        <v>84.8</v>
      </c>
      <c r="AV135" s="208"/>
      <c r="AW135" s="208"/>
      <c r="AX135" s="209"/>
      <c r="AY135">
        <f t="shared" si="13"/>
        <v>1</v>
      </c>
    </row>
    <row r="136" spans="1:51" ht="18.75"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1</v>
      </c>
    </row>
    <row r="137" spans="1:51" ht="18.75"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723</v>
      </c>
      <c r="AR137" s="200"/>
      <c r="AS137" s="136" t="s">
        <v>233</v>
      </c>
      <c r="AT137" s="137"/>
      <c r="AU137" s="201">
        <v>3</v>
      </c>
      <c r="AV137" s="201"/>
      <c r="AW137" s="136" t="s">
        <v>179</v>
      </c>
      <c r="AX137" s="196"/>
      <c r="AY137">
        <f>$AY$136</f>
        <v>1</v>
      </c>
    </row>
    <row r="138" spans="1:51" ht="34.799999999999997" customHeight="1" x14ac:dyDescent="0.2">
      <c r="A138" s="190"/>
      <c r="B138" s="187"/>
      <c r="C138" s="181"/>
      <c r="D138" s="187"/>
      <c r="E138" s="181"/>
      <c r="F138" s="182"/>
      <c r="G138" s="107" t="s">
        <v>790</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373</v>
      </c>
      <c r="AC138" s="206"/>
      <c r="AD138" s="206"/>
      <c r="AE138" s="207">
        <v>62.5</v>
      </c>
      <c r="AF138" s="208"/>
      <c r="AG138" s="208"/>
      <c r="AH138" s="208"/>
      <c r="AI138" s="207">
        <v>59.9</v>
      </c>
      <c r="AJ138" s="208"/>
      <c r="AK138" s="208"/>
      <c r="AL138" s="208"/>
      <c r="AM138" s="207">
        <v>77.3</v>
      </c>
      <c r="AN138" s="208"/>
      <c r="AO138" s="208"/>
      <c r="AP138" s="208"/>
      <c r="AQ138" s="207" t="s">
        <v>723</v>
      </c>
      <c r="AR138" s="208"/>
      <c r="AS138" s="208"/>
      <c r="AT138" s="208"/>
      <c r="AU138" s="207" t="s">
        <v>723</v>
      </c>
      <c r="AV138" s="208"/>
      <c r="AW138" s="208"/>
      <c r="AX138" s="209"/>
      <c r="AY138">
        <f t="shared" ref="AY138:AY139" si="14">$AY$136</f>
        <v>1</v>
      </c>
    </row>
    <row r="139" spans="1:51" ht="34.799999999999997"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373</v>
      </c>
      <c r="AC139" s="214"/>
      <c r="AD139" s="214"/>
      <c r="AE139" s="207">
        <v>52.9</v>
      </c>
      <c r="AF139" s="208"/>
      <c r="AG139" s="208"/>
      <c r="AH139" s="208"/>
      <c r="AI139" s="207">
        <v>55.5</v>
      </c>
      <c r="AJ139" s="208"/>
      <c r="AK139" s="208"/>
      <c r="AL139" s="208"/>
      <c r="AM139" s="207">
        <v>57.4</v>
      </c>
      <c r="AN139" s="208"/>
      <c r="AO139" s="208"/>
      <c r="AP139" s="208"/>
      <c r="AQ139" s="207" t="s">
        <v>723</v>
      </c>
      <c r="AR139" s="208"/>
      <c r="AS139" s="208"/>
      <c r="AT139" s="208"/>
      <c r="AU139" s="207">
        <v>62.2</v>
      </c>
      <c r="AV139" s="208"/>
      <c r="AW139" s="208"/>
      <c r="AX139" s="209"/>
      <c r="AY139">
        <f t="shared" si="14"/>
        <v>1</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8" customHeight="1" x14ac:dyDescent="0.2">
      <c r="A188" s="190"/>
      <c r="B188" s="187"/>
      <c r="C188" s="181"/>
      <c r="D188" s="187"/>
      <c r="E188" s="128" t="s">
        <v>737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8"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200000000000003" customHeight="1" x14ac:dyDescent="0.2">
      <c r="A430" s="190"/>
      <c r="B430" s="187"/>
      <c r="C430" s="179" t="s">
        <v>675</v>
      </c>
      <c r="D430" s="930"/>
      <c r="E430" s="175" t="s">
        <v>401</v>
      </c>
      <c r="F430" s="896"/>
      <c r="G430" s="897" t="s">
        <v>252</v>
      </c>
      <c r="H430" s="126"/>
      <c r="I430" s="12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c r="AY430" s="93" t="str">
        <f>IF(SUBSTITUTE($J$430,"-","")="","0","1")</f>
        <v>0</v>
      </c>
    </row>
    <row r="431" spans="1:51" ht="18.75"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723</v>
      </c>
      <c r="AF432" s="201"/>
      <c r="AG432" s="136" t="s">
        <v>233</v>
      </c>
      <c r="AH432" s="137"/>
      <c r="AI432" s="335"/>
      <c r="AJ432" s="335"/>
      <c r="AK432" s="335"/>
      <c r="AL432" s="157"/>
      <c r="AM432" s="335"/>
      <c r="AN432" s="335"/>
      <c r="AO432" s="335"/>
      <c r="AP432" s="157"/>
      <c r="AQ432" s="250" t="s">
        <v>723</v>
      </c>
      <c r="AR432" s="201"/>
      <c r="AS432" s="136" t="s">
        <v>233</v>
      </c>
      <c r="AT432" s="137"/>
      <c r="AU432" s="201" t="s">
        <v>723</v>
      </c>
      <c r="AV432" s="201"/>
      <c r="AW432" s="136" t="s">
        <v>179</v>
      </c>
      <c r="AX432" s="196"/>
      <c r="AY432">
        <f>$AY$431</f>
        <v>1</v>
      </c>
    </row>
    <row r="433" spans="1:51" ht="23.25" customHeight="1" x14ac:dyDescent="0.2">
      <c r="A433" s="190"/>
      <c r="B433" s="187"/>
      <c r="C433" s="181"/>
      <c r="D433" s="187"/>
      <c r="E433" s="338"/>
      <c r="F433" s="339"/>
      <c r="G433" s="107" t="s">
        <v>723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723</v>
      </c>
      <c r="AC433" s="214"/>
      <c r="AD433" s="214"/>
      <c r="AE433" s="336" t="s">
        <v>723</v>
      </c>
      <c r="AF433" s="208"/>
      <c r="AG433" s="208"/>
      <c r="AH433" s="208"/>
      <c r="AI433" s="336" t="s">
        <v>723</v>
      </c>
      <c r="AJ433" s="208"/>
      <c r="AK433" s="208"/>
      <c r="AL433" s="208"/>
      <c r="AM433" s="336" t="s">
        <v>723</v>
      </c>
      <c r="AN433" s="208"/>
      <c r="AO433" s="208"/>
      <c r="AP433" s="337"/>
      <c r="AQ433" s="336" t="s">
        <v>723</v>
      </c>
      <c r="AR433" s="208"/>
      <c r="AS433" s="208"/>
      <c r="AT433" s="337"/>
      <c r="AU433" s="208" t="s">
        <v>723</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723</v>
      </c>
      <c r="AC434" s="206"/>
      <c r="AD434" s="206"/>
      <c r="AE434" s="336" t="s">
        <v>723</v>
      </c>
      <c r="AF434" s="208"/>
      <c r="AG434" s="208"/>
      <c r="AH434" s="337"/>
      <c r="AI434" s="336" t="s">
        <v>723</v>
      </c>
      <c r="AJ434" s="208"/>
      <c r="AK434" s="208"/>
      <c r="AL434" s="208"/>
      <c r="AM434" s="336" t="s">
        <v>723</v>
      </c>
      <c r="AN434" s="208"/>
      <c r="AO434" s="208"/>
      <c r="AP434" s="337"/>
      <c r="AQ434" s="336" t="s">
        <v>723</v>
      </c>
      <c r="AR434" s="208"/>
      <c r="AS434" s="208"/>
      <c r="AT434" s="337"/>
      <c r="AU434" s="208" t="s">
        <v>723</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723</v>
      </c>
      <c r="AF435" s="208"/>
      <c r="AG435" s="208"/>
      <c r="AH435" s="337"/>
      <c r="AI435" s="336" t="s">
        <v>723</v>
      </c>
      <c r="AJ435" s="208"/>
      <c r="AK435" s="208"/>
      <c r="AL435" s="208"/>
      <c r="AM435" s="336" t="s">
        <v>723</v>
      </c>
      <c r="AN435" s="208"/>
      <c r="AO435" s="208"/>
      <c r="AP435" s="337"/>
      <c r="AQ435" s="336" t="s">
        <v>723</v>
      </c>
      <c r="AR435" s="208"/>
      <c r="AS435" s="208"/>
      <c r="AT435" s="337"/>
      <c r="AU435" s="208" t="s">
        <v>723</v>
      </c>
      <c r="AV435" s="208"/>
      <c r="AW435" s="208"/>
      <c r="AX435" s="209"/>
      <c r="AY435">
        <f t="shared" si="63"/>
        <v>1</v>
      </c>
    </row>
    <row r="436" spans="1:51" ht="18.75" hidden="1"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1</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1</v>
      </c>
    </row>
    <row r="438" spans="1:51" ht="23.25" hidden="1" customHeight="1" x14ac:dyDescent="0.2">
      <c r="A438" s="190"/>
      <c r="B438" s="187"/>
      <c r="C438" s="181"/>
      <c r="D438" s="187"/>
      <c r="E438" s="338"/>
      <c r="F438" s="339"/>
      <c r="G438" s="107" t="s">
        <v>723</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1</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1</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1</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723</v>
      </c>
      <c r="AF457" s="201"/>
      <c r="AG457" s="136" t="s">
        <v>233</v>
      </c>
      <c r="AH457" s="137"/>
      <c r="AI457" s="335"/>
      <c r="AJ457" s="335"/>
      <c r="AK457" s="335"/>
      <c r="AL457" s="157"/>
      <c r="AM457" s="335"/>
      <c r="AN457" s="335"/>
      <c r="AO457" s="335"/>
      <c r="AP457" s="157"/>
      <c r="AQ457" s="250" t="s">
        <v>723</v>
      </c>
      <c r="AR457" s="201"/>
      <c r="AS457" s="136" t="s">
        <v>233</v>
      </c>
      <c r="AT457" s="137"/>
      <c r="AU457" s="201" t="s">
        <v>723</v>
      </c>
      <c r="AV457" s="201"/>
      <c r="AW457" s="136" t="s">
        <v>179</v>
      </c>
      <c r="AX457" s="196"/>
      <c r="AY457">
        <f>$AY$456</f>
        <v>1</v>
      </c>
    </row>
    <row r="458" spans="1:51" ht="23.25" customHeight="1" x14ac:dyDescent="0.2">
      <c r="A458" s="190"/>
      <c r="B458" s="187"/>
      <c r="C458" s="181"/>
      <c r="D458" s="187"/>
      <c r="E458" s="338"/>
      <c r="F458" s="339"/>
      <c r="G458" s="107" t="s">
        <v>723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723</v>
      </c>
      <c r="AC458" s="214"/>
      <c r="AD458" s="214"/>
      <c r="AE458" s="336" t="s">
        <v>723</v>
      </c>
      <c r="AF458" s="208"/>
      <c r="AG458" s="208"/>
      <c r="AH458" s="208"/>
      <c r="AI458" s="336" t="s">
        <v>723</v>
      </c>
      <c r="AJ458" s="208"/>
      <c r="AK458" s="208"/>
      <c r="AL458" s="208"/>
      <c r="AM458" s="336" t="s">
        <v>723</v>
      </c>
      <c r="AN458" s="208"/>
      <c r="AO458" s="208"/>
      <c r="AP458" s="337"/>
      <c r="AQ458" s="336" t="s">
        <v>723</v>
      </c>
      <c r="AR458" s="208"/>
      <c r="AS458" s="208"/>
      <c r="AT458" s="337"/>
      <c r="AU458" s="208" t="s">
        <v>723</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723</v>
      </c>
      <c r="AC459" s="206"/>
      <c r="AD459" s="206"/>
      <c r="AE459" s="336" t="s">
        <v>723</v>
      </c>
      <c r="AF459" s="208"/>
      <c r="AG459" s="208"/>
      <c r="AH459" s="337"/>
      <c r="AI459" s="336" t="s">
        <v>723</v>
      </c>
      <c r="AJ459" s="208"/>
      <c r="AK459" s="208"/>
      <c r="AL459" s="208"/>
      <c r="AM459" s="336" t="s">
        <v>723</v>
      </c>
      <c r="AN459" s="208"/>
      <c r="AO459" s="208"/>
      <c r="AP459" s="337"/>
      <c r="AQ459" s="336" t="s">
        <v>723</v>
      </c>
      <c r="AR459" s="208"/>
      <c r="AS459" s="208"/>
      <c r="AT459" s="337"/>
      <c r="AU459" s="208" t="s">
        <v>723</v>
      </c>
      <c r="AV459" s="208"/>
      <c r="AW459" s="208"/>
      <c r="AX459" s="209"/>
      <c r="AY459">
        <f t="shared" si="68"/>
        <v>1</v>
      </c>
    </row>
    <row r="460" spans="1:51" ht="23.25"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723</v>
      </c>
      <c r="AF460" s="208"/>
      <c r="AG460" s="208"/>
      <c r="AH460" s="337"/>
      <c r="AI460" s="336" t="s">
        <v>723</v>
      </c>
      <c r="AJ460" s="208"/>
      <c r="AK460" s="208"/>
      <c r="AL460" s="208"/>
      <c r="AM460" s="336" t="s">
        <v>723</v>
      </c>
      <c r="AN460" s="208"/>
      <c r="AO460" s="208"/>
      <c r="AP460" s="337"/>
      <c r="AQ460" s="336" t="s">
        <v>723</v>
      </c>
      <c r="AR460" s="208"/>
      <c r="AS460" s="208"/>
      <c r="AT460" s="337"/>
      <c r="AU460" s="208" t="s">
        <v>723</v>
      </c>
      <c r="AV460" s="208"/>
      <c r="AW460" s="208"/>
      <c r="AX460" s="209"/>
      <c r="AY460">
        <f t="shared" si="68"/>
        <v>1</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2">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3.8" customHeight="1" x14ac:dyDescent="0.2">
      <c r="A482" s="190"/>
      <c r="B482" s="187"/>
      <c r="C482" s="181"/>
      <c r="D482" s="187"/>
      <c r="E482" s="128" t="s">
        <v>723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3.8" customHeight="1" thickBot="1" x14ac:dyDescent="0.2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2">
      <c r="A484" s="190"/>
      <c r="B484" s="187"/>
      <c r="C484" s="181"/>
      <c r="D484" s="187"/>
      <c r="E484" s="175" t="s">
        <v>404</v>
      </c>
      <c r="F484" s="176"/>
      <c r="G484" s="897" t="s">
        <v>252</v>
      </c>
      <c r="H484" s="126"/>
      <c r="I484" s="12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2">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405</v>
      </c>
      <c r="F538" s="176"/>
      <c r="G538" s="897" t="s">
        <v>252</v>
      </c>
      <c r="H538" s="126"/>
      <c r="I538" s="12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2">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404</v>
      </c>
      <c r="F592" s="176"/>
      <c r="G592" s="897" t="s">
        <v>252</v>
      </c>
      <c r="H592" s="126"/>
      <c r="I592" s="12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2">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405</v>
      </c>
      <c r="F646" s="176"/>
      <c r="G646" s="897" t="s">
        <v>252</v>
      </c>
      <c r="H646" s="126"/>
      <c r="I646" s="12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2">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0.399999999999999"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2">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2" t="s">
        <v>31</v>
      </c>
      <c r="AH701" s="376"/>
      <c r="AI701" s="376"/>
      <c r="AJ701" s="376"/>
      <c r="AK701" s="376"/>
      <c r="AL701" s="376"/>
      <c r="AM701" s="376"/>
      <c r="AN701" s="376"/>
      <c r="AO701" s="376"/>
      <c r="AP701" s="376"/>
      <c r="AQ701" s="376"/>
      <c r="AR701" s="376"/>
      <c r="AS701" s="376"/>
      <c r="AT701" s="376"/>
      <c r="AU701" s="376"/>
      <c r="AV701" s="376"/>
      <c r="AW701" s="376"/>
      <c r="AX701" s="823"/>
    </row>
    <row r="702" spans="1:51" ht="27" customHeight="1" x14ac:dyDescent="0.2">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720</v>
      </c>
      <c r="AE702" s="342"/>
      <c r="AF702" s="342"/>
      <c r="AG702" s="379" t="s">
        <v>738</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2">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6"/>
      <c r="AD703" s="322" t="s">
        <v>720</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2">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720</v>
      </c>
      <c r="AE704" s="784"/>
      <c r="AF704" s="784"/>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720</v>
      </c>
      <c r="AE705" s="716"/>
      <c r="AF705" s="716"/>
      <c r="AG705" s="128" t="s">
        <v>765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3"/>
      <c r="B706" s="644"/>
      <c r="C706" s="795"/>
      <c r="D706" s="796"/>
      <c r="E706" s="731" t="s">
        <v>383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764</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764</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745</v>
      </c>
      <c r="AE708" s="606"/>
      <c r="AF708" s="606"/>
      <c r="AG708" s="743" t="s">
        <v>762</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2">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720</v>
      </c>
      <c r="AE709" s="323"/>
      <c r="AF709" s="323"/>
      <c r="AG709" s="104" t="s">
        <v>741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t="s">
        <v>762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4"/>
      <c r="AD711" s="322" t="s">
        <v>720</v>
      </c>
      <c r="AE711" s="323"/>
      <c r="AF711" s="323"/>
      <c r="AG711" s="104" t="s">
        <v>742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3"/>
      <c r="B712" s="645"/>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4"/>
      <c r="AD712" s="783" t="s">
        <v>745</v>
      </c>
      <c r="AE712" s="784"/>
      <c r="AF712" s="784"/>
      <c r="AG712" s="808" t="s">
        <v>762</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2">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745</v>
      </c>
      <c r="AE713" s="323"/>
      <c r="AF713" s="664"/>
      <c r="AG713" s="104" t="s">
        <v>762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720</v>
      </c>
      <c r="AE714" s="806"/>
      <c r="AF714" s="807"/>
      <c r="AG714" s="737" t="s">
        <v>741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2">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745</v>
      </c>
      <c r="AE715" s="606"/>
      <c r="AF715" s="657"/>
      <c r="AG715" s="743" t="s">
        <v>762</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720</v>
      </c>
      <c r="AE716" s="628"/>
      <c r="AF716" s="628"/>
      <c r="AG716" s="104" t="s">
        <v>743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43"/>
      <c r="B717" s="64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745</v>
      </c>
      <c r="AE717" s="323"/>
      <c r="AF717" s="323"/>
      <c r="AG717" s="104" t="s">
        <v>762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720</v>
      </c>
      <c r="AE718" s="323"/>
      <c r="AF718" s="323"/>
      <c r="AG718" s="130" t="s">
        <v>744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745</v>
      </c>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2">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41" t="s">
        <v>48</v>
      </c>
      <c r="B726" s="800"/>
      <c r="C726" s="813" t="s">
        <v>53</v>
      </c>
      <c r="D726" s="835"/>
      <c r="E726" s="835"/>
      <c r="F726" s="836"/>
      <c r="G726" s="576" t="s">
        <v>746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5">
      <c r="A727" s="801"/>
      <c r="B727" s="802"/>
      <c r="C727" s="749" t="s">
        <v>57</v>
      </c>
      <c r="D727" s="750"/>
      <c r="E727" s="750"/>
      <c r="F727" s="751"/>
      <c r="G727" s="574" t="s">
        <v>747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5">
      <c r="A729" s="635" t="s">
        <v>795</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5">
      <c r="A731" s="674" t="s">
        <v>138</v>
      </c>
      <c r="B731" s="675"/>
      <c r="C731" s="675"/>
      <c r="D731" s="675"/>
      <c r="E731" s="676"/>
      <c r="F731" s="730" t="s">
        <v>796</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5">
      <c r="A733" s="674" t="s">
        <v>797</v>
      </c>
      <c r="B733" s="675"/>
      <c r="C733" s="675"/>
      <c r="D733" s="675"/>
      <c r="E733" s="676"/>
      <c r="F733" s="638" t="s">
        <v>801</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186.6" customHeight="1" thickBot="1" x14ac:dyDescent="0.25">
      <c r="A735" s="791" t="s">
        <v>748</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2">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6" customHeight="1" x14ac:dyDescent="0.2">
      <c r="A737" s="989" t="s">
        <v>676</v>
      </c>
      <c r="B737" s="211"/>
      <c r="C737" s="211"/>
      <c r="D737" s="212"/>
      <c r="E737" s="953" t="s">
        <v>757</v>
      </c>
      <c r="F737" s="954"/>
      <c r="G737" s="954"/>
      <c r="H737" s="954"/>
      <c r="I737" s="954"/>
      <c r="J737" s="954"/>
      <c r="K737" s="954"/>
      <c r="L737" s="954"/>
      <c r="M737" s="954"/>
      <c r="N737" s="954"/>
      <c r="O737" s="954"/>
      <c r="P737" s="956"/>
      <c r="Q737" s="953" t="s">
        <v>758</v>
      </c>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2">
      <c r="A738" s="361" t="s">
        <v>399</v>
      </c>
      <c r="B738" s="361"/>
      <c r="C738" s="361"/>
      <c r="D738" s="361"/>
      <c r="E738" s="953" t="s">
        <v>749</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2">
      <c r="A739" s="361" t="s">
        <v>398</v>
      </c>
      <c r="B739" s="361"/>
      <c r="C739" s="361"/>
      <c r="D739" s="361"/>
      <c r="E739" s="953" t="s">
        <v>750</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2">
      <c r="A740" s="361" t="s">
        <v>397</v>
      </c>
      <c r="B740" s="361"/>
      <c r="C740" s="361"/>
      <c r="D740" s="361"/>
      <c r="E740" s="953" t="s">
        <v>751</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2">
      <c r="A741" s="361" t="s">
        <v>396</v>
      </c>
      <c r="B741" s="361"/>
      <c r="C741" s="361"/>
      <c r="D741" s="361"/>
      <c r="E741" s="953" t="s">
        <v>752</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2">
      <c r="A742" s="361" t="s">
        <v>395</v>
      </c>
      <c r="B742" s="361"/>
      <c r="C742" s="361"/>
      <c r="D742" s="361"/>
      <c r="E742" s="953" t="s">
        <v>753</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2">
      <c r="A743" s="361" t="s">
        <v>394</v>
      </c>
      <c r="B743" s="361"/>
      <c r="C743" s="361"/>
      <c r="D743" s="361"/>
      <c r="E743" s="953" t="s">
        <v>754</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2">
      <c r="A744" s="361" t="s">
        <v>393</v>
      </c>
      <c r="B744" s="361"/>
      <c r="C744" s="361"/>
      <c r="D744" s="361"/>
      <c r="E744" s="953" t="s">
        <v>755</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2">
      <c r="A745" s="361" t="s">
        <v>392</v>
      </c>
      <c r="B745" s="361"/>
      <c r="C745" s="361"/>
      <c r="D745" s="361"/>
      <c r="E745" s="990" t="s">
        <v>759</v>
      </c>
      <c r="F745" s="991"/>
      <c r="G745" s="991"/>
      <c r="H745" s="991"/>
      <c r="I745" s="991"/>
      <c r="J745" s="991"/>
      <c r="K745" s="991"/>
      <c r="L745" s="991"/>
      <c r="M745" s="991"/>
      <c r="N745" s="991"/>
      <c r="O745" s="991"/>
      <c r="P745" s="992"/>
      <c r="Q745" s="990" t="s">
        <v>760</v>
      </c>
      <c r="R745" s="991"/>
      <c r="S745" s="991"/>
      <c r="T745" s="991"/>
      <c r="U745" s="991"/>
      <c r="V745" s="991"/>
      <c r="W745" s="991"/>
      <c r="X745" s="991"/>
      <c r="Y745" s="991"/>
      <c r="Z745" s="991"/>
      <c r="AA745" s="991"/>
      <c r="AB745" s="992"/>
      <c r="AC745" s="990" t="s">
        <v>761</v>
      </c>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2">
      <c r="A746" s="361" t="s">
        <v>549</v>
      </c>
      <c r="B746" s="361"/>
      <c r="C746" s="361"/>
      <c r="D746" s="361"/>
      <c r="E746" s="959" t="s">
        <v>715</v>
      </c>
      <c r="F746" s="957"/>
      <c r="G746" s="957"/>
      <c r="H746" s="100" t="str">
        <f>IF(E746="","","-")</f>
        <v>-</v>
      </c>
      <c r="I746" s="957"/>
      <c r="J746" s="957"/>
      <c r="K746" s="100" t="str">
        <f>IF(I746="","","-")</f>
        <v/>
      </c>
      <c r="L746" s="958">
        <v>28</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2">
      <c r="A747" s="361" t="s">
        <v>511</v>
      </c>
      <c r="B747" s="361"/>
      <c r="C747" s="361"/>
      <c r="D747" s="361"/>
      <c r="E747" s="959" t="s">
        <v>715</v>
      </c>
      <c r="F747" s="957"/>
      <c r="G747" s="957"/>
      <c r="H747" s="100" t="str">
        <f>IF(E747="","","-")</f>
        <v>-</v>
      </c>
      <c r="I747" s="957"/>
      <c r="J747" s="957"/>
      <c r="K747" s="100" t="str">
        <f>IF(I747="","","-")</f>
        <v/>
      </c>
      <c r="L747" s="958">
        <v>27</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2">
      <c r="A748" s="615" t="s">
        <v>386</v>
      </c>
      <c r="B748" s="616"/>
      <c r="C748" s="616"/>
      <c r="D748" s="616"/>
      <c r="E748" s="616"/>
      <c r="F748" s="617"/>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9" t="s">
        <v>388</v>
      </c>
      <c r="B787" s="630"/>
      <c r="C787" s="630"/>
      <c r="D787" s="630"/>
      <c r="E787" s="630"/>
      <c r="F787" s="631"/>
      <c r="G787" s="596" t="s">
        <v>786</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363</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2">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45" customHeight="1" x14ac:dyDescent="0.2">
      <c r="A789" s="632"/>
      <c r="B789" s="633"/>
      <c r="C789" s="633"/>
      <c r="D789" s="633"/>
      <c r="E789" s="633"/>
      <c r="F789" s="634"/>
      <c r="G789" s="671" t="s">
        <v>725</v>
      </c>
      <c r="H789" s="672"/>
      <c r="I789" s="672"/>
      <c r="J789" s="672"/>
      <c r="K789" s="673"/>
      <c r="L789" s="665" t="s">
        <v>792</v>
      </c>
      <c r="M789" s="666"/>
      <c r="N789" s="666"/>
      <c r="O789" s="666"/>
      <c r="P789" s="666"/>
      <c r="Q789" s="666"/>
      <c r="R789" s="666"/>
      <c r="S789" s="666"/>
      <c r="T789" s="666"/>
      <c r="U789" s="666"/>
      <c r="V789" s="666"/>
      <c r="W789" s="666"/>
      <c r="X789" s="667"/>
      <c r="Y789" s="382">
        <v>572</v>
      </c>
      <c r="Z789" s="383"/>
      <c r="AA789" s="383"/>
      <c r="AB789" s="803"/>
      <c r="AC789" s="671"/>
      <c r="AD789" s="672"/>
      <c r="AE789" s="672"/>
      <c r="AF789" s="672"/>
      <c r="AG789" s="673"/>
      <c r="AH789" s="665"/>
      <c r="AI789" s="666"/>
      <c r="AJ789" s="666"/>
      <c r="AK789" s="666"/>
      <c r="AL789" s="666"/>
      <c r="AM789" s="666"/>
      <c r="AN789" s="666"/>
      <c r="AO789" s="666"/>
      <c r="AP789" s="666"/>
      <c r="AQ789" s="666"/>
      <c r="AR789" s="666"/>
      <c r="AS789" s="666"/>
      <c r="AT789" s="667"/>
      <c r="AU789" s="382"/>
      <c r="AV789" s="383"/>
      <c r="AW789" s="383"/>
      <c r="AX789" s="384"/>
    </row>
    <row r="790" spans="1:51" ht="24.75" hidden="1" customHeight="1" x14ac:dyDescent="0.2">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2">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2">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2">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2">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2">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2">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2">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2">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45" customHeigh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572</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2">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2">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2">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2"/>
      <c r="Z802" s="383"/>
      <c r="AA802" s="383"/>
      <c r="AB802" s="803"/>
      <c r="AC802" s="671"/>
      <c r="AD802" s="672"/>
      <c r="AE802" s="672"/>
      <c r="AF802" s="672"/>
      <c r="AG802" s="673"/>
      <c r="AH802" s="665"/>
      <c r="AI802" s="666"/>
      <c r="AJ802" s="666"/>
      <c r="AK802" s="666"/>
      <c r="AL802" s="666"/>
      <c r="AM802" s="666"/>
      <c r="AN802" s="666"/>
      <c r="AO802" s="666"/>
      <c r="AP802" s="666"/>
      <c r="AQ802" s="666"/>
      <c r="AR802" s="666"/>
      <c r="AS802" s="666"/>
      <c r="AT802" s="667"/>
      <c r="AU802" s="382"/>
      <c r="AV802" s="383"/>
      <c r="AW802" s="383"/>
      <c r="AX802" s="384"/>
      <c r="AY802">
        <f t="shared" ref="AY802:AY812" si="115">$AY$800</f>
        <v>0</v>
      </c>
    </row>
    <row r="803" spans="1:51" ht="24.75" hidden="1" customHeight="1" x14ac:dyDescent="0.2">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2">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2">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2">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2">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2">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2">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2">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2">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5">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2">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2">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2">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2"/>
      <c r="Z815" s="383"/>
      <c r="AA815" s="383"/>
      <c r="AB815" s="803"/>
      <c r="AC815" s="671"/>
      <c r="AD815" s="672"/>
      <c r="AE815" s="672"/>
      <c r="AF815" s="672"/>
      <c r="AG815" s="673"/>
      <c r="AH815" s="665"/>
      <c r="AI815" s="666"/>
      <c r="AJ815" s="666"/>
      <c r="AK815" s="666"/>
      <c r="AL815" s="666"/>
      <c r="AM815" s="666"/>
      <c r="AN815" s="666"/>
      <c r="AO815" s="666"/>
      <c r="AP815" s="666"/>
      <c r="AQ815" s="666"/>
      <c r="AR815" s="666"/>
      <c r="AS815" s="666"/>
      <c r="AT815" s="667"/>
      <c r="AU815" s="382"/>
      <c r="AV815" s="383"/>
      <c r="AW815" s="383"/>
      <c r="AX815" s="384"/>
      <c r="AY815">
        <f t="shared" ref="AY815:AY825" si="116">$AY$813</f>
        <v>0</v>
      </c>
    </row>
    <row r="816" spans="1:51" ht="24.75" hidden="1"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2">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2">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2">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2">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2">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2">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5">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2">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2">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2">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2"/>
      <c r="Z828" s="383"/>
      <c r="AA828" s="383"/>
      <c r="AB828" s="803"/>
      <c r="AC828" s="671"/>
      <c r="AD828" s="672"/>
      <c r="AE828" s="672"/>
      <c r="AF828" s="672"/>
      <c r="AG828" s="673"/>
      <c r="AH828" s="665"/>
      <c r="AI828" s="666"/>
      <c r="AJ828" s="666"/>
      <c r="AK828" s="666"/>
      <c r="AL828" s="666"/>
      <c r="AM828" s="666"/>
      <c r="AN828" s="666"/>
      <c r="AO828" s="666"/>
      <c r="AP828" s="666"/>
      <c r="AQ828" s="666"/>
      <c r="AR828" s="666"/>
      <c r="AS828" s="666"/>
      <c r="AT828" s="667"/>
      <c r="AU828" s="382"/>
      <c r="AV828" s="383"/>
      <c r="AW828" s="383"/>
      <c r="AX828" s="384"/>
      <c r="AY828">
        <f t="shared" ref="AY828:AY838" si="117">$AY$826</f>
        <v>0</v>
      </c>
    </row>
    <row r="829" spans="1:51" ht="24.75" hidden="1"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2">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2">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2">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2">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2">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2">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2">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2">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2">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5">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2">
      <c r="A845" s="370">
        <v>1</v>
      </c>
      <c r="B845" s="370">
        <v>1</v>
      </c>
      <c r="C845" s="358" t="s">
        <v>766</v>
      </c>
      <c r="D845" s="343"/>
      <c r="E845" s="343"/>
      <c r="F845" s="343"/>
      <c r="G845" s="343"/>
      <c r="H845" s="343"/>
      <c r="I845" s="343"/>
      <c r="J845" s="344">
        <v>8180001124830</v>
      </c>
      <c r="K845" s="345"/>
      <c r="L845" s="345"/>
      <c r="M845" s="345"/>
      <c r="N845" s="345"/>
      <c r="O845" s="345"/>
      <c r="P845" s="359" t="s">
        <v>767</v>
      </c>
      <c r="Q845" s="346"/>
      <c r="R845" s="346"/>
      <c r="S845" s="346"/>
      <c r="T845" s="346"/>
      <c r="U845" s="346"/>
      <c r="V845" s="346"/>
      <c r="W845" s="346"/>
      <c r="X845" s="346"/>
      <c r="Y845" s="347">
        <v>561</v>
      </c>
      <c r="Z845" s="348"/>
      <c r="AA845" s="348"/>
      <c r="AB845" s="349"/>
      <c r="AC845" s="350" t="s">
        <v>374</v>
      </c>
      <c r="AD845" s="351"/>
      <c r="AE845" s="351"/>
      <c r="AF845" s="351"/>
      <c r="AG845" s="351"/>
      <c r="AH845" s="366">
        <v>1</v>
      </c>
      <c r="AI845" s="367"/>
      <c r="AJ845" s="367"/>
      <c r="AK845" s="367"/>
      <c r="AL845" s="354" t="s">
        <v>762</v>
      </c>
      <c r="AM845" s="355"/>
      <c r="AN845" s="355"/>
      <c r="AO845" s="356"/>
      <c r="AP845" s="357" t="s">
        <v>762</v>
      </c>
      <c r="AQ845" s="357"/>
      <c r="AR845" s="357"/>
      <c r="AS845" s="357"/>
      <c r="AT845" s="357"/>
      <c r="AU845" s="357"/>
      <c r="AV845" s="357"/>
      <c r="AW845" s="357"/>
      <c r="AX845" s="357"/>
    </row>
    <row r="846" spans="1:51" ht="30" customHeight="1" x14ac:dyDescent="0.2">
      <c r="A846" s="370">
        <v>2</v>
      </c>
      <c r="B846" s="370">
        <v>1</v>
      </c>
      <c r="C846" s="358" t="s">
        <v>766</v>
      </c>
      <c r="D846" s="343"/>
      <c r="E846" s="343"/>
      <c r="F846" s="343"/>
      <c r="G846" s="343"/>
      <c r="H846" s="343"/>
      <c r="I846" s="343"/>
      <c r="J846" s="344">
        <v>8180001124830</v>
      </c>
      <c r="K846" s="345"/>
      <c r="L846" s="345"/>
      <c r="M846" s="345"/>
      <c r="N846" s="345"/>
      <c r="O846" s="345"/>
      <c r="P846" s="359" t="s">
        <v>768</v>
      </c>
      <c r="Q846" s="346"/>
      <c r="R846" s="346"/>
      <c r="S846" s="346"/>
      <c r="T846" s="346"/>
      <c r="U846" s="346"/>
      <c r="V846" s="346"/>
      <c r="W846" s="346"/>
      <c r="X846" s="346"/>
      <c r="Y846" s="347">
        <v>5</v>
      </c>
      <c r="Z846" s="348"/>
      <c r="AA846" s="348"/>
      <c r="AB846" s="349"/>
      <c r="AC846" s="350" t="s">
        <v>374</v>
      </c>
      <c r="AD846" s="351"/>
      <c r="AE846" s="351"/>
      <c r="AF846" s="351"/>
      <c r="AG846" s="351"/>
      <c r="AH846" s="366">
        <v>1</v>
      </c>
      <c r="AI846" s="367"/>
      <c r="AJ846" s="367"/>
      <c r="AK846" s="367"/>
      <c r="AL846" s="354" t="s">
        <v>762</v>
      </c>
      <c r="AM846" s="355"/>
      <c r="AN846" s="355"/>
      <c r="AO846" s="356"/>
      <c r="AP846" s="357" t="s">
        <v>762</v>
      </c>
      <c r="AQ846" s="357"/>
      <c r="AR846" s="357"/>
      <c r="AS846" s="357"/>
      <c r="AT846" s="357"/>
      <c r="AU846" s="357"/>
      <c r="AV846" s="357"/>
      <c r="AW846" s="357"/>
      <c r="AX846" s="357"/>
      <c r="AY846">
        <f>COUNTA($C$846)</f>
        <v>1</v>
      </c>
    </row>
    <row r="847" spans="1:51" ht="30" customHeight="1" x14ac:dyDescent="0.2">
      <c r="A847" s="370">
        <v>3</v>
      </c>
      <c r="B847" s="370">
        <v>1</v>
      </c>
      <c r="C847" s="358" t="s">
        <v>766</v>
      </c>
      <c r="D847" s="343"/>
      <c r="E847" s="343"/>
      <c r="F847" s="343"/>
      <c r="G847" s="343"/>
      <c r="H847" s="343"/>
      <c r="I847" s="343"/>
      <c r="J847" s="344">
        <v>8180001124830</v>
      </c>
      <c r="K847" s="345"/>
      <c r="L847" s="345"/>
      <c r="M847" s="345"/>
      <c r="N847" s="345"/>
      <c r="O847" s="345"/>
      <c r="P847" s="359" t="s">
        <v>768</v>
      </c>
      <c r="Q847" s="346"/>
      <c r="R847" s="346"/>
      <c r="S847" s="346"/>
      <c r="T847" s="346"/>
      <c r="U847" s="346"/>
      <c r="V847" s="346"/>
      <c r="W847" s="346"/>
      <c r="X847" s="346"/>
      <c r="Y847" s="347">
        <v>5</v>
      </c>
      <c r="Z847" s="348"/>
      <c r="AA847" s="348"/>
      <c r="AB847" s="349"/>
      <c r="AC847" s="350" t="s">
        <v>374</v>
      </c>
      <c r="AD847" s="351"/>
      <c r="AE847" s="351"/>
      <c r="AF847" s="351"/>
      <c r="AG847" s="351"/>
      <c r="AH847" s="352">
        <v>2</v>
      </c>
      <c r="AI847" s="353"/>
      <c r="AJ847" s="353"/>
      <c r="AK847" s="353"/>
      <c r="AL847" s="354" t="s">
        <v>762</v>
      </c>
      <c r="AM847" s="355"/>
      <c r="AN847" s="355"/>
      <c r="AO847" s="356"/>
      <c r="AP847" s="357" t="s">
        <v>762</v>
      </c>
      <c r="AQ847" s="357"/>
      <c r="AR847" s="357"/>
      <c r="AS847" s="357"/>
      <c r="AT847" s="357"/>
      <c r="AU847" s="357"/>
      <c r="AV847" s="357"/>
      <c r="AW847" s="357"/>
      <c r="AX847" s="357"/>
      <c r="AY847">
        <f>COUNTA($C$847)</f>
        <v>1</v>
      </c>
    </row>
    <row r="848" spans="1:51" ht="30" customHeight="1" x14ac:dyDescent="0.2">
      <c r="A848" s="370">
        <v>4</v>
      </c>
      <c r="B848" s="370">
        <v>1</v>
      </c>
      <c r="C848" s="358" t="s">
        <v>769</v>
      </c>
      <c r="D848" s="343"/>
      <c r="E848" s="343"/>
      <c r="F848" s="343"/>
      <c r="G848" s="343"/>
      <c r="H848" s="343"/>
      <c r="I848" s="343"/>
      <c r="J848" s="344">
        <v>1010001087332</v>
      </c>
      <c r="K848" s="345"/>
      <c r="L848" s="345"/>
      <c r="M848" s="345"/>
      <c r="N848" s="345"/>
      <c r="O848" s="345"/>
      <c r="P848" s="359" t="s">
        <v>772</v>
      </c>
      <c r="Q848" s="346"/>
      <c r="R848" s="346"/>
      <c r="S848" s="346"/>
      <c r="T848" s="346"/>
      <c r="U848" s="346"/>
      <c r="V848" s="346"/>
      <c r="W848" s="346"/>
      <c r="X848" s="346"/>
      <c r="Y848" s="347">
        <v>356</v>
      </c>
      <c r="Z848" s="348"/>
      <c r="AA848" s="348"/>
      <c r="AB848" s="349"/>
      <c r="AC848" s="350" t="s">
        <v>374</v>
      </c>
      <c r="AD848" s="351"/>
      <c r="AE848" s="351"/>
      <c r="AF848" s="351"/>
      <c r="AG848" s="351"/>
      <c r="AH848" s="352">
        <v>2</v>
      </c>
      <c r="AI848" s="353"/>
      <c r="AJ848" s="353"/>
      <c r="AK848" s="353"/>
      <c r="AL848" s="354" t="s">
        <v>762</v>
      </c>
      <c r="AM848" s="355"/>
      <c r="AN848" s="355"/>
      <c r="AO848" s="356"/>
      <c r="AP848" s="357" t="s">
        <v>762</v>
      </c>
      <c r="AQ848" s="357"/>
      <c r="AR848" s="357"/>
      <c r="AS848" s="357"/>
      <c r="AT848" s="357"/>
      <c r="AU848" s="357"/>
      <c r="AV848" s="357"/>
      <c r="AW848" s="357"/>
      <c r="AX848" s="357"/>
      <c r="AY848">
        <f>COUNTA($C$848)</f>
        <v>1</v>
      </c>
    </row>
    <row r="849" spans="1:51" ht="30" customHeight="1" x14ac:dyDescent="0.2">
      <c r="A849" s="370">
        <v>5</v>
      </c>
      <c r="B849" s="370">
        <v>1</v>
      </c>
      <c r="C849" s="358" t="s">
        <v>769</v>
      </c>
      <c r="D849" s="343"/>
      <c r="E849" s="343"/>
      <c r="F849" s="343"/>
      <c r="G849" s="343"/>
      <c r="H849" s="343"/>
      <c r="I849" s="343"/>
      <c r="J849" s="344">
        <v>1010001087332</v>
      </c>
      <c r="K849" s="345"/>
      <c r="L849" s="345"/>
      <c r="M849" s="345"/>
      <c r="N849" s="345"/>
      <c r="O849" s="345"/>
      <c r="P849" s="359" t="s">
        <v>773</v>
      </c>
      <c r="Q849" s="346"/>
      <c r="R849" s="346"/>
      <c r="S849" s="346"/>
      <c r="T849" s="346"/>
      <c r="U849" s="346"/>
      <c r="V849" s="346"/>
      <c r="W849" s="346"/>
      <c r="X849" s="346"/>
      <c r="Y849" s="347">
        <v>10</v>
      </c>
      <c r="Z849" s="348"/>
      <c r="AA849" s="348"/>
      <c r="AB849" s="349"/>
      <c r="AC849" s="350" t="s">
        <v>374</v>
      </c>
      <c r="AD849" s="351"/>
      <c r="AE849" s="351"/>
      <c r="AF849" s="351"/>
      <c r="AG849" s="351"/>
      <c r="AH849" s="352">
        <v>2</v>
      </c>
      <c r="AI849" s="353"/>
      <c r="AJ849" s="353"/>
      <c r="AK849" s="353"/>
      <c r="AL849" s="354" t="s">
        <v>762</v>
      </c>
      <c r="AM849" s="355"/>
      <c r="AN849" s="355"/>
      <c r="AO849" s="356"/>
      <c r="AP849" s="357" t="s">
        <v>762</v>
      </c>
      <c r="AQ849" s="357"/>
      <c r="AR849" s="357"/>
      <c r="AS849" s="357"/>
      <c r="AT849" s="357"/>
      <c r="AU849" s="357"/>
      <c r="AV849" s="357"/>
      <c r="AW849" s="357"/>
      <c r="AX849" s="357"/>
      <c r="AY849">
        <f>COUNTA($C$849)</f>
        <v>1</v>
      </c>
    </row>
    <row r="850" spans="1:51" ht="30" customHeight="1" x14ac:dyDescent="0.2">
      <c r="A850" s="370">
        <v>6</v>
      </c>
      <c r="B850" s="370">
        <v>1</v>
      </c>
      <c r="C850" s="358" t="s">
        <v>770</v>
      </c>
      <c r="D850" s="343"/>
      <c r="E850" s="343"/>
      <c r="F850" s="343"/>
      <c r="G850" s="343"/>
      <c r="H850" s="343"/>
      <c r="I850" s="343"/>
      <c r="J850" s="344">
        <v>3010701007950</v>
      </c>
      <c r="K850" s="345"/>
      <c r="L850" s="345"/>
      <c r="M850" s="345"/>
      <c r="N850" s="345"/>
      <c r="O850" s="345"/>
      <c r="P850" s="359" t="s">
        <v>774</v>
      </c>
      <c r="Q850" s="346"/>
      <c r="R850" s="346"/>
      <c r="S850" s="346"/>
      <c r="T850" s="346"/>
      <c r="U850" s="346"/>
      <c r="V850" s="346"/>
      <c r="W850" s="346"/>
      <c r="X850" s="346"/>
      <c r="Y850" s="347">
        <v>175</v>
      </c>
      <c r="Z850" s="348"/>
      <c r="AA850" s="348"/>
      <c r="AB850" s="349"/>
      <c r="AC850" s="350" t="s">
        <v>374</v>
      </c>
      <c r="AD850" s="351"/>
      <c r="AE850" s="351"/>
      <c r="AF850" s="351"/>
      <c r="AG850" s="351"/>
      <c r="AH850" s="352">
        <v>2</v>
      </c>
      <c r="AI850" s="353"/>
      <c r="AJ850" s="353"/>
      <c r="AK850" s="353"/>
      <c r="AL850" s="354" t="s">
        <v>762</v>
      </c>
      <c r="AM850" s="355"/>
      <c r="AN850" s="355"/>
      <c r="AO850" s="356"/>
      <c r="AP850" s="357" t="s">
        <v>762</v>
      </c>
      <c r="AQ850" s="357"/>
      <c r="AR850" s="357"/>
      <c r="AS850" s="357"/>
      <c r="AT850" s="357"/>
      <c r="AU850" s="357"/>
      <c r="AV850" s="357"/>
      <c r="AW850" s="357"/>
      <c r="AX850" s="357"/>
      <c r="AY850">
        <f>COUNTA($C$850)</f>
        <v>1</v>
      </c>
    </row>
    <row r="851" spans="1:51" ht="52.2" customHeight="1" x14ac:dyDescent="0.2">
      <c r="A851" s="370">
        <v>7</v>
      </c>
      <c r="B851" s="370">
        <v>1</v>
      </c>
      <c r="C851" s="358" t="s">
        <v>771</v>
      </c>
      <c r="D851" s="343"/>
      <c r="E851" s="343"/>
      <c r="F851" s="343"/>
      <c r="G851" s="343"/>
      <c r="H851" s="343"/>
      <c r="I851" s="343"/>
      <c r="J851" s="344">
        <v>6130001021068</v>
      </c>
      <c r="K851" s="345"/>
      <c r="L851" s="345"/>
      <c r="M851" s="345"/>
      <c r="N851" s="345"/>
      <c r="O851" s="345"/>
      <c r="P851" s="359" t="s">
        <v>775</v>
      </c>
      <c r="Q851" s="346"/>
      <c r="R851" s="346"/>
      <c r="S851" s="346"/>
      <c r="T851" s="346"/>
      <c r="U851" s="346"/>
      <c r="V851" s="346"/>
      <c r="W851" s="346"/>
      <c r="X851" s="346"/>
      <c r="Y851" s="347">
        <v>129</v>
      </c>
      <c r="Z851" s="348"/>
      <c r="AA851" s="348"/>
      <c r="AB851" s="349"/>
      <c r="AC851" s="350" t="s">
        <v>381</v>
      </c>
      <c r="AD851" s="351"/>
      <c r="AE851" s="351"/>
      <c r="AF851" s="351"/>
      <c r="AG851" s="351"/>
      <c r="AH851" s="352" t="s">
        <v>793</v>
      </c>
      <c r="AI851" s="353"/>
      <c r="AJ851" s="353"/>
      <c r="AK851" s="353"/>
      <c r="AL851" s="354" t="s">
        <v>762</v>
      </c>
      <c r="AM851" s="355"/>
      <c r="AN851" s="355"/>
      <c r="AO851" s="356"/>
      <c r="AP851" s="357" t="s">
        <v>762</v>
      </c>
      <c r="AQ851" s="357"/>
      <c r="AR851" s="357"/>
      <c r="AS851" s="357"/>
      <c r="AT851" s="357"/>
      <c r="AU851" s="357"/>
      <c r="AV851" s="357"/>
      <c r="AW851" s="357"/>
      <c r="AX851" s="357"/>
      <c r="AY851">
        <f>COUNTA($C$851)</f>
        <v>1</v>
      </c>
    </row>
    <row r="852" spans="1:51" ht="30" customHeight="1" x14ac:dyDescent="0.2">
      <c r="A852" s="370">
        <v>8</v>
      </c>
      <c r="B852" s="370">
        <v>1</v>
      </c>
      <c r="C852" s="358" t="s">
        <v>776</v>
      </c>
      <c r="D852" s="343"/>
      <c r="E852" s="343"/>
      <c r="F852" s="343"/>
      <c r="G852" s="343"/>
      <c r="H852" s="343"/>
      <c r="I852" s="343"/>
      <c r="J852" s="344">
        <v>3010001010696</v>
      </c>
      <c r="K852" s="345"/>
      <c r="L852" s="345"/>
      <c r="M852" s="345"/>
      <c r="N852" s="345"/>
      <c r="O852" s="345"/>
      <c r="P852" s="359" t="s">
        <v>777</v>
      </c>
      <c r="Q852" s="346"/>
      <c r="R852" s="346"/>
      <c r="S852" s="346"/>
      <c r="T852" s="346"/>
      <c r="U852" s="346"/>
      <c r="V852" s="346"/>
      <c r="W852" s="346"/>
      <c r="X852" s="346"/>
      <c r="Y852" s="347">
        <v>77</v>
      </c>
      <c r="Z852" s="348"/>
      <c r="AA852" s="348"/>
      <c r="AB852" s="349"/>
      <c r="AC852" s="350" t="s">
        <v>374</v>
      </c>
      <c r="AD852" s="351"/>
      <c r="AE852" s="351"/>
      <c r="AF852" s="351"/>
      <c r="AG852" s="351"/>
      <c r="AH852" s="352">
        <v>2</v>
      </c>
      <c r="AI852" s="353"/>
      <c r="AJ852" s="353"/>
      <c r="AK852" s="353"/>
      <c r="AL852" s="354" t="s">
        <v>762</v>
      </c>
      <c r="AM852" s="355"/>
      <c r="AN852" s="355"/>
      <c r="AO852" s="356"/>
      <c r="AP852" s="357" t="s">
        <v>762</v>
      </c>
      <c r="AQ852" s="357"/>
      <c r="AR852" s="357"/>
      <c r="AS852" s="357"/>
      <c r="AT852" s="357"/>
      <c r="AU852" s="357"/>
      <c r="AV852" s="357"/>
      <c r="AW852" s="357"/>
      <c r="AX852" s="357"/>
      <c r="AY852">
        <f>COUNTA($C$852)</f>
        <v>1</v>
      </c>
    </row>
    <row r="853" spans="1:51" ht="30" customHeight="1" x14ac:dyDescent="0.2">
      <c r="A853" s="370">
        <v>9</v>
      </c>
      <c r="B853" s="370">
        <v>1</v>
      </c>
      <c r="C853" s="358" t="s">
        <v>778</v>
      </c>
      <c r="D853" s="343"/>
      <c r="E853" s="343"/>
      <c r="F853" s="343"/>
      <c r="G853" s="343"/>
      <c r="H853" s="343"/>
      <c r="I853" s="343"/>
      <c r="J853" s="344">
        <v>6010901009942</v>
      </c>
      <c r="K853" s="345"/>
      <c r="L853" s="345"/>
      <c r="M853" s="345"/>
      <c r="N853" s="345"/>
      <c r="O853" s="345"/>
      <c r="P853" s="359" t="s">
        <v>779</v>
      </c>
      <c r="Q853" s="346"/>
      <c r="R853" s="346"/>
      <c r="S853" s="346"/>
      <c r="T853" s="346"/>
      <c r="U853" s="346"/>
      <c r="V853" s="346"/>
      <c r="W853" s="346"/>
      <c r="X853" s="346"/>
      <c r="Y853" s="347">
        <v>43</v>
      </c>
      <c r="Z853" s="348"/>
      <c r="AA853" s="348"/>
      <c r="AB853" s="349"/>
      <c r="AC853" s="350" t="s">
        <v>374</v>
      </c>
      <c r="AD853" s="351"/>
      <c r="AE853" s="351"/>
      <c r="AF853" s="351"/>
      <c r="AG853" s="351"/>
      <c r="AH853" s="352">
        <v>2</v>
      </c>
      <c r="AI853" s="353"/>
      <c r="AJ853" s="353"/>
      <c r="AK853" s="353"/>
      <c r="AL853" s="354" t="s">
        <v>762</v>
      </c>
      <c r="AM853" s="355"/>
      <c r="AN853" s="355"/>
      <c r="AO853" s="356"/>
      <c r="AP853" s="357" t="s">
        <v>762</v>
      </c>
      <c r="AQ853" s="357"/>
      <c r="AR853" s="357"/>
      <c r="AS853" s="357"/>
      <c r="AT853" s="357"/>
      <c r="AU853" s="357"/>
      <c r="AV853" s="357"/>
      <c r="AW853" s="357"/>
      <c r="AX853" s="357"/>
      <c r="AY853">
        <f>COUNTA($C$853)</f>
        <v>1</v>
      </c>
    </row>
    <row r="854" spans="1:51" ht="30" customHeight="1" x14ac:dyDescent="0.2">
      <c r="A854" s="370">
        <v>10</v>
      </c>
      <c r="B854" s="370">
        <v>1</v>
      </c>
      <c r="C854" s="358" t="s">
        <v>780</v>
      </c>
      <c r="D854" s="343"/>
      <c r="E854" s="343"/>
      <c r="F854" s="343"/>
      <c r="G854" s="343"/>
      <c r="H854" s="343"/>
      <c r="I854" s="343"/>
      <c r="J854" s="344">
        <v>9013401005070</v>
      </c>
      <c r="K854" s="345"/>
      <c r="L854" s="345"/>
      <c r="M854" s="345"/>
      <c r="N854" s="345"/>
      <c r="O854" s="345"/>
      <c r="P854" s="359" t="s">
        <v>781</v>
      </c>
      <c r="Q854" s="346"/>
      <c r="R854" s="346"/>
      <c r="S854" s="346"/>
      <c r="T854" s="346"/>
      <c r="U854" s="346"/>
      <c r="V854" s="346"/>
      <c r="W854" s="346"/>
      <c r="X854" s="346"/>
      <c r="Y854" s="347">
        <v>40</v>
      </c>
      <c r="Z854" s="348"/>
      <c r="AA854" s="348"/>
      <c r="AB854" s="349"/>
      <c r="AC854" s="350" t="s">
        <v>374</v>
      </c>
      <c r="AD854" s="351"/>
      <c r="AE854" s="351"/>
      <c r="AF854" s="351"/>
      <c r="AG854" s="351"/>
      <c r="AH854" s="352">
        <v>2</v>
      </c>
      <c r="AI854" s="353"/>
      <c r="AJ854" s="353"/>
      <c r="AK854" s="353"/>
      <c r="AL854" s="354" t="s">
        <v>762</v>
      </c>
      <c r="AM854" s="355"/>
      <c r="AN854" s="355"/>
      <c r="AO854" s="356"/>
      <c r="AP854" s="357" t="s">
        <v>762</v>
      </c>
      <c r="AQ854" s="357"/>
      <c r="AR854" s="357"/>
      <c r="AS854" s="357"/>
      <c r="AT854" s="357"/>
      <c r="AU854" s="357"/>
      <c r="AV854" s="357"/>
      <c r="AW854" s="357"/>
      <c r="AX854" s="357"/>
      <c r="AY854">
        <f>COUNTA($C$854)</f>
        <v>1</v>
      </c>
    </row>
    <row r="855" spans="1:51" ht="30" customHeight="1" x14ac:dyDescent="0.2">
      <c r="A855" s="370">
        <v>11</v>
      </c>
      <c r="B855" s="370">
        <v>1</v>
      </c>
      <c r="C855" s="358" t="s">
        <v>782</v>
      </c>
      <c r="D855" s="343"/>
      <c r="E855" s="343"/>
      <c r="F855" s="343"/>
      <c r="G855" s="343"/>
      <c r="H855" s="343"/>
      <c r="I855" s="343"/>
      <c r="J855" s="344">
        <v>9050001025933</v>
      </c>
      <c r="K855" s="345"/>
      <c r="L855" s="345"/>
      <c r="M855" s="345"/>
      <c r="N855" s="345"/>
      <c r="O855" s="345"/>
      <c r="P855" s="359" t="s">
        <v>783</v>
      </c>
      <c r="Q855" s="346"/>
      <c r="R855" s="346"/>
      <c r="S855" s="346"/>
      <c r="T855" s="346"/>
      <c r="U855" s="346"/>
      <c r="V855" s="346"/>
      <c r="W855" s="346"/>
      <c r="X855" s="346"/>
      <c r="Y855" s="347">
        <v>9</v>
      </c>
      <c r="Z855" s="348"/>
      <c r="AA855" s="348"/>
      <c r="AB855" s="349"/>
      <c r="AC855" s="350" t="s">
        <v>374</v>
      </c>
      <c r="AD855" s="351"/>
      <c r="AE855" s="351"/>
      <c r="AF855" s="351"/>
      <c r="AG855" s="351"/>
      <c r="AH855" s="352">
        <v>3</v>
      </c>
      <c r="AI855" s="353"/>
      <c r="AJ855" s="353"/>
      <c r="AK855" s="353"/>
      <c r="AL855" s="354" t="s">
        <v>762</v>
      </c>
      <c r="AM855" s="355"/>
      <c r="AN855" s="355"/>
      <c r="AO855" s="356"/>
      <c r="AP855" s="357" t="s">
        <v>762</v>
      </c>
      <c r="AQ855" s="357"/>
      <c r="AR855" s="357"/>
      <c r="AS855" s="357"/>
      <c r="AT855" s="357"/>
      <c r="AU855" s="357"/>
      <c r="AV855" s="357"/>
      <c r="AW855" s="357"/>
      <c r="AX855" s="357"/>
      <c r="AY855">
        <f>COUNTA($C$855)</f>
        <v>1</v>
      </c>
    </row>
    <row r="856" spans="1:51" ht="30" customHeight="1" x14ac:dyDescent="0.2">
      <c r="A856" s="370">
        <v>12</v>
      </c>
      <c r="B856" s="370">
        <v>1</v>
      </c>
      <c r="C856" s="358" t="s">
        <v>784</v>
      </c>
      <c r="D856" s="343"/>
      <c r="E856" s="343"/>
      <c r="F856" s="343"/>
      <c r="G856" s="343"/>
      <c r="H856" s="343"/>
      <c r="I856" s="343"/>
      <c r="J856" s="344">
        <v>8130001012651</v>
      </c>
      <c r="K856" s="345"/>
      <c r="L856" s="345"/>
      <c r="M856" s="345"/>
      <c r="N856" s="345"/>
      <c r="O856" s="345"/>
      <c r="P856" s="359" t="s">
        <v>785</v>
      </c>
      <c r="Q856" s="346"/>
      <c r="R856" s="346"/>
      <c r="S856" s="346"/>
      <c r="T856" s="346"/>
      <c r="U856" s="346"/>
      <c r="V856" s="346"/>
      <c r="W856" s="346"/>
      <c r="X856" s="346"/>
      <c r="Y856" s="347">
        <v>6</v>
      </c>
      <c r="Z856" s="348"/>
      <c r="AA856" s="348"/>
      <c r="AB856" s="349"/>
      <c r="AC856" s="350" t="s">
        <v>374</v>
      </c>
      <c r="AD856" s="351"/>
      <c r="AE856" s="351"/>
      <c r="AF856" s="351"/>
      <c r="AG856" s="351"/>
      <c r="AH856" s="352">
        <v>2</v>
      </c>
      <c r="AI856" s="353"/>
      <c r="AJ856" s="353"/>
      <c r="AK856" s="353"/>
      <c r="AL856" s="354" t="s">
        <v>762</v>
      </c>
      <c r="AM856" s="355"/>
      <c r="AN856" s="355"/>
      <c r="AO856" s="356"/>
      <c r="AP856" s="357" t="s">
        <v>762</v>
      </c>
      <c r="AQ856" s="357"/>
      <c r="AR856" s="357"/>
      <c r="AS856" s="357"/>
      <c r="AT856" s="357"/>
      <c r="AU856" s="357"/>
      <c r="AV856" s="357"/>
      <c r="AW856" s="357"/>
      <c r="AX856" s="357"/>
      <c r="AY856">
        <f>COUNTA($C$856)</f>
        <v>1</v>
      </c>
    </row>
    <row r="857" spans="1:51" ht="30" hidden="1" customHeight="1" x14ac:dyDescent="0.2">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2">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2">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2">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2">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2">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2">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2">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2">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2">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2">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2">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2">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2">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2">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2">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2">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2">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2">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2">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2">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2">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2">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2">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2">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2">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2">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9" max="49" man="1"/>
    <brk id="699" max="49" man="1"/>
    <brk id="735" max="49" man="1"/>
    <brk id="841" max="49" man="1"/>
    <brk id="85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Q12" sqref="Q1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t="s">
        <v>720</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720</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2">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2">
      <c r="A38" s="13"/>
      <c r="B38" s="13"/>
      <c r="F38" s="13"/>
      <c r="G38" s="19"/>
      <c r="K38" s="13"/>
      <c r="L38" s="13"/>
      <c r="O38" s="13"/>
      <c r="P38" s="13"/>
      <c r="Q38" s="19"/>
      <c r="T38" s="13"/>
      <c r="U38" s="32" t="s">
        <v>390</v>
      </c>
      <c r="Y38" s="32" t="s">
        <v>454</v>
      </c>
      <c r="Z38" s="32" t="s">
        <v>587</v>
      </c>
      <c r="AF38" s="30"/>
      <c r="AK38" s="51" t="str">
        <f t="shared" si="7"/>
        <v>k</v>
      </c>
    </row>
    <row r="39" spans="1:37" x14ac:dyDescent="0.2">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2">
      <c r="A40" s="13"/>
      <c r="B40" s="13"/>
      <c r="F40" s="13"/>
      <c r="G40" s="19"/>
      <c r="K40" s="13"/>
      <c r="L40" s="13"/>
      <c r="O40" s="13"/>
      <c r="P40" s="13"/>
      <c r="Q40" s="19"/>
      <c r="T40" s="13"/>
      <c r="Y40" s="32" t="s">
        <v>456</v>
      </c>
      <c r="Z40" s="32" t="s">
        <v>589</v>
      </c>
      <c r="AF40" s="30"/>
      <c r="AK40" s="51" t="str">
        <f t="shared" si="7"/>
        <v>m</v>
      </c>
    </row>
    <row r="41" spans="1:37" x14ac:dyDescent="0.2">
      <c r="A41" s="13"/>
      <c r="B41" s="13"/>
      <c r="F41" s="13"/>
      <c r="G41" s="19"/>
      <c r="K41" s="13"/>
      <c r="L41" s="13"/>
      <c r="O41" s="13"/>
      <c r="P41" s="13"/>
      <c r="Q41" s="19"/>
      <c r="T41" s="13"/>
      <c r="Y41" s="32" t="s">
        <v>457</v>
      </c>
      <c r="Z41" s="32" t="s">
        <v>590</v>
      </c>
      <c r="AF41" s="30"/>
      <c r="AK41" s="51" t="str">
        <f t="shared" si="7"/>
        <v>n</v>
      </c>
    </row>
    <row r="42" spans="1:37" x14ac:dyDescent="0.2">
      <c r="A42" s="13"/>
      <c r="B42" s="13"/>
      <c r="F42" s="13"/>
      <c r="G42" s="19"/>
      <c r="K42" s="13"/>
      <c r="L42" s="13"/>
      <c r="O42" s="13"/>
      <c r="P42" s="13"/>
      <c r="Q42" s="19"/>
      <c r="T42" s="13"/>
      <c r="Y42" s="32" t="s">
        <v>458</v>
      </c>
      <c r="Z42" s="32" t="s">
        <v>591</v>
      </c>
      <c r="AF42" s="30"/>
      <c r="AK42" s="51" t="str">
        <f t="shared" si="7"/>
        <v>o</v>
      </c>
    </row>
    <row r="43" spans="1:37" x14ac:dyDescent="0.2">
      <c r="A43" s="13"/>
      <c r="B43" s="13"/>
      <c r="F43" s="13"/>
      <c r="G43" s="19"/>
      <c r="K43" s="13"/>
      <c r="L43" s="13"/>
      <c r="O43" s="13"/>
      <c r="P43" s="13"/>
      <c r="Q43" s="19"/>
      <c r="T43" s="13"/>
      <c r="Y43" s="32" t="s">
        <v>459</v>
      </c>
      <c r="Z43" s="32" t="s">
        <v>592</v>
      </c>
      <c r="AF43" s="30"/>
      <c r="AK43" s="51" t="str">
        <f t="shared" si="7"/>
        <v>p</v>
      </c>
    </row>
    <row r="44" spans="1:37" x14ac:dyDescent="0.2">
      <c r="A44" s="13"/>
      <c r="B44" s="13"/>
      <c r="F44" s="13"/>
      <c r="G44" s="19"/>
      <c r="K44" s="13"/>
      <c r="L44" s="13"/>
      <c r="O44" s="13"/>
      <c r="P44" s="13"/>
      <c r="Q44" s="19"/>
      <c r="T44" s="13"/>
      <c r="Y44" s="32" t="s">
        <v>460</v>
      </c>
      <c r="Z44" s="32" t="s">
        <v>593</v>
      </c>
      <c r="AF44" s="30"/>
      <c r="AK44" s="51" t="str">
        <f t="shared" si="7"/>
        <v>q</v>
      </c>
    </row>
    <row r="45" spans="1:37" x14ac:dyDescent="0.2">
      <c r="A45" s="13"/>
      <c r="B45" s="13"/>
      <c r="F45" s="13"/>
      <c r="G45" s="19"/>
      <c r="K45" s="13"/>
      <c r="L45" s="13"/>
      <c r="O45" s="13"/>
      <c r="P45" s="13"/>
      <c r="Q45" s="19"/>
      <c r="T45" s="13"/>
      <c r="Y45" s="32" t="s">
        <v>461</v>
      </c>
      <c r="Z45" s="32" t="s">
        <v>594</v>
      </c>
      <c r="AF45" s="30"/>
      <c r="AK45" s="51" t="str">
        <f t="shared" si="7"/>
        <v>r</v>
      </c>
    </row>
    <row r="46" spans="1:37" x14ac:dyDescent="0.2">
      <c r="A46" s="13"/>
      <c r="B46" s="13"/>
      <c r="F46" s="13"/>
      <c r="G46" s="19"/>
      <c r="K46" s="13"/>
      <c r="L46" s="13"/>
      <c r="O46" s="13"/>
      <c r="P46" s="13"/>
      <c r="Q46" s="19"/>
      <c r="T46" s="13"/>
      <c r="Y46" s="32" t="s">
        <v>462</v>
      </c>
      <c r="Z46" s="32" t="s">
        <v>595</v>
      </c>
      <c r="AF46" s="30"/>
      <c r="AK46" s="51" t="str">
        <f t="shared" si="7"/>
        <v>s</v>
      </c>
    </row>
    <row r="47" spans="1:37" x14ac:dyDescent="0.2">
      <c r="A47" s="13"/>
      <c r="B47" s="13"/>
      <c r="F47" s="13"/>
      <c r="G47" s="19"/>
      <c r="K47" s="13"/>
      <c r="L47" s="13"/>
      <c r="O47" s="13"/>
      <c r="P47" s="13"/>
      <c r="Q47" s="19"/>
      <c r="T47" s="13"/>
      <c r="Y47" s="32" t="s">
        <v>463</v>
      </c>
      <c r="Z47" s="32" t="s">
        <v>596</v>
      </c>
      <c r="AF47" s="30"/>
      <c r="AK47" s="51" t="str">
        <f t="shared" si="7"/>
        <v>t</v>
      </c>
    </row>
    <row r="48" spans="1:37" x14ac:dyDescent="0.2">
      <c r="A48" s="13"/>
      <c r="B48" s="13"/>
      <c r="F48" s="13"/>
      <c r="G48" s="19"/>
      <c r="K48" s="13"/>
      <c r="L48" s="13"/>
      <c r="O48" s="13"/>
      <c r="P48" s="13"/>
      <c r="Q48" s="19"/>
      <c r="T48" s="13"/>
      <c r="Y48" s="32" t="s">
        <v>464</v>
      </c>
      <c r="Z48" s="32" t="s">
        <v>597</v>
      </c>
      <c r="AF48" s="30"/>
      <c r="AK48" s="51" t="str">
        <f t="shared" si="7"/>
        <v>u</v>
      </c>
    </row>
    <row r="49" spans="1:37" x14ac:dyDescent="0.2">
      <c r="A49" s="13"/>
      <c r="B49" s="13"/>
      <c r="F49" s="13"/>
      <c r="G49" s="19"/>
      <c r="K49" s="13"/>
      <c r="L49" s="13"/>
      <c r="O49" s="13"/>
      <c r="P49" s="13"/>
      <c r="Q49" s="19"/>
      <c r="T49" s="13"/>
      <c r="Y49" s="32" t="s">
        <v>465</v>
      </c>
      <c r="Z49" s="32" t="s">
        <v>598</v>
      </c>
      <c r="AF49" s="30"/>
      <c r="AK49" s="51" t="str">
        <f t="shared" si="7"/>
        <v>v</v>
      </c>
    </row>
    <row r="50" spans="1:37" x14ac:dyDescent="0.2">
      <c r="A50" s="13"/>
      <c r="B50" s="13"/>
      <c r="F50" s="13"/>
      <c r="G50" s="19"/>
      <c r="K50" s="13"/>
      <c r="L50" s="13"/>
      <c r="O50" s="13"/>
      <c r="P50" s="13"/>
      <c r="Q50" s="19"/>
      <c r="T50" s="13"/>
      <c r="Y50" s="32" t="s">
        <v>466</v>
      </c>
      <c r="Z50" s="32" t="s">
        <v>599</v>
      </c>
      <c r="AF50" s="30"/>
    </row>
    <row r="51" spans="1:37" x14ac:dyDescent="0.2">
      <c r="A51" s="13"/>
      <c r="B51" s="13"/>
      <c r="F51" s="13"/>
      <c r="G51" s="19"/>
      <c r="K51" s="13"/>
      <c r="L51" s="13"/>
      <c r="O51" s="13"/>
      <c r="P51" s="13"/>
      <c r="Q51" s="19"/>
      <c r="T51" s="13"/>
      <c r="Y51" s="32" t="s">
        <v>467</v>
      </c>
      <c r="Z51" s="32" t="s">
        <v>600</v>
      </c>
      <c r="AF51" s="30"/>
    </row>
    <row r="52" spans="1:37" x14ac:dyDescent="0.2">
      <c r="A52" s="13"/>
      <c r="B52" s="13"/>
      <c r="F52" s="13"/>
      <c r="G52" s="19"/>
      <c r="K52" s="13"/>
      <c r="L52" s="13"/>
      <c r="O52" s="13"/>
      <c r="P52" s="13"/>
      <c r="Q52" s="19"/>
      <c r="T52" s="13"/>
      <c r="Y52" s="32" t="s">
        <v>468</v>
      </c>
      <c r="Z52" s="32" t="s">
        <v>601</v>
      </c>
      <c r="AF52" s="30"/>
    </row>
    <row r="53" spans="1:37" x14ac:dyDescent="0.2">
      <c r="A53" s="13"/>
      <c r="B53" s="13"/>
      <c r="F53" s="13"/>
      <c r="G53" s="19"/>
      <c r="K53" s="13"/>
      <c r="L53" s="13"/>
      <c r="O53" s="13"/>
      <c r="P53" s="13"/>
      <c r="Q53" s="19"/>
      <c r="T53" s="13"/>
      <c r="Y53" s="32" t="s">
        <v>469</v>
      </c>
      <c r="Z53" s="32" t="s">
        <v>602</v>
      </c>
      <c r="AF53" s="30"/>
    </row>
    <row r="54" spans="1:37" x14ac:dyDescent="0.2">
      <c r="A54" s="13"/>
      <c r="B54" s="13"/>
      <c r="F54" s="13"/>
      <c r="G54" s="19"/>
      <c r="K54" s="13"/>
      <c r="L54" s="13"/>
      <c r="O54" s="13"/>
      <c r="P54" s="20"/>
      <c r="Q54" s="19"/>
      <c r="T54" s="13"/>
      <c r="Y54" s="32" t="s">
        <v>470</v>
      </c>
      <c r="Z54" s="32" t="s">
        <v>603</v>
      </c>
      <c r="AF54" s="30"/>
    </row>
    <row r="55" spans="1:37" x14ac:dyDescent="0.2">
      <c r="A55" s="13"/>
      <c r="B55" s="13"/>
      <c r="F55" s="13"/>
      <c r="G55" s="19"/>
      <c r="K55" s="13"/>
      <c r="L55" s="13"/>
      <c r="O55" s="13"/>
      <c r="P55" s="13"/>
      <c r="Q55" s="19"/>
      <c r="T55" s="13"/>
      <c r="Y55" s="32" t="s">
        <v>471</v>
      </c>
      <c r="Z55" s="32" t="s">
        <v>604</v>
      </c>
      <c r="AF55" s="30"/>
    </row>
    <row r="56" spans="1:37" x14ac:dyDescent="0.2">
      <c r="A56" s="13"/>
      <c r="B56" s="13"/>
      <c r="F56" s="13"/>
      <c r="G56" s="19"/>
      <c r="K56" s="13"/>
      <c r="L56" s="13"/>
      <c r="O56" s="13"/>
      <c r="P56" s="13"/>
      <c r="Q56" s="19"/>
      <c r="T56" s="13"/>
      <c r="Y56" s="32" t="s">
        <v>472</v>
      </c>
      <c r="Z56" s="32" t="s">
        <v>605</v>
      </c>
      <c r="AF56" s="30"/>
    </row>
    <row r="57" spans="1:37" x14ac:dyDescent="0.2">
      <c r="A57" s="13"/>
      <c r="B57" s="13"/>
      <c r="F57" s="13"/>
      <c r="G57" s="19"/>
      <c r="K57" s="13"/>
      <c r="L57" s="13"/>
      <c r="O57" s="13"/>
      <c r="P57" s="13"/>
      <c r="Q57" s="19"/>
      <c r="T57" s="13"/>
      <c r="Y57" s="32" t="s">
        <v>473</v>
      </c>
      <c r="Z57" s="32" t="s">
        <v>606</v>
      </c>
      <c r="AF57" s="30"/>
    </row>
    <row r="58" spans="1:37" x14ac:dyDescent="0.2">
      <c r="A58" s="13"/>
      <c r="B58" s="13"/>
      <c r="F58" s="13"/>
      <c r="G58" s="19"/>
      <c r="K58" s="13"/>
      <c r="L58" s="13"/>
      <c r="O58" s="13"/>
      <c r="P58" s="13"/>
      <c r="Q58" s="19"/>
      <c r="T58" s="13"/>
      <c r="Y58" s="32" t="s">
        <v>474</v>
      </c>
      <c r="Z58" s="32" t="s">
        <v>607</v>
      </c>
      <c r="AF58" s="30"/>
    </row>
    <row r="59" spans="1:37" x14ac:dyDescent="0.2">
      <c r="A59" s="13"/>
      <c r="B59" s="13"/>
      <c r="F59" s="13"/>
      <c r="G59" s="19"/>
      <c r="K59" s="13"/>
      <c r="L59" s="13"/>
      <c r="O59" s="13"/>
      <c r="P59" s="13"/>
      <c r="Q59" s="19"/>
      <c r="T59" s="13"/>
      <c r="Y59" s="32" t="s">
        <v>475</v>
      </c>
      <c r="Z59" s="32" t="s">
        <v>608</v>
      </c>
      <c r="AF59" s="30"/>
    </row>
    <row r="60" spans="1:37" x14ac:dyDescent="0.2">
      <c r="A60" s="13"/>
      <c r="B60" s="13"/>
      <c r="F60" s="13"/>
      <c r="G60" s="19"/>
      <c r="K60" s="13"/>
      <c r="L60" s="13"/>
      <c r="O60" s="13"/>
      <c r="P60" s="13"/>
      <c r="Q60" s="19"/>
      <c r="T60" s="13"/>
      <c r="Y60" s="32" t="s">
        <v>476</v>
      </c>
      <c r="Z60" s="32" t="s">
        <v>609</v>
      </c>
      <c r="AF60" s="30"/>
    </row>
    <row r="61" spans="1:37" x14ac:dyDescent="0.2">
      <c r="A61" s="13"/>
      <c r="B61" s="13"/>
      <c r="F61" s="13"/>
      <c r="G61" s="19"/>
      <c r="K61" s="13"/>
      <c r="L61" s="13"/>
      <c r="O61" s="13"/>
      <c r="P61" s="13"/>
      <c r="Q61" s="19"/>
      <c r="T61" s="13"/>
      <c r="Y61" s="32" t="s">
        <v>477</v>
      </c>
      <c r="Z61" s="32" t="s">
        <v>610</v>
      </c>
      <c r="AF61" s="30"/>
    </row>
    <row r="62" spans="1:37" x14ac:dyDescent="0.2">
      <c r="A62" s="13"/>
      <c r="B62" s="13"/>
      <c r="F62" s="13"/>
      <c r="G62" s="19"/>
      <c r="K62" s="13"/>
      <c r="L62" s="13"/>
      <c r="O62" s="13"/>
      <c r="P62" s="13"/>
      <c r="Q62" s="19"/>
      <c r="T62" s="13"/>
      <c r="Y62" s="32" t="s">
        <v>478</v>
      </c>
      <c r="Z62" s="32" t="s">
        <v>611</v>
      </c>
      <c r="AF62" s="30"/>
    </row>
    <row r="63" spans="1:37" x14ac:dyDescent="0.2">
      <c r="A63" s="13"/>
      <c r="B63" s="13"/>
      <c r="F63" s="13"/>
      <c r="G63" s="19"/>
      <c r="K63" s="13"/>
      <c r="L63" s="13"/>
      <c r="O63" s="13"/>
      <c r="P63" s="13"/>
      <c r="Q63" s="19"/>
      <c r="T63" s="13"/>
      <c r="Y63" s="32" t="s">
        <v>479</v>
      </c>
      <c r="Z63" s="32" t="s">
        <v>612</v>
      </c>
      <c r="AF63" s="30"/>
    </row>
    <row r="64" spans="1:37" x14ac:dyDescent="0.2">
      <c r="A64" s="13"/>
      <c r="B64" s="13"/>
      <c r="F64" s="13"/>
      <c r="G64" s="19"/>
      <c r="K64" s="13"/>
      <c r="L64" s="13"/>
      <c r="O64" s="13"/>
      <c r="P64" s="13"/>
      <c r="Q64" s="19"/>
      <c r="T64" s="13"/>
      <c r="Y64" s="32" t="s">
        <v>480</v>
      </c>
      <c r="Z64" s="32" t="s">
        <v>613</v>
      </c>
      <c r="AF64" s="30"/>
    </row>
    <row r="65" spans="1:32" x14ac:dyDescent="0.2">
      <c r="A65" s="13"/>
      <c r="B65" s="13"/>
      <c r="F65" s="13"/>
      <c r="G65" s="19"/>
      <c r="K65" s="13"/>
      <c r="L65" s="13"/>
      <c r="O65" s="13"/>
      <c r="P65" s="13"/>
      <c r="Q65" s="19"/>
      <c r="T65" s="13"/>
      <c r="Y65" s="32" t="s">
        <v>481</v>
      </c>
      <c r="Z65" s="32" t="s">
        <v>614</v>
      </c>
      <c r="AF65" s="30"/>
    </row>
    <row r="66" spans="1:32" x14ac:dyDescent="0.2">
      <c r="A66" s="13"/>
      <c r="B66" s="13"/>
      <c r="F66" s="13"/>
      <c r="G66" s="19"/>
      <c r="K66" s="13"/>
      <c r="L66" s="13"/>
      <c r="O66" s="13"/>
      <c r="P66" s="13"/>
      <c r="Q66" s="19"/>
      <c r="T66" s="13"/>
      <c r="Y66" s="32" t="s">
        <v>71</v>
      </c>
      <c r="Z66" s="32" t="s">
        <v>615</v>
      </c>
      <c r="AF66" s="30"/>
    </row>
    <row r="67" spans="1:32" x14ac:dyDescent="0.2">
      <c r="A67" s="13"/>
      <c r="B67" s="13"/>
      <c r="F67" s="13"/>
      <c r="G67" s="19"/>
      <c r="K67" s="13"/>
      <c r="L67" s="13"/>
      <c r="O67" s="13"/>
      <c r="P67" s="13"/>
      <c r="Q67" s="19"/>
      <c r="T67" s="13"/>
      <c r="Y67" s="32" t="s">
        <v>482</v>
      </c>
      <c r="Z67" s="32" t="s">
        <v>616</v>
      </c>
      <c r="AF67" s="30"/>
    </row>
    <row r="68" spans="1:32" x14ac:dyDescent="0.2">
      <c r="A68" s="13"/>
      <c r="B68" s="13"/>
      <c r="F68" s="13"/>
      <c r="G68" s="19"/>
      <c r="K68" s="13"/>
      <c r="L68" s="13"/>
      <c r="O68" s="13"/>
      <c r="P68" s="13"/>
      <c r="Q68" s="19"/>
      <c r="T68" s="13"/>
      <c r="Y68" s="32" t="s">
        <v>483</v>
      </c>
      <c r="Z68" s="32" t="s">
        <v>617</v>
      </c>
      <c r="AF68" s="30"/>
    </row>
    <row r="69" spans="1:32" x14ac:dyDescent="0.2">
      <c r="A69" s="13"/>
      <c r="B69" s="13"/>
      <c r="F69" s="13"/>
      <c r="G69" s="19"/>
      <c r="K69" s="13"/>
      <c r="L69" s="13"/>
      <c r="O69" s="13"/>
      <c r="P69" s="13"/>
      <c r="Q69" s="19"/>
      <c r="T69" s="13"/>
      <c r="Y69" s="32" t="s">
        <v>484</v>
      </c>
      <c r="Z69" s="32" t="s">
        <v>618</v>
      </c>
      <c r="AF69" s="30"/>
    </row>
    <row r="70" spans="1:32" x14ac:dyDescent="0.2">
      <c r="A70" s="13"/>
      <c r="B70" s="13"/>
      <c r="Y70" s="32" t="s">
        <v>485</v>
      </c>
      <c r="Z70" s="32" t="s">
        <v>619</v>
      </c>
    </row>
    <row r="71" spans="1:32" x14ac:dyDescent="0.2">
      <c r="Y71" s="32" t="s">
        <v>486</v>
      </c>
      <c r="Z71" s="32" t="s">
        <v>620</v>
      </c>
    </row>
    <row r="72" spans="1:32" x14ac:dyDescent="0.2">
      <c r="Y72" s="32" t="s">
        <v>487</v>
      </c>
      <c r="Z72" s="32" t="s">
        <v>621</v>
      </c>
    </row>
    <row r="73" spans="1:32" x14ac:dyDescent="0.2">
      <c r="Y73" s="32" t="s">
        <v>488</v>
      </c>
      <c r="Z73" s="32" t="s">
        <v>622</v>
      </c>
    </row>
    <row r="74" spans="1:32" x14ac:dyDescent="0.2">
      <c r="Y74" s="32" t="s">
        <v>489</v>
      </c>
      <c r="Z74" s="32" t="s">
        <v>623</v>
      </c>
    </row>
    <row r="75" spans="1:32" x14ac:dyDescent="0.2">
      <c r="Y75" s="32" t="s">
        <v>490</v>
      </c>
      <c r="Z75" s="32" t="s">
        <v>624</v>
      </c>
    </row>
    <row r="76" spans="1:32" x14ac:dyDescent="0.2">
      <c r="Y76" s="32" t="s">
        <v>491</v>
      </c>
      <c r="Z76" s="32" t="s">
        <v>625</v>
      </c>
    </row>
    <row r="77" spans="1:32" x14ac:dyDescent="0.2">
      <c r="Y77" s="32" t="s">
        <v>492</v>
      </c>
      <c r="Z77" s="32" t="s">
        <v>626</v>
      </c>
    </row>
    <row r="78" spans="1:32" x14ac:dyDescent="0.2">
      <c r="Y78" s="32" t="s">
        <v>493</v>
      </c>
      <c r="Z78" s="32" t="s">
        <v>627</v>
      </c>
    </row>
    <row r="79" spans="1:32" x14ac:dyDescent="0.2">
      <c r="Y79" s="32" t="s">
        <v>494</v>
      </c>
      <c r="Z79" s="32" t="s">
        <v>628</v>
      </c>
    </row>
    <row r="80" spans="1:32" x14ac:dyDescent="0.2">
      <c r="Y80" s="32" t="s">
        <v>495</v>
      </c>
      <c r="Z80" s="32" t="s">
        <v>629</v>
      </c>
    </row>
    <row r="81" spans="25:26" x14ac:dyDescent="0.2">
      <c r="Y81" s="32" t="s">
        <v>496</v>
      </c>
      <c r="Z81" s="32" t="s">
        <v>630</v>
      </c>
    </row>
    <row r="82" spans="25:26" x14ac:dyDescent="0.2">
      <c r="Y82" s="32" t="s">
        <v>497</v>
      </c>
      <c r="Z82" s="32" t="s">
        <v>631</v>
      </c>
    </row>
    <row r="83" spans="25:26" x14ac:dyDescent="0.2">
      <c r="Y83" s="32" t="s">
        <v>498</v>
      </c>
      <c r="Z83" s="32" t="s">
        <v>632</v>
      </c>
    </row>
    <row r="84" spans="25:26" x14ac:dyDescent="0.2">
      <c r="Y84" s="32" t="s">
        <v>499</v>
      </c>
      <c r="Z84" s="32" t="s">
        <v>633</v>
      </c>
    </row>
    <row r="85" spans="25:26" x14ac:dyDescent="0.2">
      <c r="Y85" s="32" t="s">
        <v>500</v>
      </c>
      <c r="Z85" s="32" t="s">
        <v>634</v>
      </c>
    </row>
    <row r="86" spans="25:26" x14ac:dyDescent="0.2">
      <c r="Y86" s="32" t="s">
        <v>501</v>
      </c>
      <c r="Z86" s="32" t="s">
        <v>635</v>
      </c>
    </row>
    <row r="87" spans="25:26" x14ac:dyDescent="0.2">
      <c r="Y87" s="32" t="s">
        <v>502</v>
      </c>
      <c r="Z87" s="32" t="s">
        <v>636</v>
      </c>
    </row>
    <row r="88" spans="25:26" x14ac:dyDescent="0.2">
      <c r="Y88" s="32" t="s">
        <v>503</v>
      </c>
      <c r="Z88" s="32" t="s">
        <v>637</v>
      </c>
    </row>
    <row r="89" spans="25:26" x14ac:dyDescent="0.2">
      <c r="Y89" s="32" t="s">
        <v>504</v>
      </c>
      <c r="Z89" s="32" t="s">
        <v>638</v>
      </c>
    </row>
    <row r="90" spans="25:26" x14ac:dyDescent="0.2">
      <c r="Y90" s="32" t="s">
        <v>505</v>
      </c>
      <c r="Z90" s="32" t="s">
        <v>639</v>
      </c>
    </row>
    <row r="91" spans="25:26" x14ac:dyDescent="0.2">
      <c r="Y91" s="32" t="s">
        <v>506</v>
      </c>
      <c r="Z91" s="32" t="s">
        <v>640</v>
      </c>
    </row>
    <row r="92" spans="25:26" x14ac:dyDescent="0.2">
      <c r="Y92" s="32" t="s">
        <v>507</v>
      </c>
      <c r="Z92" s="32" t="s">
        <v>641</v>
      </c>
    </row>
    <row r="93" spans="25:26" x14ac:dyDescent="0.2">
      <c r="Y93" s="32" t="s">
        <v>508</v>
      </c>
      <c r="Z93" s="32" t="s">
        <v>642</v>
      </c>
    </row>
    <row r="94" spans="25:26" x14ac:dyDescent="0.2">
      <c r="Y94" s="32" t="s">
        <v>509</v>
      </c>
      <c r="Z94" s="32" t="s">
        <v>643</v>
      </c>
    </row>
    <row r="95" spans="25:26" x14ac:dyDescent="0.2">
      <c r="Y95" s="32" t="s">
        <v>510</v>
      </c>
      <c r="Z95" s="32" t="s">
        <v>644</v>
      </c>
    </row>
    <row r="96" spans="25:26" x14ac:dyDescent="0.2">
      <c r="Y96" s="32" t="s">
        <v>412</v>
      </c>
      <c r="Z96" s="32" t="s">
        <v>645</v>
      </c>
    </row>
    <row r="97" spans="25:26" x14ac:dyDescent="0.2">
      <c r="Y97" s="32" t="s">
        <v>511</v>
      </c>
      <c r="Z97" s="32" t="s">
        <v>646</v>
      </c>
    </row>
    <row r="98" spans="25:26" x14ac:dyDescent="0.2">
      <c r="Y98" s="32" t="s">
        <v>512</v>
      </c>
      <c r="Z98" s="32" t="s">
        <v>647</v>
      </c>
    </row>
    <row r="99" spans="25:26" x14ac:dyDescent="0.2">
      <c r="Y99" s="32" t="s">
        <v>544</v>
      </c>
      <c r="Z99" s="32" t="s">
        <v>648</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7"/>
      <c r="AA2" s="828"/>
      <c r="AB2" s="1023" t="s">
        <v>11</v>
      </c>
      <c r="AC2" s="1024"/>
      <c r="AD2" s="1025"/>
      <c r="AE2" s="1029" t="s">
        <v>392</v>
      </c>
      <c r="AF2" s="1029"/>
      <c r="AG2" s="1029"/>
      <c r="AH2" s="1029"/>
      <c r="AI2" s="1029" t="s">
        <v>414</v>
      </c>
      <c r="AJ2" s="1029"/>
      <c r="AK2" s="1029"/>
      <c r="AL2" s="556"/>
      <c r="AM2" s="1029" t="s">
        <v>511</v>
      </c>
      <c r="AN2" s="1029"/>
      <c r="AO2" s="1029"/>
      <c r="AP2" s="556"/>
      <c r="AQ2" s="158" t="s">
        <v>232</v>
      </c>
      <c r="AR2" s="133"/>
      <c r="AS2" s="133"/>
      <c r="AT2" s="134"/>
      <c r="AU2" s="532" t="s">
        <v>134</v>
      </c>
      <c r="AV2" s="532"/>
      <c r="AW2" s="532"/>
      <c r="AX2" s="533"/>
      <c r="AY2" s="34">
        <f>COUNTA($G$4)</f>
        <v>0</v>
      </c>
    </row>
    <row r="3" spans="1:51" ht="18.75" customHeight="1" x14ac:dyDescent="0.2">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x14ac:dyDescent="0.2">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7"/>
      <c r="AA9" s="828"/>
      <c r="AB9" s="1023" t="s">
        <v>11</v>
      </c>
      <c r="AC9" s="1024"/>
      <c r="AD9" s="1025"/>
      <c r="AE9" s="1029" t="s">
        <v>392</v>
      </c>
      <c r="AF9" s="1029"/>
      <c r="AG9" s="1029"/>
      <c r="AH9" s="1029"/>
      <c r="AI9" s="1029" t="s">
        <v>414</v>
      </c>
      <c r="AJ9" s="1029"/>
      <c r="AK9" s="1029"/>
      <c r="AL9" s="556"/>
      <c r="AM9" s="1029" t="s">
        <v>511</v>
      </c>
      <c r="AN9" s="1029"/>
      <c r="AO9" s="1029"/>
      <c r="AP9" s="556"/>
      <c r="AQ9" s="158" t="s">
        <v>232</v>
      </c>
      <c r="AR9" s="133"/>
      <c r="AS9" s="133"/>
      <c r="AT9" s="134"/>
      <c r="AU9" s="532" t="s">
        <v>134</v>
      </c>
      <c r="AV9" s="532"/>
      <c r="AW9" s="532"/>
      <c r="AX9" s="533"/>
      <c r="AY9" s="34">
        <f>COUNTA($G$11)</f>
        <v>0</v>
      </c>
    </row>
    <row r="10" spans="1:51" ht="18.75" customHeight="1" x14ac:dyDescent="0.2">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x14ac:dyDescent="0.2">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7"/>
      <c r="AA16" s="828"/>
      <c r="AB16" s="1023" t="s">
        <v>11</v>
      </c>
      <c r="AC16" s="1024"/>
      <c r="AD16" s="1025"/>
      <c r="AE16" s="1029" t="s">
        <v>392</v>
      </c>
      <c r="AF16" s="1029"/>
      <c r="AG16" s="1029"/>
      <c r="AH16" s="1029"/>
      <c r="AI16" s="1029" t="s">
        <v>414</v>
      </c>
      <c r="AJ16" s="1029"/>
      <c r="AK16" s="1029"/>
      <c r="AL16" s="556"/>
      <c r="AM16" s="1029" t="s">
        <v>511</v>
      </c>
      <c r="AN16" s="1029"/>
      <c r="AO16" s="1029"/>
      <c r="AP16" s="556"/>
      <c r="AQ16" s="158" t="s">
        <v>232</v>
      </c>
      <c r="AR16" s="133"/>
      <c r="AS16" s="133"/>
      <c r="AT16" s="134"/>
      <c r="AU16" s="532" t="s">
        <v>134</v>
      </c>
      <c r="AV16" s="532"/>
      <c r="AW16" s="532"/>
      <c r="AX16" s="533"/>
      <c r="AY16" s="34">
        <f>COUNTA($G$18)</f>
        <v>0</v>
      </c>
    </row>
    <row r="17" spans="1:51" ht="18.75" customHeight="1" x14ac:dyDescent="0.2">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x14ac:dyDescent="0.2">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7"/>
      <c r="AA23" s="828"/>
      <c r="AB23" s="1023" t="s">
        <v>11</v>
      </c>
      <c r="AC23" s="1024"/>
      <c r="AD23" s="1025"/>
      <c r="AE23" s="1029" t="s">
        <v>392</v>
      </c>
      <c r="AF23" s="1029"/>
      <c r="AG23" s="1029"/>
      <c r="AH23" s="1029"/>
      <c r="AI23" s="1029" t="s">
        <v>414</v>
      </c>
      <c r="AJ23" s="1029"/>
      <c r="AK23" s="1029"/>
      <c r="AL23" s="556"/>
      <c r="AM23" s="1029" t="s">
        <v>511</v>
      </c>
      <c r="AN23" s="1029"/>
      <c r="AO23" s="1029"/>
      <c r="AP23" s="556"/>
      <c r="AQ23" s="158" t="s">
        <v>232</v>
      </c>
      <c r="AR23" s="133"/>
      <c r="AS23" s="133"/>
      <c r="AT23" s="134"/>
      <c r="AU23" s="532" t="s">
        <v>134</v>
      </c>
      <c r="AV23" s="532"/>
      <c r="AW23" s="532"/>
      <c r="AX23" s="533"/>
      <c r="AY23" s="34">
        <f>COUNTA($G$25)</f>
        <v>0</v>
      </c>
    </row>
    <row r="24" spans="1:51" ht="18.75" customHeight="1" x14ac:dyDescent="0.2">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x14ac:dyDescent="0.2">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7"/>
      <c r="AA30" s="828"/>
      <c r="AB30" s="1023" t="s">
        <v>11</v>
      </c>
      <c r="AC30" s="1024"/>
      <c r="AD30" s="1025"/>
      <c r="AE30" s="1029" t="s">
        <v>392</v>
      </c>
      <c r="AF30" s="1029"/>
      <c r="AG30" s="1029"/>
      <c r="AH30" s="1029"/>
      <c r="AI30" s="1029" t="s">
        <v>414</v>
      </c>
      <c r="AJ30" s="1029"/>
      <c r="AK30" s="1029"/>
      <c r="AL30" s="556"/>
      <c r="AM30" s="1029" t="s">
        <v>511</v>
      </c>
      <c r="AN30" s="1029"/>
      <c r="AO30" s="1029"/>
      <c r="AP30" s="556"/>
      <c r="AQ30" s="158" t="s">
        <v>232</v>
      </c>
      <c r="AR30" s="133"/>
      <c r="AS30" s="133"/>
      <c r="AT30" s="134"/>
      <c r="AU30" s="532" t="s">
        <v>134</v>
      </c>
      <c r="AV30" s="532"/>
      <c r="AW30" s="532"/>
      <c r="AX30" s="533"/>
      <c r="AY30" s="34">
        <f>COUNTA($G$32)</f>
        <v>0</v>
      </c>
    </row>
    <row r="31" spans="1:51"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x14ac:dyDescent="0.2">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7"/>
      <c r="AA37" s="828"/>
      <c r="AB37" s="1023" t="s">
        <v>11</v>
      </c>
      <c r="AC37" s="1024"/>
      <c r="AD37" s="1025"/>
      <c r="AE37" s="1029" t="s">
        <v>392</v>
      </c>
      <c r="AF37" s="1029"/>
      <c r="AG37" s="1029"/>
      <c r="AH37" s="1029"/>
      <c r="AI37" s="1029" t="s">
        <v>414</v>
      </c>
      <c r="AJ37" s="1029"/>
      <c r="AK37" s="1029"/>
      <c r="AL37" s="556"/>
      <c r="AM37" s="1029" t="s">
        <v>511</v>
      </c>
      <c r="AN37" s="1029"/>
      <c r="AO37" s="1029"/>
      <c r="AP37" s="556"/>
      <c r="AQ37" s="158" t="s">
        <v>232</v>
      </c>
      <c r="AR37" s="133"/>
      <c r="AS37" s="133"/>
      <c r="AT37" s="134"/>
      <c r="AU37" s="532" t="s">
        <v>134</v>
      </c>
      <c r="AV37" s="532"/>
      <c r="AW37" s="532"/>
      <c r="AX37" s="533"/>
      <c r="AY37" s="34">
        <f>COUNTA($G$39)</f>
        <v>0</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x14ac:dyDescent="0.2">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7"/>
      <c r="AA44" s="828"/>
      <c r="AB44" s="1023" t="s">
        <v>11</v>
      </c>
      <c r="AC44" s="1024"/>
      <c r="AD44" s="1025"/>
      <c r="AE44" s="1029" t="s">
        <v>392</v>
      </c>
      <c r="AF44" s="1029"/>
      <c r="AG44" s="1029"/>
      <c r="AH44" s="1029"/>
      <c r="AI44" s="1029" t="s">
        <v>414</v>
      </c>
      <c r="AJ44" s="1029"/>
      <c r="AK44" s="1029"/>
      <c r="AL44" s="556"/>
      <c r="AM44" s="1029" t="s">
        <v>511</v>
      </c>
      <c r="AN44" s="1029"/>
      <c r="AO44" s="1029"/>
      <c r="AP44" s="556"/>
      <c r="AQ44" s="158" t="s">
        <v>232</v>
      </c>
      <c r="AR44" s="133"/>
      <c r="AS44" s="133"/>
      <c r="AT44" s="134"/>
      <c r="AU44" s="532" t="s">
        <v>134</v>
      </c>
      <c r="AV44" s="532"/>
      <c r="AW44" s="532"/>
      <c r="AX44" s="533"/>
      <c r="AY44" s="34">
        <f>COUNTA($G$46)</f>
        <v>0</v>
      </c>
    </row>
    <row r="45" spans="1:51" ht="18.75"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x14ac:dyDescent="0.2">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7"/>
      <c r="AA51" s="828"/>
      <c r="AB51" s="556" t="s">
        <v>11</v>
      </c>
      <c r="AC51" s="1024"/>
      <c r="AD51" s="1025"/>
      <c r="AE51" s="1029" t="s">
        <v>392</v>
      </c>
      <c r="AF51" s="1029"/>
      <c r="AG51" s="1029"/>
      <c r="AH51" s="1029"/>
      <c r="AI51" s="1029" t="s">
        <v>414</v>
      </c>
      <c r="AJ51" s="1029"/>
      <c r="AK51" s="1029"/>
      <c r="AL51" s="556"/>
      <c r="AM51" s="1029" t="s">
        <v>511</v>
      </c>
      <c r="AN51" s="1029"/>
      <c r="AO51" s="1029"/>
      <c r="AP51" s="556"/>
      <c r="AQ51" s="158" t="s">
        <v>232</v>
      </c>
      <c r="AR51" s="133"/>
      <c r="AS51" s="133"/>
      <c r="AT51" s="134"/>
      <c r="AU51" s="532" t="s">
        <v>134</v>
      </c>
      <c r="AV51" s="532"/>
      <c r="AW51" s="532"/>
      <c r="AX51" s="533"/>
      <c r="AY51" s="34">
        <f>COUNTA($G$53)</f>
        <v>0</v>
      </c>
    </row>
    <row r="52" spans="1:51" ht="18.75"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x14ac:dyDescent="0.2">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7"/>
      <c r="AA58" s="828"/>
      <c r="AB58" s="1023" t="s">
        <v>11</v>
      </c>
      <c r="AC58" s="1024"/>
      <c r="AD58" s="1025"/>
      <c r="AE58" s="1029" t="s">
        <v>392</v>
      </c>
      <c r="AF58" s="1029"/>
      <c r="AG58" s="1029"/>
      <c r="AH58" s="1029"/>
      <c r="AI58" s="1029" t="s">
        <v>414</v>
      </c>
      <c r="AJ58" s="1029"/>
      <c r="AK58" s="1029"/>
      <c r="AL58" s="556"/>
      <c r="AM58" s="1029" t="s">
        <v>511</v>
      </c>
      <c r="AN58" s="1029"/>
      <c r="AO58" s="1029"/>
      <c r="AP58" s="556"/>
      <c r="AQ58" s="158" t="s">
        <v>232</v>
      </c>
      <c r="AR58" s="133"/>
      <c r="AS58" s="133"/>
      <c r="AT58" s="134"/>
      <c r="AU58" s="532" t="s">
        <v>134</v>
      </c>
      <c r="AV58" s="532"/>
      <c r="AW58" s="532"/>
      <c r="AX58" s="533"/>
      <c r="AY58" s="34">
        <f>COUNTA($G$60)</f>
        <v>0</v>
      </c>
    </row>
    <row r="59" spans="1:51" ht="18.75"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x14ac:dyDescent="0.2">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7"/>
      <c r="AA65" s="828"/>
      <c r="AB65" s="1023" t="s">
        <v>11</v>
      </c>
      <c r="AC65" s="1024"/>
      <c r="AD65" s="1025"/>
      <c r="AE65" s="1029" t="s">
        <v>392</v>
      </c>
      <c r="AF65" s="1029"/>
      <c r="AG65" s="1029"/>
      <c r="AH65" s="1029"/>
      <c r="AI65" s="1029" t="s">
        <v>414</v>
      </c>
      <c r="AJ65" s="1029"/>
      <c r="AK65" s="1029"/>
      <c r="AL65" s="556"/>
      <c r="AM65" s="1029" t="s">
        <v>511</v>
      </c>
      <c r="AN65" s="1029"/>
      <c r="AO65" s="1029"/>
      <c r="AP65" s="556"/>
      <c r="AQ65" s="158" t="s">
        <v>232</v>
      </c>
      <c r="AR65" s="133"/>
      <c r="AS65" s="133"/>
      <c r="AT65" s="134"/>
      <c r="AU65" s="532" t="s">
        <v>134</v>
      </c>
      <c r="AV65" s="532"/>
      <c r="AW65" s="532"/>
      <c r="AX65" s="533"/>
      <c r="AY65" s="34">
        <f>COUNTA($G$67)</f>
        <v>0</v>
      </c>
    </row>
    <row r="66" spans="1:51" ht="18.75" customHeight="1" x14ac:dyDescent="0.2">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x14ac:dyDescent="0.2">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8" t="s">
        <v>28</v>
      </c>
      <c r="B2" s="1049"/>
      <c r="C2" s="1049"/>
      <c r="D2" s="1049"/>
      <c r="E2" s="1049"/>
      <c r="F2" s="1050"/>
      <c r="G2" s="596" t="s">
        <v>368</v>
      </c>
      <c r="H2" s="597"/>
      <c r="I2" s="597"/>
      <c r="J2" s="597"/>
      <c r="K2" s="597"/>
      <c r="L2" s="597"/>
      <c r="M2" s="597"/>
      <c r="N2" s="597"/>
      <c r="O2" s="597"/>
      <c r="P2" s="597"/>
      <c r="Q2" s="597"/>
      <c r="R2" s="597"/>
      <c r="S2" s="597"/>
      <c r="T2" s="597"/>
      <c r="U2" s="597"/>
      <c r="V2" s="597"/>
      <c r="W2" s="597"/>
      <c r="X2" s="597"/>
      <c r="Y2" s="597"/>
      <c r="Z2" s="597"/>
      <c r="AA2" s="597"/>
      <c r="AB2" s="598"/>
      <c r="AC2" s="596" t="s">
        <v>370</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2">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2">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2"/>
      <c r="Z4" s="383"/>
      <c r="AA4" s="383"/>
      <c r="AB4" s="803"/>
      <c r="AC4" s="671"/>
      <c r="AD4" s="672"/>
      <c r="AE4" s="672"/>
      <c r="AF4" s="672"/>
      <c r="AG4" s="673"/>
      <c r="AH4" s="665"/>
      <c r="AI4" s="666"/>
      <c r="AJ4" s="666"/>
      <c r="AK4" s="666"/>
      <c r="AL4" s="666"/>
      <c r="AM4" s="666"/>
      <c r="AN4" s="666"/>
      <c r="AO4" s="666"/>
      <c r="AP4" s="666"/>
      <c r="AQ4" s="666"/>
      <c r="AR4" s="666"/>
      <c r="AS4" s="666"/>
      <c r="AT4" s="667"/>
      <c r="AU4" s="382"/>
      <c r="AV4" s="383"/>
      <c r="AW4" s="383"/>
      <c r="AX4" s="384"/>
      <c r="AY4" s="34">
        <f t="shared" ref="AY4:AY14" si="0">$AY$2</f>
        <v>0</v>
      </c>
    </row>
    <row r="5" spans="1:51" ht="24.75" customHeight="1" x14ac:dyDescent="0.2">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2">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2">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2">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2">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2">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2">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2">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2">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5">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2">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2">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2">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2"/>
      <c r="Z17" s="383"/>
      <c r="AA17" s="383"/>
      <c r="AB17" s="803"/>
      <c r="AC17" s="671"/>
      <c r="AD17" s="672"/>
      <c r="AE17" s="672"/>
      <c r="AF17" s="672"/>
      <c r="AG17" s="673"/>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customHeight="1" x14ac:dyDescent="0.2">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2">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2">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2">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2">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2">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2">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2">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2">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5">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2">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2">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2">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2"/>
      <c r="Z30" s="383"/>
      <c r="AA30" s="383"/>
      <c r="AB30" s="803"/>
      <c r="AC30" s="671"/>
      <c r="AD30" s="672"/>
      <c r="AE30" s="672"/>
      <c r="AF30" s="672"/>
      <c r="AG30" s="673"/>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customHeight="1" x14ac:dyDescent="0.2">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2">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2">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2">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2">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2">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2">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2">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2">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5">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2">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2">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2">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2"/>
      <c r="Z43" s="383"/>
      <c r="AA43" s="383"/>
      <c r="AB43" s="803"/>
      <c r="AC43" s="671"/>
      <c r="AD43" s="672"/>
      <c r="AE43" s="672"/>
      <c r="AF43" s="672"/>
      <c r="AG43" s="673"/>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customHeight="1" x14ac:dyDescent="0.2">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2">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2">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2">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2">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2">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2">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2">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2">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5">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5"/>
    <row r="55" spans="1:51" ht="30" customHeight="1" x14ac:dyDescent="0.2">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2">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2">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2"/>
      <c r="Z57" s="383"/>
      <c r="AA57" s="383"/>
      <c r="AB57" s="803"/>
      <c r="AC57" s="671"/>
      <c r="AD57" s="672"/>
      <c r="AE57" s="672"/>
      <c r="AF57" s="672"/>
      <c r="AG57" s="673"/>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customHeight="1" x14ac:dyDescent="0.2">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2">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2">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2">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2">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2">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2">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2">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2">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5">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2">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2">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2">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2"/>
      <c r="Z70" s="383"/>
      <c r="AA70" s="383"/>
      <c r="AB70" s="803"/>
      <c r="AC70" s="671"/>
      <c r="AD70" s="672"/>
      <c r="AE70" s="672"/>
      <c r="AF70" s="672"/>
      <c r="AG70" s="673"/>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customHeight="1" x14ac:dyDescent="0.2">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2">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2">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2">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2">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2">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2">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2">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2">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5">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2">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2">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2">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2"/>
      <c r="Z83" s="383"/>
      <c r="AA83" s="383"/>
      <c r="AB83" s="803"/>
      <c r="AC83" s="671"/>
      <c r="AD83" s="672"/>
      <c r="AE83" s="672"/>
      <c r="AF83" s="672"/>
      <c r="AG83" s="673"/>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customHeight="1" x14ac:dyDescent="0.2">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2">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2">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2">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2">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2">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2">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2">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2">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5">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2">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2">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2">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2"/>
      <c r="Z96" s="383"/>
      <c r="AA96" s="383"/>
      <c r="AB96" s="803"/>
      <c r="AC96" s="671"/>
      <c r="AD96" s="672"/>
      <c r="AE96" s="672"/>
      <c r="AF96" s="672"/>
      <c r="AG96" s="673"/>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customHeight="1" x14ac:dyDescent="0.2">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2">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2">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2">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2">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2">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2">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2">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2">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5">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5"/>
    <row r="108" spans="1:51" ht="30" customHeight="1" x14ac:dyDescent="0.2">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2">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2">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2"/>
      <c r="Z110" s="383"/>
      <c r="AA110" s="383"/>
      <c r="AB110" s="803"/>
      <c r="AC110" s="671"/>
      <c r="AD110" s="672"/>
      <c r="AE110" s="672"/>
      <c r="AF110" s="672"/>
      <c r="AG110" s="673"/>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customHeight="1" x14ac:dyDescent="0.2">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2">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2">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2">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2">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2">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2">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2">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2">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5">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2">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2">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2">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2"/>
      <c r="Z123" s="383"/>
      <c r="AA123" s="383"/>
      <c r="AB123" s="803"/>
      <c r="AC123" s="671"/>
      <c r="AD123" s="672"/>
      <c r="AE123" s="672"/>
      <c r="AF123" s="672"/>
      <c r="AG123" s="673"/>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customHeight="1" x14ac:dyDescent="0.2">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2">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2">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2">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2">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2">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2">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2">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2">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5">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2">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2">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2">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2"/>
      <c r="Z136" s="383"/>
      <c r="AA136" s="383"/>
      <c r="AB136" s="803"/>
      <c r="AC136" s="671"/>
      <c r="AD136" s="672"/>
      <c r="AE136" s="672"/>
      <c r="AF136" s="672"/>
      <c r="AG136" s="673"/>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customHeight="1" x14ac:dyDescent="0.2">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2">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2">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2">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2">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2">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2">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2">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2">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5">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2">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2">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2">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2"/>
      <c r="Z149" s="383"/>
      <c r="AA149" s="383"/>
      <c r="AB149" s="803"/>
      <c r="AC149" s="671"/>
      <c r="AD149" s="672"/>
      <c r="AE149" s="672"/>
      <c r="AF149" s="672"/>
      <c r="AG149" s="673"/>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customHeight="1" x14ac:dyDescent="0.2">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2">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2">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2">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2">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2">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2">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2">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2">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5">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5"/>
    <row r="161" spans="1:51" ht="30" customHeight="1" x14ac:dyDescent="0.2">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2">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2">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2"/>
      <c r="Z163" s="383"/>
      <c r="AA163" s="383"/>
      <c r="AB163" s="803"/>
      <c r="AC163" s="671"/>
      <c r="AD163" s="672"/>
      <c r="AE163" s="672"/>
      <c r="AF163" s="672"/>
      <c r="AG163" s="673"/>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customHeight="1" x14ac:dyDescent="0.2">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2">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2">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2">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2">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2">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2">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2">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2">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5">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2">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2">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2">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2"/>
      <c r="Z176" s="383"/>
      <c r="AA176" s="383"/>
      <c r="AB176" s="803"/>
      <c r="AC176" s="671"/>
      <c r="AD176" s="672"/>
      <c r="AE176" s="672"/>
      <c r="AF176" s="672"/>
      <c r="AG176" s="673"/>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customHeight="1" x14ac:dyDescent="0.2">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2">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2">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2">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2">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2">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2">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2">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2">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5">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2">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2">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2">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2"/>
      <c r="Z189" s="383"/>
      <c r="AA189" s="383"/>
      <c r="AB189" s="803"/>
      <c r="AC189" s="671"/>
      <c r="AD189" s="672"/>
      <c r="AE189" s="672"/>
      <c r="AF189" s="672"/>
      <c r="AG189" s="673"/>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customHeight="1" x14ac:dyDescent="0.2">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2">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2">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2">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2">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2">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2">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2">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2">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5">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2">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2">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2">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2"/>
      <c r="Z202" s="383"/>
      <c r="AA202" s="383"/>
      <c r="AB202" s="803"/>
      <c r="AC202" s="671"/>
      <c r="AD202" s="672"/>
      <c r="AE202" s="672"/>
      <c r="AF202" s="672"/>
      <c r="AG202" s="673"/>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customHeight="1" x14ac:dyDescent="0.2">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2">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2">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2">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2">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2">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2">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2">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2">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5">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5"/>
    <row r="214" spans="1:51" ht="30" customHeight="1" x14ac:dyDescent="0.2">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2">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2">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2"/>
      <c r="Z216" s="383"/>
      <c r="AA216" s="383"/>
      <c r="AB216" s="803"/>
      <c r="AC216" s="671"/>
      <c r="AD216" s="672"/>
      <c r="AE216" s="672"/>
      <c r="AF216" s="672"/>
      <c r="AG216" s="673"/>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customHeight="1" x14ac:dyDescent="0.2">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2">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2">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2">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2">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2">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2">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2">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2">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5">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2">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2">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2">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2"/>
      <c r="Z229" s="383"/>
      <c r="AA229" s="383"/>
      <c r="AB229" s="803"/>
      <c r="AC229" s="671"/>
      <c r="AD229" s="672"/>
      <c r="AE229" s="672"/>
      <c r="AF229" s="672"/>
      <c r="AG229" s="673"/>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customHeight="1" x14ac:dyDescent="0.2">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2">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2">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2">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2">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2">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2">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2">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2">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5">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2">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2">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2">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2"/>
      <c r="Z242" s="383"/>
      <c r="AA242" s="383"/>
      <c r="AB242" s="803"/>
      <c r="AC242" s="671"/>
      <c r="AD242" s="672"/>
      <c r="AE242" s="672"/>
      <c r="AF242" s="672"/>
      <c r="AG242" s="673"/>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customHeight="1" x14ac:dyDescent="0.2">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2">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2">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2">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2">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2">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2">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2">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2">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5">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2">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2">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2">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2"/>
      <c r="Z255" s="383"/>
      <c r="AA255" s="383"/>
      <c r="AB255" s="803"/>
      <c r="AC255" s="671"/>
      <c r="AD255" s="672"/>
      <c r="AE255" s="672"/>
      <c r="AF255" s="672"/>
      <c r="AG255" s="673"/>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customHeight="1" x14ac:dyDescent="0.2">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2">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2">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2">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2">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2">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2">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2">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2">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5">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2">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2">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2">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2">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2">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2">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2">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2">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2">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2">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2">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2">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2">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2">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2">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2">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2">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2">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2">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2">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2">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2">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2">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2">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2">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2">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2">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2">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2">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2">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2">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2">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2">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2">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2">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2">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2">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2">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2">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2">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2021-08-27T04:27:08Z</cp:lastPrinted>
  <dcterms:created xsi:type="dcterms:W3CDTF">2012-03-13T00:50:25Z</dcterms:created>
  <dcterms:modified xsi:type="dcterms:W3CDTF">2021-08-27T04:38:46Z</dcterms:modified>
</cp:coreProperties>
</file>