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5B2A397F-FB52-4510-9FB0-B34CB5F53B48}" xr6:coauthVersionLast="36" xr6:coauthVersionMax="36" xr10:uidLastSave="{00000000-0000-0000-0000-000000000000}"/>
  <bookViews>
    <workbookView xWindow="936" yWindow="-120" windowWidth="27996" windowHeight="164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行政事業レビューシート!$A$1:$AY$922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35" i="3"/>
  <c r="AY50" i="3"/>
  <c r="AY134" i="3"/>
  <c r="AY271" i="3"/>
  <c r="AY459" i="3"/>
  <c r="AY213" i="3"/>
  <c r="AY604" i="3"/>
  <c r="AY255" i="3"/>
  <c r="AY36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<sst xmlns="http://schemas.openxmlformats.org/spreadsheetml/2006/main" count="3347" uniqueCount="867">
  <si>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</si>
  <si>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</si>
  <si>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</si>
  <si>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</si>
  <si>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</si>
  <si>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</si>
  <si>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</si>
  <si>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</si>
  <si>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</si>
  <si>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</si>
  <si>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</si>
  <si>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</si>
  <si>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</si>
  <si>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</si>
  <si>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</si>
  <si>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</si>
  <si>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</si>
  <si>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</si>
  <si>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</si>
  <si>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</si>
  <si>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</si>
  <si>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</si>
  <si>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</si>
  <si>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</si>
  <si>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</si>
  <si>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</si>
  <si>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</si>
  <si>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</si>
  <si>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</si>
  <si>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</si>
  <si>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</si>
  <si>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</si>
  <si>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</si>
  <si>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</si>
  <si>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</si>
  <si>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</si>
  <si>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</si>
  <si>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</si>
  <si>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</si>
  <si>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</si>
  <si>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</si>
  <si>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</si>
  <si>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</si>
  <si>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</si>
  <si>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</si>
  <si>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</si>
  <si>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</si>
  <si>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</si>
  <si>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</si>
  <si>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</si>
  <si>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</si>
  <si>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</si>
  <si>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</si>
  <si>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</si>
  <si>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</si>
  <si>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</si>
  <si>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</si>
  <si>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</si>
  <si>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</si>
  <si>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</si>
  <si>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</si>
  <si>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</si>
  <si>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</si>
  <si>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</si>
  <si>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</si>
  <si>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</si>
  <si>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</si>
  <si>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</si>
  <si>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</si>
  <si>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</si>
  <si>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</si>
  <si>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</si>
  <si>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</si>
  <si>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</si>
  <si>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</si>
  <si>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</si>
  <si>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</si>
  <si>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</si>
  <si>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</si>
  <si>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</si>
  <si>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</si>
  <si>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</si>
  <si>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</si>
  <si>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</si>
  <si>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</si>
  <si>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</si>
  <si>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</si>
  <si>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</si>
  <si>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</si>
  <si>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</si>
  <si>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</si>
  <si>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</si>
  <si>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</si>
  <si>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</si>
  <si>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</si>
  <si>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</si>
  <si>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</si>
  <si>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</si>
  <si>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</si>
  <si>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</si>
  <si>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</si>
  <si>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</si>
  <si>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</si>
  <si>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</si>
  <si>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</si>
  <si>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</si>
  <si>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</si>
  <si>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</si>
  <si>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</si>
  <si>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</si>
  <si>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</si>
  <si>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</si>
  <si>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</si>
  <si>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</si>
  <si>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</si>
  <si>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</si>
  <si>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</si>
  <si>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</si>
  <si>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</si>
  <si>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</si>
  <si>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</si>
  <si>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</si>
  <si>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</si>
  <si>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</si>
  <si>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</si>
  <si>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</si>
  <si>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</si>
  <si>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</si>
  <si>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</si>
  <si>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</si>
  <si>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</si>
  <si>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</si>
  <si>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</si>
  <si>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</si>
  <si>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</si>
  <si>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</si>
  <si>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</si>
  <si>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</si>
  <si>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</si>
  <si>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</si>
  <si>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</si>
  <si>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</si>
  <si>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</si>
  <si>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</si>
  <si>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</si>
  <si>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</si>
  <si>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</si>
  <si>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</si>
  <si>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</si>
  <si>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</si>
  <si>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</si>
  <si>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</si>
  <si>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</si>
  <si>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</si>
  <si>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</si>
  <si>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</si>
  <si>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</si>
  <si>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</si>
  <si>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</si>
  <si>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</si>
  <si>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</si>
  <si>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</si>
  <si>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</si>
  <si>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</si>
  <si>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</si>
  <si>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</si>
  <si>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</si>
  <si>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</si>
  <si>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</si>
  <si>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</si>
  <si>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</si>
  <si>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</si>
  <si>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</si>
  <si>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</si>
  <si>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</si>
  <si>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</si>
  <si>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</si>
  <si>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</si>
  <si>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</si>
  <si>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</si>
  <si>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</si>
  <si>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</si>
  <si>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</si>
  <si>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</si>
  <si>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</si>
  <si>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</si>
  <si>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</si>
  <si>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</si>
  <si>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</si>
  <si>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</si>
  <si>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</si>
  <si>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</si>
  <si>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</si>
  <si>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</si>
  <si>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</si>
  <si>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</si>
  <si>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</si>
  <si>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</si>
  <si>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</si>
  <si>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</si>
  <si>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</si>
  <si>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</si>
  <si>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</si>
  <si>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</si>
  <si>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</si>
  <si>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</si>
  <si>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</si>
  <si>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</si>
  <si>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</si>
  <si>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</si>
  <si>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</si>
  <si>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</si>
  <si>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</si>
  <si>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</si>
  <si>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</si>
  <si>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</si>
  <si>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</si>
  <si>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</si>
  <si>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</si>
  <si>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</si>
  <si>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</si>
  <si>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</si>
  <si>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</si>
  <si>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</si>
  <si>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</si>
  <si>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</si>
  <si>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</si>
  <si>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</si>
  <si>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</si>
  <si>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</si>
  <si>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</si>
  <si>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</si>
  <si>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</si>
  <si>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</si>
  <si>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</si>
  <si>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</si>
  <si>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</si>
  <si>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</si>
  <si>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</si>
  <si>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</si>
  <si>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</si>
  <si>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</si>
  <si>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</si>
  <si>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</si>
  <si>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</si>
  <si>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</si>
  <si>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</si>
  <si>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</si>
  <si>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</si>
  <si>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</si>
  <si>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</si>
  <si>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</si>
  <si>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</si>
  <si>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</si>
  <si>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</si>
  <si>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</si>
  <si>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</si>
  <si>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</si>
  <si>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</si>
  <si>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</si>
  <si>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</si>
  <si>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</si>
  <si>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</si>
  <si>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</si>
  <si>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</si>
  <si>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</si>
  <si>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</si>
  <si>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</si>
  <si>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</si>
  <si>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</si>
  <si>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</si>
  <si>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</si>
  <si>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</si>
  <si>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</si>
  <si>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</si>
  <si>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</si>
  <si>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</si>
  <si>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</si>
  <si>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</si>
  <si>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</si>
  <si>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</si>
  <si>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</si>
  <si>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</si>
  <si>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</si>
  <si>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</si>
  <si>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</si>
  <si>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</si>
  <si>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</si>
  <si>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</si>
  <si>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</si>
  <si>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</si>
  <si>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</si>
  <si>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</si>
  <si>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</si>
  <si>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</si>
  <si>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</si>
  <si>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</si>
  <si>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</si>
  <si>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</si>
  <si>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</si>
  <si>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</si>
  <si>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</si>
  <si>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</si>
  <si>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</si>
  <si>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</si>
  <si>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</si>
  <si>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</si>
  <si>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</si>
  <si>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</si>
  <si>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</si>
  <si>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</si>
  <si>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</si>
  <si>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</si>
  <si>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</si>
  <si>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</si>
  <si>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</si>
  <si>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</si>
  <si>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</si>
  <si>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</si>
  <si>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</si>
  <si>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</si>
  <si>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</si>
  <si>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</si>
  <si>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</si>
  <si>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</si>
  <si>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</si>
  <si>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</si>
  <si>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</si>
  <si>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</si>
  <si>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</si>
  <si>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</si>
  <si>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</si>
  <si>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</si>
  <si>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</si>
  <si>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</si>
  <si>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</si>
  <si>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</si>
  <si>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</si>
  <si>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</si>
  <si>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</si>
  <si>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</si>
  <si>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</si>
  <si>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</si>
  <si>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</si>
  <si>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</si>
  <si>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</si>
  <si>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</si>
  <si>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</si>
  <si>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</si>
  <si>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</si>
  <si>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</si>
  <si>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</si>
  <si>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</si>
  <si>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</si>
  <si>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</si>
  <si>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</si>
  <si>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</si>
  <si>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</si>
  <si>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</si>
  <si>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</si>
  <si>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</si>
  <si>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</si>
  <si>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</si>
  <si>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</si>
  <si>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</si>
  <si>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</si>
  <si>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</si>
  <si>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</si>
  <si>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</si>
  <si>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</si>
  <si>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</si>
  <si>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</si>
  <si>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</si>
  <si>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</si>
  <si>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</si>
  <si>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</si>
  <si>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</si>
  <si>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</si>
  <si>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</si>
  <si>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</si>
  <si>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</si>
  <si>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</si>
  <si>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</si>
  <si>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</si>
  <si>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</si>
  <si>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</si>
  <si>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</si>
  <si>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</si>
  <si>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</si>
  <si>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</si>
  <si>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</si>
  <si>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</si>
  <si>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</si>
  <si>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</si>
  <si>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</si>
  <si>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</si>
  <si>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</si>
  <si>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</si>
  <si>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</si>
  <si>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</si>
  <si>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</si>
  <si>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</si>
  <si>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</si>
  <si>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</si>
  <si>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</si>
  <si>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</si>
  <si>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</si>
  <si>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</si>
  <si>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</si>
  <si>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</si>
  <si>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</si>
  <si>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</si>
  <si>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</si>
  <si>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</si>
  <si>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</si>
  <si>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</si>
  <si>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</si>
  <si>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</si>
  <si>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</si>
  <si>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</si>
  <si>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</si>
  <si>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</si>
  <si>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</si>
  <si>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</si>
  <si>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</si>
  <si>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</si>
  <si>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</si>
  <si>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</si>
  <si>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</si>
  <si>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</si>
  <si>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</si>
  <si>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</si>
  <si>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</si>
  <si>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</si>
  <si>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</si>
  <si>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</si>
  <si>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</si>
  <si>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</si>
  <si>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</si>
  <si>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</si>
  <si>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</si>
  <si>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</si>
  <si>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</si>
  <si>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</si>
  <si>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</si>
  <si>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</si>
  <si>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</si>
  <si>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</si>
  <si>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</si>
  <si>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</si>
  <si>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</si>
  <si>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</si>
  <si>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</si>
  <si>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</si>
  <si>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</si>
  <si>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</si>
  <si>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</si>
  <si>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</si>
  <si>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</si>
  <si>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</si>
  <si>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</si>
  <si>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</si>
  <si>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</si>
  <si>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</si>
  <si>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</si>
  <si>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</si>
  <si>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</si>
  <si>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</si>
  <si>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</si>
  <si>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</si>
  <si>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</si>
  <si>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</si>
  <si>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</si>
  <si>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</si>
  <si>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</si>
  <si>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</si>
  <si>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</si>
  <si>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</si>
  <si>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</si>
  <si>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</si>
  <si>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</si>
  <si>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</si>
  <si>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</si>
  <si>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</si>
  <si>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</si>
  <si>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</si>
  <si>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</si>
  <si>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</si>
  <si>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</si>
  <si>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</si>
  <si>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</si>
  <si>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</si>
  <si>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</si>
  <si>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</si>
  <si>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</si>
  <si>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</si>
  <si>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</si>
  <si>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</si>
  <si>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</si>
  <si>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</si>
  <si>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</si>
  <si>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</si>
  <si>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</si>
  <si>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</si>
  <si>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</si>
  <si>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</si>
  <si>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</si>
  <si>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</si>
  <si>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</si>
  <si>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</si>
  <si>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</si>
  <si>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</si>
  <si>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</si>
  <si>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</si>
  <si>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</si>
  <si>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</si>
  <si>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</si>
  <si>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</si>
  <si>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</si>
  <si>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</si>
  <si>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</si>
  <si>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</si>
  <si>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</si>
  <si>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</si>
  <si>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</si>
  <si>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</si>
  <si>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</si>
  <si>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</si>
  <si>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</si>
  <si>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</si>
  <si>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</si>
  <si>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</si>
  <si>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</si>
  <si>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</si>
  <si>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</si>
  <si>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</si>
  <si>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</si>
  <si>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</si>
  <si>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</si>
  <si>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</si>
  <si>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</si>
  <si>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</si>
  <si>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</si>
  <si>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</si>
  <si>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</si>
  <si>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</si>
  <si>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</si>
  <si>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</si>
  <si>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</si>
  <si>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</si>
  <si>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</si>
  <si>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</si>
  <si>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</si>
  <si>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</si>
  <si>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</si>
  <si>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</si>
  <si>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</si>
  <si>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</si>
  <si>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</si>
  <si>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</si>
  <si>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</si>
  <si>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</si>
  <si>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</si>
  <si>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</si>
  <si>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</si>
  <si>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</si>
  <si>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</si>
  <si>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</si>
  <si>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</si>
  <si>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</si>
  <si>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</si>
  <si>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</si>
  <si>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</si>
  <si>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</si>
  <si>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</si>
  <si>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</si>
  <si>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</si>
  <si>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</si>
  <si>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</si>
  <si>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</si>
  <si>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</si>
  <si>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</si>
  <si>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</si>
  <si>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</si>
  <si>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</si>
  <si>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</si>
  <si>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</si>
  <si>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</si>
  <si>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</si>
  <si>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</si>
  <si>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</si>
  <si>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</si>
  <si>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</si>
  <si>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</si>
  <si>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</si>
  <si>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</si>
  <si>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</si>
  <si>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</si>
  <si>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</si>
  <si>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</si>
  <si>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</si>
  <si>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</si>
  <si>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</si>
  <si>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</si>
  <si>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</si>
  <si>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</si>
  <si>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</si>
  <si>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</si>
  <si>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</si>
  <si>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</si>
  <si>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</si>
  <si>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</si>
  <si>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</si>
  <si>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</si>
  <si>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</si>
  <si>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</si>
  <si>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</si>
  <si>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</si>
  <si>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</si>
  <si>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</si>
  <si>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</si>
  <si>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</si>
  <si>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</si>
  <si>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</si>
  <si>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</si>
  <si>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</si>
  <si>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</si>
  <si>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</si>
  <si>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</si>
  <si>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</si>
  <si>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</si>
  <si>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</si>
  <si>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</si>
  <si>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</si>
  <si>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</si>
  <si>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</si>
  <si>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</si>
  <si>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</si>
  <si>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</si>
  <si>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</si>
  <si>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</si>
  <si>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</si>
  <si>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</si>
  <si>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</si>
  <si>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</si>
  <si>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</si>
  <si>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</si>
  <si>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</si>
  <si>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</si>
  <si>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</si>
  <si>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</si>
  <si>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</si>
  <si>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</si>
  <si>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</si>
  <si>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</si>
  <si>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</si>
  <si>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</si>
  <si>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</si>
  <si>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</si>
  <si>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</si>
  <si>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</si>
  <si>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</si>
  <si>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</si>
  <si>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</si>
  <si>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</si>
  <si>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</si>
  <si>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</si>
  <si>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</si>
  <si>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</si>
  <si>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</si>
  <si>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</si>
  <si>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</si>
  <si>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</si>
  <si>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</si>
  <si>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</si>
  <si>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</si>
  <si>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</si>
  <si>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</si>
  <si>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</si>
  <si>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</si>
  <si>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</si>
  <si>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</si>
  <si>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</si>
  <si>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</si>
  <si>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</si>
  <si>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</si>
  <si>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</si>
  <si>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</si>
  <si>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</si>
  <si>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</si>
  <si>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</si>
  <si>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</si>
  <si>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</si>
  <si>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</si>
  <si>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</si>
  <si>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</si>
  <si>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</si>
  <si>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</si>
  <si>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</si>
  <si>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</si>
  <si>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</si>
  <si>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</si>
  <si>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</si>
  <si>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</si>
  <si>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</si>
  <si>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</si>
  <si>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</si>
  <si>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</si>
  <si>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</si>
  <si>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</si>
  <si>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捜査装備品の整備</t>
  </si>
  <si>
    <t>長官官房</t>
  </si>
  <si>
    <t>不明</t>
  </si>
  <si>
    <t>終了予定なし</t>
  </si>
  <si>
    <t>会計課装備室</t>
  </si>
  <si>
    <t>警察法第３７条第１項第６号
警察法施行令第２条第６号</t>
  </si>
  <si>
    <t>-</t>
  </si>
  <si>
    <t>　厳しい治安情勢の下、警察活動の基盤となる警察装備品を国が整備し、これを有効に活用することで全国的に一定の水準の警察活動を確保する。</t>
  </si>
  <si>
    <t>　振り込め詐欺に見られるような新しい犯罪グループの出現、来日外国人犯罪組織や暴力団等による組織的犯罪の潜行化、IT社会の急速な発展によるサイバー犯罪の増大、さらに銃器使用殺傷事件のような複数都道府県にまたがる凶悪犯罪の発生等に迅速かつ的確に対応し、国民生活の安全と安心を確保する必要があることから、各種捜査装備品の整備を図る。</t>
  </si>
  <si>
    <t>　犯罪捜査は、発生した犯罪を捜査するものであり、本来、検挙目標とは、その全てを解決することを目標としている。　したがって、あらかじめ発生件数を予測することは困難であり、また、その検挙数を目標値とすることも困難である。</t>
  </si>
  <si>
    <t>　組織的・計画的に犯罪を敢行している暴力団事件の検挙活動を積極的に展開することにより、暴力団の解散・壊滅を図る。</t>
  </si>
  <si>
    <t>暴力団構成員等の数</t>
  </si>
  <si>
    <t>人</t>
  </si>
  <si>
    <t>　麻薬、あへん及び覚醒剤等薬物事犯の取締りを積極的に展開することにより、薬物の供給の遮断と需要の根絶を図る。</t>
  </si>
  <si>
    <t>　検挙活動に伴う各種薬物事犯検挙人員</t>
  </si>
  <si>
    <t>件</t>
  </si>
  <si>
    <t>整備した装備品の種類</t>
  </si>
  <si>
    <t>種類</t>
  </si>
  <si>
    <t>年間執行額(百万円)／年　　　　　　　　　　　　　　</t>
    <phoneticPr fontId="5"/>
  </si>
  <si>
    <t>百万円</t>
  </si>
  <si>
    <t>百万円/年</t>
    <phoneticPr fontId="5"/>
  </si>
  <si>
    <t>464/1</t>
  </si>
  <si>
    <t>778/1</t>
  </si>
  <si>
    <t>１　市民生活の安全と平穏の確保</t>
  </si>
  <si>
    <t>１　総合的な犯罪抑止対策の推進</t>
  </si>
  <si>
    <t>地域住民等の安全を脅かしている犯罪の認知件数（重要犯罪（注））
（注）　殺人、強盗、放火、強制性交等、略取誘拐・人身売買及び強制わいせつ</t>
  </si>
  <si>
    <t>地域住民等の安全を脅かしている犯罪の認知件数（住宅対象侵入犯罪（注））
（注）　住宅強盗、空き巣、忍込み、居空き及び住居侵入</t>
  </si>
  <si>
    <t>３　悪質商法等の防止及び環境破壊等の防止</t>
  </si>
  <si>
    <t>悪質商法事犯等（注）の検挙事件数
（注）利殖勧誘事犯、特定商取引等事犯及びヤミ金融事犯</t>
  </si>
  <si>
    <t>事件</t>
  </si>
  <si>
    <t>悪質商法事犯等（注）の検挙人員
（注）利殖勧誘事犯、特定商取引等事犯及びヤミ金融事犯</t>
  </si>
  <si>
    <t>産業廃棄物事犯の検挙事件数</t>
  </si>
  <si>
    <t>産業廃棄物事犯の検挙人員</t>
  </si>
  <si>
    <t>犯罪利用口座凍結のための金融機関への情報提供件数
（利殖勧誘事犯、特定商取引等事犯及びヤミ金融事犯に関するものに限る。）</t>
  </si>
  <si>
    <t>２　犯罪捜査の的確な推進</t>
  </si>
  <si>
    <t>１　重要犯罪・重要窃盗犯の検挙向上</t>
  </si>
  <si>
    <t>２　政治・行政・経済の構造的不正の追及の強化</t>
  </si>
  <si>
    <t>政治・行政をめぐる構造的不正事案の検挙状況</t>
  </si>
  <si>
    <t>経済的不正事案の検挙状況</t>
  </si>
  <si>
    <t>億円</t>
  </si>
  <si>
    <t>59</t>
  </si>
  <si>
    <t>44</t>
  </si>
  <si>
    <t>16</t>
  </si>
  <si>
    <t>17</t>
  </si>
  <si>
    <t>15</t>
  </si>
  <si>
    <t>14</t>
  </si>
  <si>
    <t>○</t>
  </si>
  <si>
    <t>警察</t>
  </si>
  <si>
    <t>-</t>
    <phoneticPr fontId="5"/>
  </si>
  <si>
    <t>警察装備費</t>
    <rPh sb="0" eb="2">
      <t>ケイサツ</t>
    </rPh>
    <rPh sb="2" eb="5">
      <t>ソウビヒ</t>
    </rPh>
    <phoneticPr fontId="5"/>
  </si>
  <si>
    <t>会計課装備室長
瀬戸口　浩一</t>
    <rPh sb="8" eb="11">
      <t>セトグチ</t>
    </rPh>
    <rPh sb="12" eb="14">
      <t>コウイチ</t>
    </rPh>
    <phoneticPr fontId="5"/>
  </si>
  <si>
    <t>　発生した犯罪を証拠に基づき適切に捜査し、これを解決することによって、国民の安全・安心を確保する。</t>
    <phoneticPr fontId="5"/>
  </si>
  <si>
    <t>関係性分析端末　外１点</t>
    <phoneticPr fontId="5"/>
  </si>
  <si>
    <t>小型よう撃捜査支援装置</t>
    <phoneticPr fontId="5"/>
  </si>
  <si>
    <t>携帯電話用データ抽出装置用ソフトウェアライセンス</t>
  </si>
  <si>
    <t>携帯電話用データ抽出装置Ⅱ型</t>
    <phoneticPr fontId="5"/>
  </si>
  <si>
    <t>ペイント弾射撃訓練用防護面</t>
    <phoneticPr fontId="5"/>
  </si>
  <si>
    <t>止血帯</t>
    <phoneticPr fontId="5"/>
  </si>
  <si>
    <t>インターネット接続サービス（通信料）</t>
    <phoneticPr fontId="5"/>
  </si>
  <si>
    <t>ライセンス</t>
    <phoneticPr fontId="5"/>
  </si>
  <si>
    <t>インターネット接続サービス（プロバイダ）</t>
    <phoneticPr fontId="5"/>
  </si>
  <si>
    <t>関係性分析端末　外１点</t>
    <rPh sb="0" eb="3">
      <t>カンケイセイ</t>
    </rPh>
    <rPh sb="3" eb="5">
      <t>ブンセキ</t>
    </rPh>
    <rPh sb="5" eb="7">
      <t>タンマツ</t>
    </rPh>
    <rPh sb="8" eb="9">
      <t>ホカ</t>
    </rPh>
    <rPh sb="10" eb="11">
      <t>テン</t>
    </rPh>
    <phoneticPr fontId="5"/>
  </si>
  <si>
    <t>物品購入費</t>
    <rPh sb="0" eb="2">
      <t>ブッピン</t>
    </rPh>
    <rPh sb="2" eb="5">
      <t>コウニュウヒ</t>
    </rPh>
    <phoneticPr fontId="5"/>
  </si>
  <si>
    <t>特殊型防護マスク用吸収缶</t>
    <rPh sb="0" eb="3">
      <t>トクシュガタ</t>
    </rPh>
    <rPh sb="3" eb="5">
      <t>ボウゴ</t>
    </rPh>
    <rPh sb="8" eb="9">
      <t>ヨウ</t>
    </rPh>
    <rPh sb="9" eb="11">
      <t>キュウシュウ</t>
    </rPh>
    <rPh sb="11" eb="12">
      <t>カン</t>
    </rPh>
    <phoneticPr fontId="5"/>
  </si>
  <si>
    <t>-</t>
    <phoneticPr fontId="5"/>
  </si>
  <si>
    <t>　組織的犯罪の潜行化、サイバー犯罪の増大、さらに複数都道府県にまたがる凶悪犯罪の発生等に迅速かつ的確に対応し、市民生活の安全と平穏を確保するための捜査装備品を整備することにより、犯罪抑止対策の推進につながる。</t>
    <phoneticPr fontId="5"/>
  </si>
  <si>
    <t>　組織的犯罪の潜行化、サイバー犯罪の増大等に迅速かつ的確に対応し、市民生活の安全と平穏を確保するための捜査装備品を整備することにより、良好な経済活動等の確保及び環境破壊等の防止につながる。</t>
    <phoneticPr fontId="5"/>
  </si>
  <si>
    <t>　組織的犯罪の潜行化、サイバー犯罪の増大、さらに複数都道府県にまたがる凶悪犯罪の発生等に迅速かつ的確に対応し、市民生活の安全と平穏を確保するための捜査装備品を整備することにより、重要犯罪等の検挙向上につながる。</t>
    <phoneticPr fontId="5"/>
  </si>
  <si>
    <t>　組織的犯罪の潜行化、サイバー犯罪の増大等に迅速かつ的確に対応し、市民生活の安全と平穏を確保するための捜査装備品を整備することにより、政治・行政・経済の構造的不正の追及の強化につながる。</t>
    <phoneticPr fontId="5"/>
  </si>
  <si>
    <t>３　組織犯罪対策の強化</t>
    <phoneticPr fontId="5"/>
  </si>
  <si>
    <t>２　オレオレ詐欺をはじめとする特殊詐欺の捜査活動及び予防活動の強化</t>
    <phoneticPr fontId="5"/>
  </si>
  <si>
    <t>-</t>
    <phoneticPr fontId="5"/>
  </si>
  <si>
    <t>　捜査装備品は、公共の安全と秩序の維持に係る活動の基盤となる装備品を整備しており、その活動を維持するためには、継続的な整備が必要であり、整備に当たっては、国民や社会のニーズを的確に反映し、経済性や競争性の確保に努めた。</t>
  </si>
  <si>
    <t>　捜査装備品は、複数都道府県にまたがる暴力団や外国人犯罪組織等による組織的犯罪が発生した際の捜査活動を行う上で必要不可欠なものであることから、引き続き老朽化した装備品の更新や、治安情勢に応じた充実強化を図る必要がある。また、調達する際には、契約案件の都度、仕様の検討を行うとともに、過去の調達実績や市場の状況等を予定価格に反映させているところである。さらに、競争性、透明性を高めるため、警察庁において一括調達するといった取組を行い、今後も効率的な予算執行に努める。</t>
  </si>
  <si>
    <t>有</t>
  </si>
  <si>
    <t>‐</t>
  </si>
  <si>
    <t>　公共の安全と秩序の維持に当たることは警察の責務であり、その活動の基盤となる警察装備品の整備事業は、国民や社会のニーズを的確に反映したものである。</t>
  </si>
  <si>
    <t>　警察法第37条第１項第６号及び警察法施行令第２条第６号に規定される警察装備品の整備に係る経費は、国庫が支弁することとなっており、また、中央調達による経済性などの観点から、警察庁が実施すべき事業として適切なものである。</t>
    <phoneticPr fontId="5"/>
  </si>
  <si>
    <t>　一者応札となったものについては、入札参加業者を幅広く募るとともに、調達情報を周知させる取組を実施したものの、最終的に一者応札となったものであり、随意契約は公募を行い、支出先の選定は適切なものである。</t>
    <phoneticPr fontId="5"/>
  </si>
  <si>
    <t>　国庫で支弁する治安維持活動については、県境を問わない広域的な活動を求められることから、国が負担すべき事業として適切なものである。</t>
    <phoneticPr fontId="5"/>
  </si>
  <si>
    <t>　入札により競争性を確保し、コスト削減に努めている。</t>
    <phoneticPr fontId="5"/>
  </si>
  <si>
    <t>-</t>
    <phoneticPr fontId="5"/>
  </si>
  <si>
    <t>　執行額全額について、警察装備品の購入のために支出されていることから、真に必要なものに限定されている。</t>
    <phoneticPr fontId="5"/>
  </si>
  <si>
    <t>　入札に参加する業者に、調達情報を周知する取組みを継続して実施している。</t>
    <phoneticPr fontId="5"/>
  </si>
  <si>
    <t>　治安維持活動に必要な装備品を確保していることから、成果目標に見合ったものである。</t>
    <phoneticPr fontId="5"/>
  </si>
  <si>
    <t>　調達物品の仕様の検討を行い、物品の有効活用に努めるなど効果的に実施されている。</t>
    <phoneticPr fontId="5"/>
  </si>
  <si>
    <t>　治安維持活動に必要な装備品を整備しており、当初見込み通りの活動実績である。</t>
    <phoneticPr fontId="5"/>
  </si>
  <si>
    <t>　警察活動に十分に活用されている。</t>
    <phoneticPr fontId="5"/>
  </si>
  <si>
    <t>北海道警察</t>
    <rPh sb="0" eb="3">
      <t>ホッカイドウ</t>
    </rPh>
    <rPh sb="3" eb="5">
      <t>ケイサツ</t>
    </rPh>
    <phoneticPr fontId="5"/>
  </si>
  <si>
    <t>長崎県警察</t>
    <rPh sb="0" eb="3">
      <t>ナガサキケン</t>
    </rPh>
    <rPh sb="3" eb="5">
      <t>ケイサツ</t>
    </rPh>
    <phoneticPr fontId="5"/>
  </si>
  <si>
    <t>山形県警察</t>
    <rPh sb="0" eb="2">
      <t>ヤマガタ</t>
    </rPh>
    <rPh sb="2" eb="3">
      <t>ケン</t>
    </rPh>
    <rPh sb="3" eb="5">
      <t>ケイサツ</t>
    </rPh>
    <phoneticPr fontId="5"/>
  </si>
  <si>
    <t>神奈川県警察</t>
    <rPh sb="0" eb="4">
      <t>カナガワケン</t>
    </rPh>
    <rPh sb="4" eb="6">
      <t>ケイサツ</t>
    </rPh>
    <phoneticPr fontId="5"/>
  </si>
  <si>
    <t>福岡県警察</t>
    <rPh sb="0" eb="3">
      <t>フクオカケン</t>
    </rPh>
    <rPh sb="3" eb="5">
      <t>ケイサツ</t>
    </rPh>
    <phoneticPr fontId="5"/>
  </si>
  <si>
    <t>兵庫県警察</t>
    <rPh sb="0" eb="3">
      <t>ヒョウゴケン</t>
    </rPh>
    <rPh sb="3" eb="5">
      <t>ケイサツ</t>
    </rPh>
    <phoneticPr fontId="5"/>
  </si>
  <si>
    <t>京都府警察</t>
    <rPh sb="0" eb="3">
      <t>キョウトフ</t>
    </rPh>
    <rPh sb="3" eb="5">
      <t>ケイサツ</t>
    </rPh>
    <phoneticPr fontId="5"/>
  </si>
  <si>
    <t>埼玉県警察</t>
    <rPh sb="0" eb="3">
      <t>サイタマケン</t>
    </rPh>
    <rPh sb="3" eb="5">
      <t>ケイサツ</t>
    </rPh>
    <phoneticPr fontId="5"/>
  </si>
  <si>
    <t>警視庁</t>
    <rPh sb="0" eb="3">
      <t>ケイシチョウ</t>
    </rPh>
    <phoneticPr fontId="5"/>
  </si>
  <si>
    <t>奈良県警察</t>
    <rPh sb="0" eb="3">
      <t>ナラケン</t>
    </rPh>
    <rPh sb="3" eb="5">
      <t>ケイサツ</t>
    </rPh>
    <phoneticPr fontId="5"/>
  </si>
  <si>
    <t>予算配分</t>
    <rPh sb="0" eb="2">
      <t>ヨサン</t>
    </rPh>
    <rPh sb="2" eb="4">
      <t>ハイブン</t>
    </rPh>
    <phoneticPr fontId="5"/>
  </si>
  <si>
    <t>-</t>
    <phoneticPr fontId="5"/>
  </si>
  <si>
    <t>A.株式会社トスコ</t>
    <rPh sb="2" eb="4">
      <t>カブシキ</t>
    </rPh>
    <rPh sb="4" eb="6">
      <t>カイシャ</t>
    </rPh>
    <phoneticPr fontId="5"/>
  </si>
  <si>
    <t>B.北海道警察</t>
    <rPh sb="2" eb="5">
      <t>ホッカイドウ</t>
    </rPh>
    <rPh sb="5" eb="7">
      <t>ケイサツ</t>
    </rPh>
    <phoneticPr fontId="5"/>
  </si>
  <si>
    <t>予算配分</t>
    <rPh sb="0" eb="2">
      <t>ヨサン</t>
    </rPh>
    <rPh sb="2" eb="4">
      <t>ハイブン</t>
    </rPh>
    <phoneticPr fontId="5"/>
  </si>
  <si>
    <t>捜査装備品用消耗品の購入等</t>
    <phoneticPr fontId="5"/>
  </si>
  <si>
    <t>-</t>
    <phoneticPr fontId="5"/>
  </si>
  <si>
    <t>ＳＤカード</t>
    <phoneticPr fontId="5"/>
  </si>
  <si>
    <t>C.有限会社ソフト</t>
    <rPh sb="2" eb="4">
      <t>ユウゲン</t>
    </rPh>
    <rPh sb="4" eb="6">
      <t>カイシャ</t>
    </rPh>
    <phoneticPr fontId="5"/>
  </si>
  <si>
    <t>有限会社ソフト</t>
    <phoneticPr fontId="5"/>
  </si>
  <si>
    <t>株式会社第一カメラ</t>
    <rPh sb="0" eb="4">
      <t>カブシキガイシャ</t>
    </rPh>
    <rPh sb="4" eb="6">
      <t>ダイイチ</t>
    </rPh>
    <phoneticPr fontId="2"/>
  </si>
  <si>
    <t>株式会社三好商会</t>
    <phoneticPr fontId="5"/>
  </si>
  <si>
    <t>高性能スキャナセット修繕</t>
    <phoneticPr fontId="5"/>
  </si>
  <si>
    <t>株式会社ケルク電子システム</t>
    <phoneticPr fontId="5"/>
  </si>
  <si>
    <t>高性能確認装置修繕</t>
    <phoneticPr fontId="5"/>
  </si>
  <si>
    <t>株式会社ＮＴＴ東日本ー北海道</t>
    <phoneticPr fontId="5"/>
  </si>
  <si>
    <t>回線使用料</t>
    <phoneticPr fontId="5"/>
  </si>
  <si>
    <t>株式会社カメラのカネミチ北三条</t>
    <phoneticPr fontId="5"/>
  </si>
  <si>
    <t>株式会社三協</t>
    <phoneticPr fontId="5"/>
  </si>
  <si>
    <t>無線通話装置修繕</t>
    <phoneticPr fontId="5"/>
  </si>
  <si>
    <t>北海道エア・ウォーター・アグリ株式会社</t>
    <phoneticPr fontId="5"/>
  </si>
  <si>
    <t>一般複合容器耐圧検査代</t>
    <phoneticPr fontId="5"/>
  </si>
  <si>
    <t>株式会社イシダ</t>
    <phoneticPr fontId="5"/>
  </si>
  <si>
    <t>インクカートリッジ</t>
    <phoneticPr fontId="5"/>
  </si>
  <si>
    <t>エヌ・ティ・ティ・コミュニケーションズ株式会社</t>
    <phoneticPr fontId="5"/>
  </si>
  <si>
    <t>プロバイダ使用料</t>
    <phoneticPr fontId="5"/>
  </si>
  <si>
    <t>-</t>
    <phoneticPr fontId="5"/>
  </si>
  <si>
    <t>797/1</t>
    <phoneticPr fontId="5"/>
  </si>
  <si>
    <t>株式会社トスコ</t>
    <rPh sb="0" eb="2">
      <t>カブシキ</t>
    </rPh>
    <rPh sb="2" eb="4">
      <t>カイシャ</t>
    </rPh>
    <phoneticPr fontId="5"/>
  </si>
  <si>
    <t>株式会社レッツ・コーポレーション</t>
    <phoneticPr fontId="5"/>
  </si>
  <si>
    <t>株式会社フォーカスシステムズ</t>
    <phoneticPr fontId="5"/>
  </si>
  <si>
    <t>株式会社ＦＲＯＮＴＥＯ</t>
    <phoneticPr fontId="5"/>
  </si>
  <si>
    <t>株式会社ＦＲＯＮＴＥＯ</t>
    <phoneticPr fontId="5"/>
  </si>
  <si>
    <t>興研株式会社</t>
    <rPh sb="0" eb="2">
      <t>コウケン</t>
    </rPh>
    <rPh sb="2" eb="6">
      <t>カブシキガイシャ</t>
    </rPh>
    <phoneticPr fontId="5"/>
  </si>
  <si>
    <t>日本特装株式会社</t>
    <phoneticPr fontId="5"/>
  </si>
  <si>
    <t>櫻護謨株式会社</t>
    <phoneticPr fontId="5"/>
  </si>
  <si>
    <t>東日本電信電話株式会社</t>
    <rPh sb="0" eb="3">
      <t>ヒガシニホン</t>
    </rPh>
    <rPh sb="3" eb="5">
      <t>デンシン</t>
    </rPh>
    <rPh sb="5" eb="7">
      <t>デンワ</t>
    </rPh>
    <phoneticPr fontId="5"/>
  </si>
  <si>
    <t>株式会社ＮＴＴぷらら</t>
    <phoneticPr fontId="5"/>
  </si>
  <si>
    <t>-</t>
    <phoneticPr fontId="5"/>
  </si>
  <si>
    <t>-</t>
    <phoneticPr fontId="5"/>
  </si>
  <si>
    <t>156/1</t>
    <phoneticPr fontId="5"/>
  </si>
  <si>
    <t>-</t>
    <phoneticPr fontId="5"/>
  </si>
  <si>
    <t>特殊詐欺の認知件数
※　統計値は暦年
※　目標値は本年から過去５年平均に変更</t>
    <rPh sb="12" eb="15">
      <t>トウケイチ</t>
    </rPh>
    <rPh sb="16" eb="18">
      <t>レキネン</t>
    </rPh>
    <rPh sb="21" eb="24">
      <t>モクヒョウチ</t>
    </rPh>
    <rPh sb="25" eb="27">
      <t>ホンネン</t>
    </rPh>
    <rPh sb="29" eb="31">
      <t>カコ</t>
    </rPh>
    <rPh sb="32" eb="33">
      <t>ネン</t>
    </rPh>
    <rPh sb="33" eb="35">
      <t>ヘイキン</t>
    </rPh>
    <rPh sb="36" eb="38">
      <t>ヘンコウ</t>
    </rPh>
    <phoneticPr fontId="5"/>
  </si>
  <si>
    <t>特殊詐欺の被害総額
※　統計値は暦年
※　目標値は本年から過去５年平均に変更</t>
    <phoneticPr fontId="5"/>
  </si>
  <si>
    <t>特殊詐欺の検挙件数
※　統計値は暦年
※　目標値は過去５年平均</t>
    <phoneticPr fontId="5"/>
  </si>
  <si>
    <t>特殊詐欺の検挙人員
※　統計値は暦年
※　目標値は過去５年平均</t>
    <phoneticPr fontId="5"/>
  </si>
  <si>
    <t>当初13-2</t>
    <phoneticPr fontId="5"/>
  </si>
  <si>
    <t>補正8-2</t>
    <phoneticPr fontId="5"/>
  </si>
  <si>
    <t>-</t>
    <phoneticPr fontId="5"/>
  </si>
  <si>
    <t>　組織的犯罪の潜行化、サイバー犯罪の増大等に迅速かつ的確に対応し、市民生活の安全と平穏を確保するための捜査装備品を整備することにより、振り込め詐欺をはじめとする特殊詐欺の捜査活動及び予防活動の強化につながる。
　なお、政策評価における２－３、３－１、３－３、５－１、５－３及び７－１についても本事業は関連する。</t>
    <phoneticPr fontId="5"/>
  </si>
  <si>
    <t>各重要犯罪（注）の検挙率
（注）　殺人、強盗、放火、強制性交等、略取誘拐・人身売買及び強制わいせつ</t>
    <rPh sb="26" eb="28">
      <t>キョウセイ</t>
    </rPh>
    <rPh sb="28" eb="30">
      <t>セイコウ</t>
    </rPh>
    <rPh sb="30" eb="31">
      <t>トウ</t>
    </rPh>
    <phoneticPr fontId="5"/>
  </si>
  <si>
    <t>重要窃盗犯（注）の検挙率
（注）　侵入窃盗、自動車盗、ひったくり及びすり</t>
    <phoneticPr fontId="5"/>
  </si>
  <si>
    <t>　本業務は、警察の責務である公共の安全と秩序の維持のための警察活動の基盤となる警察装備品の整備を担っており、必要かつ優先度の高い事業である。</t>
    <rPh sb="58" eb="61">
      <t>ユウセンド</t>
    </rPh>
    <rPh sb="62" eb="63">
      <t>タカ</t>
    </rPh>
    <phoneticPr fontId="5"/>
  </si>
  <si>
    <t>　引き続き、調達に際しては、仕様の点検、過去の調達実績、市場の状況等を予定価格に反映させるなど、競争性、経済性、透明性を高めるための取組を継続するとともに、配分した予算の執行状況を把握・精査すること。</t>
    <phoneticPr fontId="5"/>
  </si>
  <si>
    <t>新型コロナウイルス感染症の感染拡大に係る関連犯罪取締りに要する資機材等の新規整備等による増</t>
    <rPh sb="0" eb="2">
      <t>シンガタ</t>
    </rPh>
    <rPh sb="9" eb="12">
      <t>カンセンショウ</t>
    </rPh>
    <rPh sb="13" eb="15">
      <t>カンセン</t>
    </rPh>
    <rPh sb="15" eb="17">
      <t>カクダイ</t>
    </rPh>
    <rPh sb="18" eb="19">
      <t>カカ</t>
    </rPh>
    <rPh sb="20" eb="22">
      <t>カンレン</t>
    </rPh>
    <rPh sb="22" eb="24">
      <t>ハンザイ</t>
    </rPh>
    <rPh sb="24" eb="26">
      <t>トリシマ</t>
    </rPh>
    <rPh sb="28" eb="29">
      <t>ヨウ</t>
    </rPh>
    <rPh sb="31" eb="34">
      <t>シキザイ</t>
    </rPh>
    <rPh sb="34" eb="35">
      <t>トウ</t>
    </rPh>
    <rPh sb="36" eb="38">
      <t>シンキ</t>
    </rPh>
    <rPh sb="38" eb="40">
      <t>セイビ</t>
    </rPh>
    <rPh sb="40" eb="41">
      <t>トウ</t>
    </rPh>
    <rPh sb="44" eb="45">
      <t>ゾウ</t>
    </rPh>
    <phoneticPr fontId="5"/>
  </si>
  <si>
    <t>　点検対象外</t>
    <phoneticPr fontId="5"/>
  </si>
  <si>
    <t>　引き続き、調達の際は、装備資機材の仕様の見直し等を行い、競争性、経済性、透明性を高めて執行額の改善に努める。また、令和４年度概算要求については、事業の内容を精査した上で要求を行っている。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</si>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</sst>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49</xdr:col>
      <xdr:colOff>20826</xdr:colOff>
      <xdr:row>766</xdr:row>
      <xdr:rowOff>442323</xdr:rowOff>
    </xdr:to>
    <xdr:grpSp>
      <xdr:nvGrpSpPr>
        <xdr:cNvPr id="50" name="グループ化 49">
          <a:extLst>
            <a:ext uri="{FF2B5EF4-FFF2-40B4-BE49-F238E27FC236}">
              <a16:creationId xmlns:a16="http://schemas.microsoft.com/office/drawing/2014/main" id="{6E9BFED1-F82C-4DA6-947C-69A0923DD00A}"/>
            </a:ext>
          </a:extLst>
        </xdr:cNvPr>
        <xdr:cNvGrpSpPr/>
      </xdr:nvGrpSpPr>
      <xdr:grpSpPr>
        <a:xfrm>
          <a:off x="1295400" y="72803657"/>
          <a:ext cx="7793226" cy="7485380"/>
          <a:chOff x="1341967" y="63344214"/>
          <a:chExt cx="7793226" cy="7485380"/>
        </a:xfrm>
      </xdr:grpSpPr>
      <xdr:cxnSp macro="">
        <xdr:nvCxnSpPr>
          <xdr:cNvPr id="51" name="直線コネクタ 50">
            <a:extLst>
              <a:ext uri="{FF2B5EF4-FFF2-40B4-BE49-F238E27FC236}">
                <a16:creationId xmlns:a16="http://schemas.microsoft.com/office/drawing/2014/main" id="{649A3FE2-75BE-41ED-988D-30F3AA7AF99D}"/>
              </a:ext>
            </a:extLst>
          </xdr:cNvPr>
          <xdr:cNvCxnSpPr/>
        </xdr:nvCxnSpPr>
        <xdr:spPr>
          <a:xfrm flipH="1" flipV="1">
            <a:off x="5620385" y="66761360"/>
            <a:ext cx="400615" cy="1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a:extLst>
              <a:ext uri="{FF2B5EF4-FFF2-40B4-BE49-F238E27FC236}">
                <a16:creationId xmlns:a16="http://schemas.microsoft.com/office/drawing/2014/main" id="{2446D852-4B11-4FFE-9F1C-B461D0BB62DB}"/>
              </a:ext>
            </a:extLst>
          </xdr:cNvPr>
          <xdr:cNvCxnSpPr/>
        </xdr:nvCxnSpPr>
        <xdr:spPr>
          <a:xfrm>
            <a:off x="5618480" y="66770885"/>
            <a:ext cx="0" cy="14113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3" name="グループ化 52">
            <a:extLst>
              <a:ext uri="{FF2B5EF4-FFF2-40B4-BE49-F238E27FC236}">
                <a16:creationId xmlns:a16="http://schemas.microsoft.com/office/drawing/2014/main" id="{8FC22B30-8B24-433E-9C00-C3393E47FD45}"/>
              </a:ext>
            </a:extLst>
          </xdr:cNvPr>
          <xdr:cNvGrpSpPr/>
        </xdr:nvGrpSpPr>
        <xdr:grpSpPr>
          <a:xfrm>
            <a:off x="1341967" y="63344214"/>
            <a:ext cx="7793226" cy="7485380"/>
            <a:chOff x="1341967" y="63344214"/>
            <a:chExt cx="7793226" cy="7485380"/>
          </a:xfrm>
        </xdr:grpSpPr>
        <xdr:grpSp>
          <xdr:nvGrpSpPr>
            <xdr:cNvPr id="55" name="グループ化 54">
              <a:extLst>
                <a:ext uri="{FF2B5EF4-FFF2-40B4-BE49-F238E27FC236}">
                  <a16:creationId xmlns:a16="http://schemas.microsoft.com/office/drawing/2014/main" id="{64BA40EB-E5BB-41B2-A4E7-C740F5F71A57}"/>
                </a:ext>
              </a:extLst>
            </xdr:cNvPr>
            <xdr:cNvGrpSpPr/>
          </xdr:nvGrpSpPr>
          <xdr:grpSpPr>
            <a:xfrm>
              <a:off x="1341967" y="63344214"/>
              <a:ext cx="7793226" cy="7485380"/>
              <a:chOff x="1535206" y="55592382"/>
              <a:chExt cx="7357187" cy="7629592"/>
            </a:xfrm>
          </xdr:grpSpPr>
          <xdr:grpSp>
            <xdr:nvGrpSpPr>
              <xdr:cNvPr id="57" name="グループ化 56">
                <a:extLst>
                  <a:ext uri="{FF2B5EF4-FFF2-40B4-BE49-F238E27FC236}">
                    <a16:creationId xmlns:a16="http://schemas.microsoft.com/office/drawing/2014/main" id="{CCA1F553-48D9-4C07-B964-02E4FBC7DD8E}"/>
                  </a:ext>
                </a:extLst>
              </xdr:cNvPr>
              <xdr:cNvGrpSpPr/>
            </xdr:nvGrpSpPr>
            <xdr:grpSpPr>
              <a:xfrm>
                <a:off x="3210546" y="55592382"/>
                <a:ext cx="3649969" cy="2377065"/>
                <a:chOff x="3204964" y="33578419"/>
                <a:chExt cx="3649969" cy="2377065"/>
              </a:xfrm>
            </xdr:grpSpPr>
            <xdr:sp macro="" textlink="">
              <xdr:nvSpPr>
                <xdr:cNvPr id="73" name="正方形/長方形 72">
                  <a:extLst>
                    <a:ext uri="{FF2B5EF4-FFF2-40B4-BE49-F238E27FC236}">
                      <a16:creationId xmlns:a16="http://schemas.microsoft.com/office/drawing/2014/main" id="{EA96D1AA-AC5A-452C-AF8D-E34A280D9975}"/>
                    </a:ext>
                  </a:extLst>
                </xdr:cNvPr>
                <xdr:cNvSpPr/>
              </xdr:nvSpPr>
              <xdr:spPr>
                <a:xfrm>
                  <a:off x="4044389" y="33578419"/>
                  <a:ext cx="2128824" cy="5875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a:solidFill>
                        <a:schemeClr val="tx1"/>
                      </a:solidFill>
                      <a:latin typeface="+mn-ea"/>
                      <a:ea typeface="+mn-ea"/>
                    </a:rPr>
                    <a:t>警察庁　</a:t>
                  </a: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7</a:t>
                  </a:r>
                  <a:r>
                    <a:rPr kumimoji="1" lang="ja-JP" altLang="en-US" sz="1400">
                      <a:solidFill>
                        <a:schemeClr val="tx1"/>
                      </a:solidFill>
                      <a:latin typeface="+mn-ea"/>
                      <a:ea typeface="+mn-ea"/>
                    </a:rPr>
                    <a:t>９７百万円</a:t>
                  </a:r>
                  <a:endParaRPr kumimoji="1" lang="ja-JP" altLang="en-US" sz="1400">
                    <a:latin typeface="+mn-ea"/>
                    <a:ea typeface="+mn-ea"/>
                  </a:endParaRPr>
                </a:p>
              </xdr:txBody>
            </xdr:sp>
            <xdr:sp macro="" textlink="">
              <xdr:nvSpPr>
                <xdr:cNvPr id="74" name="大かっこ 73">
                  <a:extLst>
                    <a:ext uri="{FF2B5EF4-FFF2-40B4-BE49-F238E27FC236}">
                      <a16:creationId xmlns:a16="http://schemas.microsoft.com/office/drawing/2014/main" id="{698A1118-70DE-4342-8696-1233E5DF966C}"/>
                    </a:ext>
                  </a:extLst>
                </xdr:cNvPr>
                <xdr:cNvSpPr/>
              </xdr:nvSpPr>
              <xdr:spPr>
                <a:xfrm>
                  <a:off x="4127634" y="34282850"/>
                  <a:ext cx="1991978" cy="438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400"/>
                    <a:t>警察装備品の購入</a:t>
                  </a:r>
                </a:p>
              </xdr:txBody>
            </xdr:sp>
            <xdr:cxnSp macro="">
              <xdr:nvCxnSpPr>
                <xdr:cNvPr id="75" name="直線矢印コネクタ 74">
                  <a:extLst>
                    <a:ext uri="{FF2B5EF4-FFF2-40B4-BE49-F238E27FC236}">
                      <a16:creationId xmlns:a16="http://schemas.microsoft.com/office/drawing/2014/main" id="{FBE02300-4105-412B-BDE8-A3C96B59B1F4}"/>
                    </a:ext>
                  </a:extLst>
                </xdr:cNvPr>
                <xdr:cNvCxnSpPr/>
              </xdr:nvCxnSpPr>
              <xdr:spPr>
                <a:xfrm rot="16200000" flipH="1">
                  <a:off x="2881690" y="35632211"/>
                  <a:ext cx="646547"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a:extLst>
                    <a:ext uri="{FF2B5EF4-FFF2-40B4-BE49-F238E27FC236}">
                      <a16:creationId xmlns:a16="http://schemas.microsoft.com/office/drawing/2014/main" id="{0BD1AB48-05F1-4451-9B8F-411FEB559A31}"/>
                    </a:ext>
                  </a:extLst>
                </xdr:cNvPr>
                <xdr:cNvCxnSpPr/>
              </xdr:nvCxnSpPr>
              <xdr:spPr>
                <a:xfrm rot="5400000">
                  <a:off x="6542011" y="35621857"/>
                  <a:ext cx="625844"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a:extLst>
                    <a:ext uri="{FF2B5EF4-FFF2-40B4-BE49-F238E27FC236}">
                      <a16:creationId xmlns:a16="http://schemas.microsoft.com/office/drawing/2014/main" id="{316247AB-6023-418D-8BD4-60752000FD1C}"/>
                    </a:ext>
                  </a:extLst>
                </xdr:cNvPr>
                <xdr:cNvCxnSpPr/>
              </xdr:nvCxnSpPr>
              <xdr:spPr>
                <a:xfrm>
                  <a:off x="3217663" y="35305762"/>
                  <a:ext cx="363147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8" name="直線コネクタ 77">
                  <a:extLst>
                    <a:ext uri="{FF2B5EF4-FFF2-40B4-BE49-F238E27FC236}">
                      <a16:creationId xmlns:a16="http://schemas.microsoft.com/office/drawing/2014/main" id="{5CDED794-D5A3-4FAC-822A-94931D9179F7}"/>
                    </a:ext>
                  </a:extLst>
                </xdr:cNvPr>
                <xdr:cNvCxnSpPr/>
              </xdr:nvCxnSpPr>
              <xdr:spPr>
                <a:xfrm rot="5400000">
                  <a:off x="4853420" y="35105279"/>
                  <a:ext cx="389701"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58" name="グループ化 57">
                <a:extLst>
                  <a:ext uri="{FF2B5EF4-FFF2-40B4-BE49-F238E27FC236}">
                    <a16:creationId xmlns:a16="http://schemas.microsoft.com/office/drawing/2014/main" id="{DD91EB70-B566-42CA-8922-DADE66959581}"/>
                  </a:ext>
                </a:extLst>
              </xdr:cNvPr>
              <xdr:cNvGrpSpPr/>
            </xdr:nvGrpSpPr>
            <xdr:grpSpPr>
              <a:xfrm>
                <a:off x="1535206" y="57935300"/>
                <a:ext cx="7357187" cy="5286674"/>
                <a:chOff x="1529624" y="35921337"/>
                <a:chExt cx="7357187" cy="5286674"/>
              </a:xfrm>
            </xdr:grpSpPr>
            <xdr:sp macro="" textlink="">
              <xdr:nvSpPr>
                <xdr:cNvPr id="59" name="正方形/長方形 58">
                  <a:extLst>
                    <a:ext uri="{FF2B5EF4-FFF2-40B4-BE49-F238E27FC236}">
                      <a16:creationId xmlns:a16="http://schemas.microsoft.com/office/drawing/2014/main" id="{BC317AC9-8E5D-43EC-875A-C009FDE256C1}"/>
                    </a:ext>
                  </a:extLst>
                </xdr:cNvPr>
                <xdr:cNvSpPr/>
              </xdr:nvSpPr>
              <xdr:spPr>
                <a:xfrm>
                  <a:off x="5963316" y="36740159"/>
                  <a:ext cx="1911453" cy="5780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a:solidFill>
                        <a:schemeClr val="tx1"/>
                      </a:solidFill>
                      <a:latin typeface="+mn-ea"/>
                      <a:ea typeface="+mn-ea"/>
                    </a:rPr>
                    <a:t>北海道警察</a:t>
                  </a:r>
                  <a:endParaRPr kumimoji="1" lang="en-US" altLang="ja-JP" sz="1400">
                    <a:solidFill>
                      <a:schemeClr val="tx1"/>
                    </a:solidFill>
                    <a:latin typeface="+mn-ea"/>
                    <a:ea typeface="+mn-ea"/>
                  </a:endParaRPr>
                </a:p>
                <a:p>
                  <a:pPr algn="ctr"/>
                  <a:r>
                    <a:rPr kumimoji="1" lang="ja-JP" altLang="en-US" sz="1400">
                      <a:solidFill>
                        <a:schemeClr val="tx1"/>
                      </a:solidFill>
                      <a:latin typeface="+mn-ea"/>
                      <a:ea typeface="+mn-ea"/>
                    </a:rPr>
                    <a:t>２百万円</a:t>
                  </a:r>
                  <a:endParaRPr kumimoji="1" lang="ja-JP" altLang="en-US" sz="1400">
                    <a:latin typeface="+mn-ea"/>
                    <a:ea typeface="+mn-ea"/>
                  </a:endParaRPr>
                </a:p>
              </xdr:txBody>
            </xdr:sp>
            <xdr:sp macro="" textlink="">
              <xdr:nvSpPr>
                <xdr:cNvPr id="60" name="正方形/長方形 59">
                  <a:extLst>
                    <a:ext uri="{FF2B5EF4-FFF2-40B4-BE49-F238E27FC236}">
                      <a16:creationId xmlns:a16="http://schemas.microsoft.com/office/drawing/2014/main" id="{D59A93F9-0108-4F66-8D97-1701386DB41F}"/>
                    </a:ext>
                  </a:extLst>
                </xdr:cNvPr>
                <xdr:cNvSpPr/>
              </xdr:nvSpPr>
              <xdr:spPr>
                <a:xfrm>
                  <a:off x="5885449" y="40148273"/>
                  <a:ext cx="2240403" cy="5650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a:solidFill>
                        <a:schemeClr val="tx1"/>
                      </a:solidFill>
                      <a:latin typeface="+mn-ea"/>
                      <a:ea typeface="+mn-ea"/>
                    </a:rPr>
                    <a:t>Ｃ．民間会社（</a:t>
                  </a:r>
                  <a:r>
                    <a:rPr kumimoji="1" lang="en-US" altLang="ja-JP" sz="1400">
                      <a:solidFill>
                        <a:schemeClr val="tx1"/>
                      </a:solidFill>
                      <a:latin typeface="+mn-ea"/>
                      <a:ea typeface="+mn-ea"/>
                    </a:rPr>
                    <a:t>10</a:t>
                  </a:r>
                  <a:r>
                    <a:rPr kumimoji="1" lang="ja-JP" altLang="en-US" sz="1400">
                      <a:solidFill>
                        <a:schemeClr val="tx1"/>
                      </a:solidFill>
                      <a:latin typeface="+mn-ea"/>
                      <a:ea typeface="+mn-ea"/>
                    </a:rPr>
                    <a:t>者）</a:t>
                  </a:r>
                  <a:endParaRPr kumimoji="1" lang="en-US" altLang="ja-JP" sz="1400">
                    <a:solidFill>
                      <a:schemeClr val="tx1"/>
                    </a:solidFill>
                    <a:latin typeface="+mn-ea"/>
                    <a:ea typeface="+mn-ea"/>
                  </a:endParaRPr>
                </a:p>
                <a:p>
                  <a:pPr algn="ctr">
                    <a:lnSpc>
                      <a:spcPts val="1700"/>
                    </a:lnSpc>
                  </a:pPr>
                  <a:r>
                    <a:rPr kumimoji="1" lang="ja-JP" altLang="en-US" sz="1400">
                      <a:solidFill>
                        <a:schemeClr val="tx1"/>
                      </a:solidFill>
                      <a:latin typeface="+mn-ea"/>
                      <a:ea typeface="+mn-ea"/>
                    </a:rPr>
                    <a:t>２百万円</a:t>
                  </a:r>
                  <a:endParaRPr kumimoji="1" lang="ja-JP" altLang="en-US" sz="1400">
                    <a:latin typeface="+mn-ea"/>
                    <a:ea typeface="+mn-ea"/>
                  </a:endParaRPr>
                </a:p>
              </xdr:txBody>
            </xdr:sp>
            <xdr:sp macro="" textlink="">
              <xdr:nvSpPr>
                <xdr:cNvPr id="61" name="正方形/長方形 60">
                  <a:extLst>
                    <a:ext uri="{FF2B5EF4-FFF2-40B4-BE49-F238E27FC236}">
                      <a16:creationId xmlns:a16="http://schemas.microsoft.com/office/drawing/2014/main" id="{5566B795-84F5-4AEA-B8B7-0CDD60DDE598}"/>
                    </a:ext>
                  </a:extLst>
                </xdr:cNvPr>
                <xdr:cNvSpPr/>
              </xdr:nvSpPr>
              <xdr:spPr>
                <a:xfrm>
                  <a:off x="5822495" y="35921337"/>
                  <a:ext cx="1977731" cy="3866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400" b="1">
                      <a:solidFill>
                        <a:schemeClr val="tx1"/>
                      </a:solidFill>
                    </a:rPr>
                    <a:t>【</a:t>
                  </a:r>
                  <a:r>
                    <a:rPr kumimoji="1" lang="ja-JP" altLang="en-US" sz="1400" b="1">
                      <a:solidFill>
                        <a:schemeClr val="tx1"/>
                      </a:solidFill>
                    </a:rPr>
                    <a:t>予算配分</a:t>
                  </a:r>
                  <a:r>
                    <a:rPr kumimoji="1" lang="en-US" altLang="ja-JP" sz="1400" b="1">
                      <a:solidFill>
                        <a:schemeClr val="tx1"/>
                      </a:solidFill>
                    </a:rPr>
                    <a:t>】</a:t>
                  </a:r>
                  <a:endParaRPr kumimoji="1" lang="ja-JP" altLang="en-US" sz="1400" b="1">
                    <a:solidFill>
                      <a:schemeClr val="tx1"/>
                    </a:solidFill>
                  </a:endParaRPr>
                </a:p>
              </xdr:txBody>
            </xdr:sp>
            <xdr:sp macro="" textlink="">
              <xdr:nvSpPr>
                <xdr:cNvPr id="62" name="正方形/長方形 61">
                  <a:extLst>
                    <a:ext uri="{FF2B5EF4-FFF2-40B4-BE49-F238E27FC236}">
                      <a16:creationId xmlns:a16="http://schemas.microsoft.com/office/drawing/2014/main" id="{7C30BD75-8350-418C-84BA-AED6CBD8A470}"/>
                    </a:ext>
                  </a:extLst>
                </xdr:cNvPr>
                <xdr:cNvSpPr/>
              </xdr:nvSpPr>
              <xdr:spPr>
                <a:xfrm>
                  <a:off x="5178463" y="39785901"/>
                  <a:ext cx="3708348" cy="377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400">
                      <a:solidFill>
                        <a:schemeClr val="tx1"/>
                      </a:solidFill>
                    </a:rPr>
                    <a:t>【</a:t>
                  </a:r>
                  <a:r>
                    <a:rPr kumimoji="1" lang="ja-JP" altLang="en-US" sz="1400">
                      <a:solidFill>
                        <a:schemeClr val="tx1"/>
                      </a:solidFill>
                    </a:rPr>
                    <a:t>随意契約（少額）</a:t>
                  </a:r>
                  <a:r>
                    <a:rPr kumimoji="1" lang="en-US" altLang="ja-JP" sz="1400">
                      <a:solidFill>
                        <a:schemeClr val="tx1"/>
                      </a:solidFill>
                    </a:rPr>
                    <a:t>】</a:t>
                  </a:r>
                  <a:endParaRPr kumimoji="1" lang="ja-JP" altLang="en-US" sz="1400">
                    <a:solidFill>
                      <a:schemeClr val="tx1"/>
                    </a:solidFill>
                  </a:endParaRPr>
                </a:p>
              </xdr:txBody>
            </xdr:sp>
            <xdr:sp macro="" textlink="">
              <xdr:nvSpPr>
                <xdr:cNvPr id="63" name="大かっこ 62">
                  <a:extLst>
                    <a:ext uri="{FF2B5EF4-FFF2-40B4-BE49-F238E27FC236}">
                      <a16:creationId xmlns:a16="http://schemas.microsoft.com/office/drawing/2014/main" id="{68E61E40-BBB3-4FF4-82C1-168579F4CE10}"/>
                    </a:ext>
                  </a:extLst>
                </xdr:cNvPr>
                <xdr:cNvSpPr/>
              </xdr:nvSpPr>
              <xdr:spPr>
                <a:xfrm>
                  <a:off x="5716333" y="40804150"/>
                  <a:ext cx="2534667" cy="4038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200"/>
                    <a:t>警察装備品用消耗品を納入等</a:t>
                  </a:r>
                </a:p>
              </xdr:txBody>
            </xdr:sp>
            <xdr:sp macro="" textlink="">
              <xdr:nvSpPr>
                <xdr:cNvPr id="64" name="正方形/長方形 63">
                  <a:extLst>
                    <a:ext uri="{FF2B5EF4-FFF2-40B4-BE49-F238E27FC236}">
                      <a16:creationId xmlns:a16="http://schemas.microsoft.com/office/drawing/2014/main" id="{6AF28399-3FAA-481E-9F03-18F71FA7289A}"/>
                    </a:ext>
                  </a:extLst>
                </xdr:cNvPr>
                <xdr:cNvSpPr/>
              </xdr:nvSpPr>
              <xdr:spPr>
                <a:xfrm>
                  <a:off x="5945758" y="37390536"/>
                  <a:ext cx="1916311" cy="6244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a:solidFill>
                        <a:schemeClr val="tx1"/>
                      </a:solidFill>
                      <a:latin typeface="+mn-ea"/>
                      <a:ea typeface="+mn-ea"/>
                    </a:rPr>
                    <a:t>都府県警察（</a:t>
                  </a:r>
                  <a:r>
                    <a:rPr kumimoji="1" lang="en-US" altLang="ja-JP" sz="1400">
                      <a:solidFill>
                        <a:schemeClr val="tx1"/>
                      </a:solidFill>
                      <a:latin typeface="+mn-ea"/>
                      <a:ea typeface="+mn-ea"/>
                    </a:rPr>
                    <a:t>45</a:t>
                  </a:r>
                  <a:r>
                    <a:rPr kumimoji="1" lang="ja-JP" altLang="en-US" sz="1400">
                      <a:solidFill>
                        <a:schemeClr val="tx1"/>
                      </a:solidFill>
                      <a:latin typeface="+mn-ea"/>
                      <a:ea typeface="+mn-ea"/>
                    </a:rPr>
                    <a:t>機関）</a:t>
                  </a:r>
                  <a:endParaRPr kumimoji="1" lang="en-US" altLang="ja-JP" sz="1400">
                    <a:solidFill>
                      <a:schemeClr val="tx1"/>
                    </a:solidFill>
                    <a:latin typeface="+mn-ea"/>
                    <a:ea typeface="+mn-ea"/>
                  </a:endParaRPr>
                </a:p>
                <a:p>
                  <a:pPr algn="ctr">
                    <a:lnSpc>
                      <a:spcPts val="1700"/>
                    </a:lnSpc>
                  </a:pPr>
                  <a:r>
                    <a:rPr kumimoji="1" lang="en-US" altLang="ja-JP" sz="1400">
                      <a:solidFill>
                        <a:schemeClr val="tx1"/>
                      </a:solidFill>
                      <a:latin typeface="+mn-ea"/>
                      <a:ea typeface="+mn-ea"/>
                    </a:rPr>
                    <a:t>11</a:t>
                  </a:r>
                  <a:r>
                    <a:rPr kumimoji="1" lang="ja-JP" altLang="en-US" sz="1400">
                      <a:solidFill>
                        <a:schemeClr val="tx1"/>
                      </a:solidFill>
                      <a:latin typeface="+mn-ea"/>
                      <a:ea typeface="+mn-ea"/>
                    </a:rPr>
                    <a:t>百万円</a:t>
                  </a:r>
                  <a:endParaRPr kumimoji="1" lang="ja-JP" altLang="en-US" sz="1400">
                    <a:latin typeface="+mn-ea"/>
                    <a:ea typeface="+mn-ea"/>
                  </a:endParaRPr>
                </a:p>
              </xdr:txBody>
            </xdr:sp>
            <xdr:sp macro="" textlink="">
              <xdr:nvSpPr>
                <xdr:cNvPr id="65" name="フレーム 64">
                  <a:extLst>
                    <a:ext uri="{FF2B5EF4-FFF2-40B4-BE49-F238E27FC236}">
                      <a16:creationId xmlns:a16="http://schemas.microsoft.com/office/drawing/2014/main" id="{50F26C76-035D-4877-AAA4-D8F6ECC82B7D}"/>
                    </a:ext>
                  </a:extLst>
                </xdr:cNvPr>
                <xdr:cNvSpPr/>
              </xdr:nvSpPr>
              <xdr:spPr>
                <a:xfrm>
                  <a:off x="5713265" y="36383768"/>
                  <a:ext cx="2369506" cy="1729690"/>
                </a:xfrm>
                <a:prstGeom prst="frame">
                  <a:avLst>
                    <a:gd name="adj1" fmla="val 2275"/>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sp macro="" textlink="">
              <xdr:nvSpPr>
                <xdr:cNvPr id="66" name="正方形/長方形 65">
                  <a:extLst>
                    <a:ext uri="{FF2B5EF4-FFF2-40B4-BE49-F238E27FC236}">
                      <a16:creationId xmlns:a16="http://schemas.microsoft.com/office/drawing/2014/main" id="{B46E5F2F-8864-4CBA-9048-D9CD141E2BEF}"/>
                    </a:ext>
                  </a:extLst>
                </xdr:cNvPr>
                <xdr:cNvSpPr/>
              </xdr:nvSpPr>
              <xdr:spPr>
                <a:xfrm>
                  <a:off x="5990212" y="36444093"/>
                  <a:ext cx="1711618"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a:solidFill>
                        <a:sysClr val="windowText" lastClr="000000"/>
                      </a:solidFill>
                    </a:rPr>
                    <a:t>Ｂ．都道府県警察</a:t>
                  </a:r>
                </a:p>
              </xdr:txBody>
            </xdr:sp>
            <xdr:grpSp>
              <xdr:nvGrpSpPr>
                <xdr:cNvPr id="67" name="グループ化 66">
                  <a:extLst>
                    <a:ext uri="{FF2B5EF4-FFF2-40B4-BE49-F238E27FC236}">
                      <a16:creationId xmlns:a16="http://schemas.microsoft.com/office/drawing/2014/main" id="{0FC7FCC9-0D1D-48FE-80A2-5F983B8B52DE}"/>
                    </a:ext>
                  </a:extLst>
                </xdr:cNvPr>
                <xdr:cNvGrpSpPr/>
              </xdr:nvGrpSpPr>
              <xdr:grpSpPr>
                <a:xfrm>
                  <a:off x="1529624" y="36137656"/>
                  <a:ext cx="3392074" cy="1801111"/>
                  <a:chOff x="1529624" y="36137656"/>
                  <a:chExt cx="3392074" cy="1801111"/>
                </a:xfrm>
              </xdr:grpSpPr>
              <xdr:sp macro="" textlink="">
                <xdr:nvSpPr>
                  <xdr:cNvPr id="69" name="正方形/長方形 68">
                    <a:extLst>
                      <a:ext uri="{FF2B5EF4-FFF2-40B4-BE49-F238E27FC236}">
                        <a16:creationId xmlns:a16="http://schemas.microsoft.com/office/drawing/2014/main" id="{6DA6C706-2200-4DD2-8BE8-B151DA4D6AC6}"/>
                      </a:ext>
                    </a:extLst>
                  </xdr:cNvPr>
                  <xdr:cNvSpPr/>
                </xdr:nvSpPr>
                <xdr:spPr>
                  <a:xfrm>
                    <a:off x="1529624" y="36383954"/>
                    <a:ext cx="3392074"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200" b="1">
                        <a:solidFill>
                          <a:schemeClr val="tx1"/>
                        </a:solidFill>
                      </a:rPr>
                      <a:t>【</a:t>
                    </a:r>
                    <a:r>
                      <a:rPr kumimoji="1" lang="ja-JP" altLang="en-US" sz="1200" b="1">
                        <a:solidFill>
                          <a:schemeClr val="tx1"/>
                        </a:solidFill>
                      </a:rPr>
                      <a:t>随意契約（その他）等</a:t>
                    </a:r>
                    <a:r>
                      <a:rPr kumimoji="1" lang="en-US" altLang="ja-JP" sz="1200" b="1">
                        <a:solidFill>
                          <a:schemeClr val="tx1"/>
                        </a:solidFill>
                      </a:rPr>
                      <a:t>】</a:t>
                    </a:r>
                    <a:endParaRPr kumimoji="1" lang="ja-JP" altLang="en-US" sz="1200" b="1">
                      <a:solidFill>
                        <a:schemeClr val="tx1"/>
                      </a:solidFill>
                    </a:endParaRPr>
                  </a:p>
                </xdr:txBody>
              </xdr:sp>
              <xdr:sp macro="" textlink="">
                <xdr:nvSpPr>
                  <xdr:cNvPr id="70" name="正方形/長方形 69">
                    <a:extLst>
                      <a:ext uri="{FF2B5EF4-FFF2-40B4-BE49-F238E27FC236}">
                        <a16:creationId xmlns:a16="http://schemas.microsoft.com/office/drawing/2014/main" id="{57909FD1-0563-4CC5-91D6-92810100A0A0}"/>
                      </a:ext>
                    </a:extLst>
                  </xdr:cNvPr>
                  <xdr:cNvSpPr/>
                </xdr:nvSpPr>
                <xdr:spPr>
                  <a:xfrm>
                    <a:off x="2156544" y="36870104"/>
                    <a:ext cx="2004264" cy="6376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a:solidFill>
                          <a:schemeClr val="tx1"/>
                        </a:solidFill>
                        <a:latin typeface="+mn-ea"/>
                        <a:ea typeface="+mn-ea"/>
                      </a:rPr>
                      <a:t>Ａ．民間会社（</a:t>
                    </a:r>
                    <a:r>
                      <a:rPr kumimoji="1" lang="en-US" altLang="ja-JP" sz="1400">
                        <a:solidFill>
                          <a:schemeClr val="tx1"/>
                        </a:solidFill>
                        <a:latin typeface="+mn-ea"/>
                        <a:ea typeface="+mn-ea"/>
                      </a:rPr>
                      <a:t>15</a:t>
                    </a:r>
                    <a:r>
                      <a:rPr kumimoji="1" lang="ja-JP" altLang="en-US" sz="1400">
                        <a:solidFill>
                          <a:schemeClr val="tx1"/>
                        </a:solidFill>
                        <a:latin typeface="+mn-ea"/>
                        <a:ea typeface="+mn-ea"/>
                      </a:rPr>
                      <a:t>者）　</a:t>
                    </a:r>
                    <a:r>
                      <a:rPr kumimoji="1" lang="en-US" altLang="ja-JP" sz="1400" baseline="0">
                        <a:solidFill>
                          <a:schemeClr val="tx1"/>
                        </a:solidFill>
                        <a:latin typeface="+mn-ea"/>
                        <a:ea typeface="+mn-ea"/>
                      </a:rPr>
                      <a:t>   </a:t>
                    </a:r>
                  </a:p>
                  <a:p>
                    <a:pPr algn="ctr"/>
                    <a:r>
                      <a:rPr kumimoji="1" lang="en-US" altLang="ja-JP" sz="1400">
                        <a:solidFill>
                          <a:schemeClr val="tx1"/>
                        </a:solidFill>
                        <a:latin typeface="+mn-ea"/>
                        <a:ea typeface="+mn-ea"/>
                      </a:rPr>
                      <a:t>  784</a:t>
                    </a:r>
                    <a:r>
                      <a:rPr kumimoji="1" lang="ja-JP" altLang="en-US" sz="1400">
                        <a:solidFill>
                          <a:schemeClr val="tx1"/>
                        </a:solidFill>
                        <a:latin typeface="+mn-ea"/>
                        <a:ea typeface="+mn-ea"/>
                      </a:rPr>
                      <a:t>百万円</a:t>
                    </a:r>
                    <a:endParaRPr kumimoji="1" lang="ja-JP" altLang="en-US" sz="1400">
                      <a:latin typeface="+mn-ea"/>
                      <a:ea typeface="+mn-ea"/>
                    </a:endParaRPr>
                  </a:p>
                </xdr:txBody>
              </xdr:sp>
              <xdr:sp macro="" textlink="">
                <xdr:nvSpPr>
                  <xdr:cNvPr id="71" name="大かっこ 70">
                    <a:extLst>
                      <a:ext uri="{FF2B5EF4-FFF2-40B4-BE49-F238E27FC236}">
                        <a16:creationId xmlns:a16="http://schemas.microsoft.com/office/drawing/2014/main" id="{18AB50B6-5EFE-45EC-80AB-B6652F94D3D8}"/>
                      </a:ext>
                    </a:extLst>
                  </xdr:cNvPr>
                  <xdr:cNvSpPr/>
                </xdr:nvSpPr>
                <xdr:spPr>
                  <a:xfrm>
                    <a:off x="2266765" y="37625567"/>
                    <a:ext cx="1772983" cy="313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300"/>
                      <a:t>警察装備品の納入</a:t>
                    </a:r>
                  </a:p>
                </xdr:txBody>
              </xdr:sp>
              <xdr:sp macro="" textlink="">
                <xdr:nvSpPr>
                  <xdr:cNvPr id="72" name="正方形/長方形 71">
                    <a:extLst>
                      <a:ext uri="{FF2B5EF4-FFF2-40B4-BE49-F238E27FC236}">
                        <a16:creationId xmlns:a16="http://schemas.microsoft.com/office/drawing/2014/main" id="{A7900E89-EF68-4532-A616-3F793B20FE40}"/>
                      </a:ext>
                    </a:extLst>
                  </xdr:cNvPr>
                  <xdr:cNvSpPr/>
                </xdr:nvSpPr>
                <xdr:spPr>
                  <a:xfrm>
                    <a:off x="2174231" y="36137656"/>
                    <a:ext cx="2062383" cy="23182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en-US" altLang="ja-JP" sz="1400">
                        <a:solidFill>
                          <a:schemeClr val="tx1"/>
                        </a:solidFill>
                      </a:rPr>
                      <a:t>〈</a:t>
                    </a:r>
                    <a:r>
                      <a:rPr kumimoji="1" lang="ja-JP" altLang="en-US" sz="1400">
                        <a:solidFill>
                          <a:schemeClr val="tx1"/>
                        </a:solidFill>
                      </a:rPr>
                      <a:t>　物品購入費 </a:t>
                    </a:r>
                    <a:r>
                      <a:rPr kumimoji="1" lang="en-US" altLang="ja-JP" sz="1400">
                        <a:solidFill>
                          <a:schemeClr val="tx1"/>
                        </a:solidFill>
                      </a:rPr>
                      <a:t>〉</a:t>
                    </a:r>
                    <a:endParaRPr kumimoji="1" lang="ja-JP" altLang="en-US" sz="1400">
                      <a:solidFill>
                        <a:schemeClr val="tx1"/>
                      </a:solidFill>
                    </a:endParaRPr>
                  </a:p>
                </xdr:txBody>
              </xdr:sp>
            </xdr:grpSp>
            <xdr:sp macro="" textlink="">
              <xdr:nvSpPr>
                <xdr:cNvPr id="68" name="正方形/長方形 67">
                  <a:extLst>
                    <a:ext uri="{FF2B5EF4-FFF2-40B4-BE49-F238E27FC236}">
                      <a16:creationId xmlns:a16="http://schemas.microsoft.com/office/drawing/2014/main" id="{C085E8D5-1E4D-4FF7-A69B-AEC1FB631307}"/>
                    </a:ext>
                  </a:extLst>
                </xdr:cNvPr>
                <xdr:cNvSpPr/>
              </xdr:nvSpPr>
              <xdr:spPr>
                <a:xfrm>
                  <a:off x="6121220" y="39550523"/>
                  <a:ext cx="1831382" cy="22621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en-US" altLang="ja-JP" sz="1400">
                      <a:solidFill>
                        <a:schemeClr val="tx1"/>
                      </a:solidFill>
                    </a:rPr>
                    <a:t>〈</a:t>
                  </a:r>
                  <a:r>
                    <a:rPr kumimoji="1" lang="ja-JP" altLang="en-US" sz="1400">
                      <a:solidFill>
                        <a:schemeClr val="tx1"/>
                      </a:solidFill>
                    </a:rPr>
                    <a:t>　物品購入費 </a:t>
                  </a:r>
                  <a:r>
                    <a:rPr kumimoji="1" lang="en-US" altLang="ja-JP" sz="1400">
                      <a:solidFill>
                        <a:schemeClr val="tx1"/>
                      </a:solidFill>
                    </a:rPr>
                    <a:t>〉</a:t>
                  </a:r>
                  <a:endParaRPr kumimoji="1" lang="ja-JP" altLang="en-US" sz="1400">
                    <a:solidFill>
                      <a:schemeClr val="tx1"/>
                    </a:solidFill>
                  </a:endParaRPr>
                </a:p>
              </xdr:txBody>
            </xdr:sp>
          </xdr:grpSp>
        </xdr:grpSp>
        <xdr:cxnSp macro="">
          <xdr:nvCxnSpPr>
            <xdr:cNvPr id="56" name="直線コネクタ 55">
              <a:extLst>
                <a:ext uri="{FF2B5EF4-FFF2-40B4-BE49-F238E27FC236}">
                  <a16:creationId xmlns:a16="http://schemas.microsoft.com/office/drawing/2014/main" id="{1D61A5DC-B636-4122-8325-25201F455CAC}"/>
                </a:ext>
              </a:extLst>
            </xdr:cNvPr>
            <xdr:cNvCxnSpPr/>
          </xdr:nvCxnSpPr>
          <xdr:spPr>
            <a:xfrm>
              <a:off x="5633720" y="68172753"/>
              <a:ext cx="13921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4" name="直線矢印コネクタ 53">
            <a:extLst>
              <a:ext uri="{FF2B5EF4-FFF2-40B4-BE49-F238E27FC236}">
                <a16:creationId xmlns:a16="http://schemas.microsoft.com/office/drawing/2014/main" id="{681572B1-B1C2-46C6-B27D-3314FE3E64DC}"/>
              </a:ext>
            </a:extLst>
          </xdr:cNvPr>
          <xdr:cNvCxnSpPr/>
        </xdr:nvCxnSpPr>
        <xdr:spPr>
          <a:xfrm>
            <a:off x="7025852" y="68180373"/>
            <a:ext cx="0" cy="9798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AU108" sqref="AU108:AX10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405</v>
      </c>
      <c r="AJ2" s="937" t="s">
        <v>757</v>
      </c>
      <c r="AK2" s="937"/>
      <c r="AL2" s="937"/>
      <c r="AM2" s="937"/>
      <c r="AN2" s="98" t="s">
        <v>405</v>
      </c>
      <c r="AO2" s="937">
        <v>20</v>
      </c>
      <c r="AP2" s="937"/>
      <c r="AQ2" s="937"/>
      <c r="AR2" s="99" t="s">
        <v>708</v>
      </c>
      <c r="AS2" s="943">
        <v>16</v>
      </c>
      <c r="AT2" s="943"/>
      <c r="AU2" s="943"/>
      <c r="AV2" s="98" t="str">
        <f>IF(AW2="","","-")</f>
        <v/>
      </c>
      <c r="AW2" s="903"/>
      <c r="AX2" s="903"/>
    </row>
    <row r="3" spans="1:50" ht="21" customHeight="1" thickBot="1" x14ac:dyDescent="0.25">
      <c r="A3" s="859" t="s">
        <v>701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709</v>
      </c>
      <c r="AK3" s="861"/>
      <c r="AL3" s="861"/>
      <c r="AM3" s="861"/>
      <c r="AN3" s="861"/>
      <c r="AO3" s="861"/>
      <c r="AP3" s="861"/>
      <c r="AQ3" s="861"/>
      <c r="AR3" s="861"/>
      <c r="AS3" s="861"/>
      <c r="AT3" s="861"/>
      <c r="AU3" s="861"/>
      <c r="AV3" s="861"/>
      <c r="AW3" s="861"/>
      <c r="AX3" s="24" t="s">
        <v>65</v>
      </c>
    </row>
    <row r="4" spans="1:50" ht="24.75" customHeight="1" x14ac:dyDescent="0.2">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1" t="s">
        <v>712</v>
      </c>
      <c r="H5" s="832"/>
      <c r="I5" s="832"/>
      <c r="J5" s="832"/>
      <c r="K5" s="832"/>
      <c r="L5" s="832"/>
      <c r="M5" s="833" t="s">
        <v>66</v>
      </c>
      <c r="N5" s="834"/>
      <c r="O5" s="834"/>
      <c r="P5" s="834"/>
      <c r="Q5" s="834"/>
      <c r="R5" s="835"/>
      <c r="S5" s="836" t="s">
        <v>713</v>
      </c>
      <c r="T5" s="832"/>
      <c r="U5" s="832"/>
      <c r="V5" s="832"/>
      <c r="W5" s="832"/>
      <c r="X5" s="837"/>
      <c r="Y5" s="696" t="s">
        <v>3</v>
      </c>
      <c r="Z5" s="542"/>
      <c r="AA5" s="542"/>
      <c r="AB5" s="542"/>
      <c r="AC5" s="542"/>
      <c r="AD5" s="543"/>
      <c r="AE5" s="697" t="s">
        <v>714</v>
      </c>
      <c r="AF5" s="697"/>
      <c r="AG5" s="697"/>
      <c r="AH5" s="697"/>
      <c r="AI5" s="697"/>
      <c r="AJ5" s="697"/>
      <c r="AK5" s="697"/>
      <c r="AL5" s="697"/>
      <c r="AM5" s="697"/>
      <c r="AN5" s="697"/>
      <c r="AO5" s="697"/>
      <c r="AP5" s="698"/>
      <c r="AQ5" s="699" t="s">
        <v>760</v>
      </c>
      <c r="AR5" s="700"/>
      <c r="AS5" s="700"/>
      <c r="AT5" s="700"/>
      <c r="AU5" s="700"/>
      <c r="AV5" s="700"/>
      <c r="AW5" s="700"/>
      <c r="AX5" s="701"/>
    </row>
    <row r="6" spans="1:50" ht="39"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2">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5" t="s">
        <v>388</v>
      </c>
      <c r="Z7" s="439"/>
      <c r="AA7" s="439"/>
      <c r="AB7" s="439"/>
      <c r="AC7" s="439"/>
      <c r="AD7" s="916"/>
      <c r="AE7" s="904" t="s">
        <v>716</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2">
      <c r="A8" s="494" t="s">
        <v>256</v>
      </c>
      <c r="B8" s="495"/>
      <c r="C8" s="495"/>
      <c r="D8" s="495"/>
      <c r="E8" s="495"/>
      <c r="F8" s="496"/>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1" t="s">
        <v>23</v>
      </c>
      <c r="B9" s="842"/>
      <c r="C9" s="842"/>
      <c r="D9" s="842"/>
      <c r="E9" s="842"/>
      <c r="F9" s="842"/>
      <c r="G9" s="843" t="s">
        <v>717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2">
      <c r="A10" s="658" t="s">
        <v>30</v>
      </c>
      <c r="B10" s="659"/>
      <c r="C10" s="659"/>
      <c r="D10" s="659"/>
      <c r="E10" s="659"/>
      <c r="F10" s="659"/>
      <c r="G10" s="754" t="s">
        <v>718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56" t="s">
        <v>24</v>
      </c>
      <c r="B12" s="957"/>
      <c r="C12" s="957"/>
      <c r="D12" s="957"/>
      <c r="E12" s="957"/>
      <c r="F12" s="958"/>
      <c r="G12" s="760"/>
      <c r="H12" s="761"/>
      <c r="I12" s="761"/>
      <c r="J12" s="761"/>
      <c r="K12" s="761"/>
      <c r="L12" s="761"/>
      <c r="M12" s="761"/>
      <c r="N12" s="761"/>
      <c r="O12" s="761"/>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2">
      <c r="A13" s="612"/>
      <c r="B13" s="613"/>
      <c r="C13" s="613"/>
      <c r="D13" s="613"/>
      <c r="E13" s="613"/>
      <c r="F13" s="614"/>
      <c r="G13" s="721" t="s">
        <v>6</v>
      </c>
      <c r="H13" s="722"/>
      <c r="I13" s="764" t="s">
        <v>7</v>
      </c>
      <c r="J13" s="765"/>
      <c r="K13" s="765"/>
      <c r="L13" s="765"/>
      <c r="M13" s="765"/>
      <c r="N13" s="765"/>
      <c r="O13" s="766"/>
      <c r="P13" s="655">
        <v>477</v>
      </c>
      <c r="Q13" s="656"/>
      <c r="R13" s="656"/>
      <c r="S13" s="656"/>
      <c r="T13" s="656"/>
      <c r="U13" s="656"/>
      <c r="V13" s="657"/>
      <c r="W13" s="655">
        <v>452</v>
      </c>
      <c r="X13" s="656"/>
      <c r="Y13" s="656"/>
      <c r="Z13" s="656"/>
      <c r="AA13" s="656"/>
      <c r="AB13" s="656"/>
      <c r="AC13" s="657"/>
      <c r="AD13" s="655">
        <v>780</v>
      </c>
      <c r="AE13" s="656"/>
      <c r="AF13" s="656"/>
      <c r="AG13" s="656"/>
      <c r="AH13" s="656"/>
      <c r="AI13" s="656"/>
      <c r="AJ13" s="657"/>
      <c r="AK13" s="655">
        <v>156</v>
      </c>
      <c r="AL13" s="656"/>
      <c r="AM13" s="656"/>
      <c r="AN13" s="656"/>
      <c r="AO13" s="656"/>
      <c r="AP13" s="656"/>
      <c r="AQ13" s="657"/>
      <c r="AR13" s="912">
        <v>367</v>
      </c>
      <c r="AS13" s="913"/>
      <c r="AT13" s="913"/>
      <c r="AU13" s="913"/>
      <c r="AV13" s="913"/>
      <c r="AW13" s="913"/>
      <c r="AX13" s="914"/>
    </row>
    <row r="14" spans="1:50" ht="21" customHeight="1" x14ac:dyDescent="0.2">
      <c r="A14" s="612"/>
      <c r="B14" s="613"/>
      <c r="C14" s="613"/>
      <c r="D14" s="613"/>
      <c r="E14" s="613"/>
      <c r="F14" s="614"/>
      <c r="G14" s="723"/>
      <c r="H14" s="724"/>
      <c r="I14" s="709" t="s">
        <v>8</v>
      </c>
      <c r="J14" s="762"/>
      <c r="K14" s="762"/>
      <c r="L14" s="762"/>
      <c r="M14" s="762"/>
      <c r="N14" s="762"/>
      <c r="O14" s="763"/>
      <c r="P14" s="655">
        <v>361</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758</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v>348</v>
      </c>
      <c r="X15" s="656"/>
      <c r="Y15" s="656"/>
      <c r="Z15" s="656"/>
      <c r="AA15" s="656"/>
      <c r="AB15" s="656"/>
      <c r="AC15" s="657"/>
      <c r="AD15" s="655" t="s">
        <v>716</v>
      </c>
      <c r="AE15" s="656"/>
      <c r="AF15" s="656"/>
      <c r="AG15" s="656"/>
      <c r="AH15" s="656"/>
      <c r="AI15" s="656"/>
      <c r="AJ15" s="657"/>
      <c r="AK15" s="655" t="s">
        <v>758</v>
      </c>
      <c r="AL15" s="656"/>
      <c r="AM15" s="656"/>
      <c r="AN15" s="656"/>
      <c r="AO15" s="656"/>
      <c r="AP15" s="656"/>
      <c r="AQ15" s="657"/>
      <c r="AR15" s="655" t="s">
        <v>865</v>
      </c>
      <c r="AS15" s="656"/>
      <c r="AT15" s="656"/>
      <c r="AU15" s="656"/>
      <c r="AV15" s="656"/>
      <c r="AW15" s="656"/>
      <c r="AX15" s="801"/>
    </row>
    <row r="16" spans="1:50" ht="21" customHeight="1" x14ac:dyDescent="0.2">
      <c r="A16" s="612"/>
      <c r="B16" s="613"/>
      <c r="C16" s="613"/>
      <c r="D16" s="613"/>
      <c r="E16" s="613"/>
      <c r="F16" s="614"/>
      <c r="G16" s="723"/>
      <c r="H16" s="724"/>
      <c r="I16" s="709" t="s">
        <v>52</v>
      </c>
      <c r="J16" s="710"/>
      <c r="K16" s="710"/>
      <c r="L16" s="710"/>
      <c r="M16" s="710"/>
      <c r="N16" s="710"/>
      <c r="O16" s="711"/>
      <c r="P16" s="655">
        <v>-348</v>
      </c>
      <c r="Q16" s="656"/>
      <c r="R16" s="656"/>
      <c r="S16" s="656"/>
      <c r="T16" s="656"/>
      <c r="U16" s="656"/>
      <c r="V16" s="657"/>
      <c r="W16" s="655" t="s">
        <v>716</v>
      </c>
      <c r="X16" s="656"/>
      <c r="Y16" s="656"/>
      <c r="Z16" s="656"/>
      <c r="AA16" s="656"/>
      <c r="AB16" s="656"/>
      <c r="AC16" s="657"/>
      <c r="AD16" s="655" t="s">
        <v>758</v>
      </c>
      <c r="AE16" s="656"/>
      <c r="AF16" s="656"/>
      <c r="AG16" s="656"/>
      <c r="AH16" s="656"/>
      <c r="AI16" s="656"/>
      <c r="AJ16" s="657"/>
      <c r="AK16" s="655" t="s">
        <v>758</v>
      </c>
      <c r="AL16" s="656"/>
      <c r="AM16" s="656"/>
      <c r="AN16" s="656"/>
      <c r="AO16" s="656"/>
      <c r="AP16" s="656"/>
      <c r="AQ16" s="657"/>
      <c r="AR16" s="757"/>
      <c r="AS16" s="758"/>
      <c r="AT16" s="758"/>
      <c r="AU16" s="758"/>
      <c r="AV16" s="758"/>
      <c r="AW16" s="758"/>
      <c r="AX16" s="759"/>
    </row>
    <row r="17" spans="1:50" ht="24.75" customHeight="1" x14ac:dyDescent="0.2">
      <c r="A17" s="612"/>
      <c r="B17" s="613"/>
      <c r="C17" s="613"/>
      <c r="D17" s="613"/>
      <c r="E17" s="613"/>
      <c r="F17" s="614"/>
      <c r="G17" s="723"/>
      <c r="H17" s="724"/>
      <c r="I17" s="709" t="s">
        <v>50</v>
      </c>
      <c r="J17" s="762"/>
      <c r="K17" s="762"/>
      <c r="L17" s="762"/>
      <c r="M17" s="762"/>
      <c r="N17" s="762"/>
      <c r="O17" s="763"/>
      <c r="P17" s="655" t="s">
        <v>716</v>
      </c>
      <c r="Q17" s="656"/>
      <c r="R17" s="656"/>
      <c r="S17" s="656"/>
      <c r="T17" s="656"/>
      <c r="U17" s="656"/>
      <c r="V17" s="657"/>
      <c r="W17" s="655" t="s">
        <v>716</v>
      </c>
      <c r="X17" s="656"/>
      <c r="Y17" s="656"/>
      <c r="Z17" s="656"/>
      <c r="AA17" s="656"/>
      <c r="AB17" s="656"/>
      <c r="AC17" s="657"/>
      <c r="AD17" s="655">
        <v>65</v>
      </c>
      <c r="AE17" s="656"/>
      <c r="AF17" s="656"/>
      <c r="AG17" s="656"/>
      <c r="AH17" s="656"/>
      <c r="AI17" s="656"/>
      <c r="AJ17" s="657"/>
      <c r="AK17" s="655" t="s">
        <v>758</v>
      </c>
      <c r="AL17" s="656"/>
      <c r="AM17" s="656"/>
      <c r="AN17" s="656"/>
      <c r="AO17" s="656"/>
      <c r="AP17" s="656"/>
      <c r="AQ17" s="657"/>
      <c r="AR17" s="910"/>
      <c r="AS17" s="910"/>
      <c r="AT17" s="910"/>
      <c r="AU17" s="910"/>
      <c r="AV17" s="910"/>
      <c r="AW17" s="910"/>
      <c r="AX17" s="911"/>
    </row>
    <row r="18" spans="1:50" ht="24.75" customHeight="1" x14ac:dyDescent="0.2">
      <c r="A18" s="612"/>
      <c r="B18" s="613"/>
      <c r="C18" s="613"/>
      <c r="D18" s="613"/>
      <c r="E18" s="613"/>
      <c r="F18" s="614"/>
      <c r="G18" s="725"/>
      <c r="H18" s="726"/>
      <c r="I18" s="714" t="s">
        <v>20</v>
      </c>
      <c r="J18" s="715"/>
      <c r="K18" s="715"/>
      <c r="L18" s="715"/>
      <c r="M18" s="715"/>
      <c r="N18" s="715"/>
      <c r="O18" s="716"/>
      <c r="P18" s="870">
        <f>SUM(P13:V17)</f>
        <v>490</v>
      </c>
      <c r="Q18" s="871"/>
      <c r="R18" s="871"/>
      <c r="S18" s="871"/>
      <c r="T18" s="871"/>
      <c r="U18" s="871"/>
      <c r="V18" s="872"/>
      <c r="W18" s="870">
        <f>SUM(W13:AC17)</f>
        <v>800</v>
      </c>
      <c r="X18" s="871"/>
      <c r="Y18" s="871"/>
      <c r="Z18" s="871"/>
      <c r="AA18" s="871"/>
      <c r="AB18" s="871"/>
      <c r="AC18" s="872"/>
      <c r="AD18" s="870">
        <f>SUM(AD13:AJ17)</f>
        <v>845</v>
      </c>
      <c r="AE18" s="871"/>
      <c r="AF18" s="871"/>
      <c r="AG18" s="871"/>
      <c r="AH18" s="871"/>
      <c r="AI18" s="871"/>
      <c r="AJ18" s="872"/>
      <c r="AK18" s="870">
        <f>SUM(AK13:AQ17)</f>
        <v>156</v>
      </c>
      <c r="AL18" s="871"/>
      <c r="AM18" s="871"/>
      <c r="AN18" s="871"/>
      <c r="AO18" s="871"/>
      <c r="AP18" s="871"/>
      <c r="AQ18" s="872"/>
      <c r="AR18" s="870">
        <f>SUM(AR13:AX17)</f>
        <v>367</v>
      </c>
      <c r="AS18" s="871"/>
      <c r="AT18" s="871"/>
      <c r="AU18" s="871"/>
      <c r="AV18" s="871"/>
      <c r="AW18" s="871"/>
      <c r="AX18" s="873"/>
    </row>
    <row r="19" spans="1:50" ht="24.75" customHeight="1" x14ac:dyDescent="0.2">
      <c r="A19" s="612"/>
      <c r="B19" s="613"/>
      <c r="C19" s="613"/>
      <c r="D19" s="613"/>
      <c r="E19" s="613"/>
      <c r="F19" s="614"/>
      <c r="G19" s="868" t="s">
        <v>9</v>
      </c>
      <c r="H19" s="869"/>
      <c r="I19" s="869"/>
      <c r="J19" s="869"/>
      <c r="K19" s="869"/>
      <c r="L19" s="869"/>
      <c r="M19" s="869"/>
      <c r="N19" s="869"/>
      <c r="O19" s="869"/>
      <c r="P19" s="655">
        <v>464</v>
      </c>
      <c r="Q19" s="656"/>
      <c r="R19" s="656"/>
      <c r="S19" s="656"/>
      <c r="T19" s="656"/>
      <c r="U19" s="656"/>
      <c r="V19" s="657"/>
      <c r="W19" s="655">
        <v>778</v>
      </c>
      <c r="X19" s="656"/>
      <c r="Y19" s="656"/>
      <c r="Z19" s="656"/>
      <c r="AA19" s="656"/>
      <c r="AB19" s="656"/>
      <c r="AC19" s="657"/>
      <c r="AD19" s="655">
        <v>797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68" t="s">
        <v>10</v>
      </c>
      <c r="H20" s="869"/>
      <c r="I20" s="869"/>
      <c r="J20" s="869"/>
      <c r="K20" s="869"/>
      <c r="L20" s="869"/>
      <c r="M20" s="869"/>
      <c r="N20" s="869"/>
      <c r="O20" s="869"/>
      <c r="P20" s="316">
        <f>IF(P18=0, "-", SUM(P19)/P18)</f>
        <v>0.94693877551020411</v>
      </c>
      <c r="Q20" s="316"/>
      <c r="R20" s="316"/>
      <c r="S20" s="316"/>
      <c r="T20" s="316"/>
      <c r="U20" s="316"/>
      <c r="V20" s="316"/>
      <c r="W20" s="316">
        <f t="shared" ref="W20" si="0">IF(W18=0, "-", SUM(W19)/W18)</f>
        <v>0.97250000000000003</v>
      </c>
      <c r="X20" s="316"/>
      <c r="Y20" s="316"/>
      <c r="Z20" s="316"/>
      <c r="AA20" s="316"/>
      <c r="AB20" s="316"/>
      <c r="AC20" s="316"/>
      <c r="AD20" s="316">
        <f t="shared" ref="AD20" si="1">IF(AD18=0, "-", SUM(AD19)/AD18)</f>
        <v>0.9431952662721893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1"/>
      <c r="B21" s="842"/>
      <c r="C21" s="842"/>
      <c r="D21" s="842"/>
      <c r="E21" s="842"/>
      <c r="F21" s="959"/>
      <c r="G21" s="314" t="s">
        <v>353</v>
      </c>
      <c r="H21" s="315"/>
      <c r="I21" s="315"/>
      <c r="J21" s="315"/>
      <c r="K21" s="315"/>
      <c r="L21" s="315"/>
      <c r="M21" s="315"/>
      <c r="N21" s="315"/>
      <c r="O21" s="315"/>
      <c r="P21" s="316">
        <f>IF(P19=0, "-", SUM(P19)/SUM(P13,P14))</f>
        <v>0.55369928400954649</v>
      </c>
      <c r="Q21" s="316"/>
      <c r="R21" s="316"/>
      <c r="S21" s="316"/>
      <c r="T21" s="316"/>
      <c r="U21" s="316"/>
      <c r="V21" s="316"/>
      <c r="W21" s="316">
        <f t="shared" ref="W21" si="2">IF(W19=0, "-", SUM(W19)/SUM(W13,W14))</f>
        <v>1.7212389380530972</v>
      </c>
      <c r="X21" s="316"/>
      <c r="Y21" s="316"/>
      <c r="Z21" s="316"/>
      <c r="AA21" s="316"/>
      <c r="AB21" s="316"/>
      <c r="AC21" s="316"/>
      <c r="AD21" s="316">
        <f t="shared" ref="AD21" si="3">IF(AD19=0, "-", SUM(AD19)/SUM(AD13,AD14))</f>
        <v>1.0217948717948717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65" t="s">
        <v>706</v>
      </c>
      <c r="B22" s="966"/>
      <c r="C22" s="966"/>
      <c r="D22" s="966"/>
      <c r="E22" s="966"/>
      <c r="F22" s="967"/>
      <c r="G22" s="961" t="s">
        <v>332</v>
      </c>
      <c r="H22" s="222"/>
      <c r="I22" s="222"/>
      <c r="J22" s="222"/>
      <c r="K22" s="222"/>
      <c r="L22" s="222"/>
      <c r="M22" s="222"/>
      <c r="N22" s="222"/>
      <c r="O22" s="223"/>
      <c r="P22" s="926" t="s">
        <v>704</v>
      </c>
      <c r="Q22" s="222"/>
      <c r="R22" s="222"/>
      <c r="S22" s="222"/>
      <c r="T22" s="222"/>
      <c r="U22" s="222"/>
      <c r="V22" s="223"/>
      <c r="W22" s="926" t="s">
        <v>705</v>
      </c>
      <c r="X22" s="222"/>
      <c r="Y22" s="222"/>
      <c r="Z22" s="222"/>
      <c r="AA22" s="222"/>
      <c r="AB22" s="222"/>
      <c r="AC22" s="223"/>
      <c r="AD22" s="926" t="s">
        <v>331</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2">
      <c r="A23" s="968"/>
      <c r="B23" s="969"/>
      <c r="C23" s="969"/>
      <c r="D23" s="969"/>
      <c r="E23" s="969"/>
      <c r="F23" s="970"/>
      <c r="G23" s="962" t="s">
        <v>759</v>
      </c>
      <c r="H23" s="963"/>
      <c r="I23" s="963"/>
      <c r="J23" s="963"/>
      <c r="K23" s="963"/>
      <c r="L23" s="963"/>
      <c r="M23" s="963"/>
      <c r="N23" s="963"/>
      <c r="O23" s="964"/>
      <c r="P23" s="912">
        <v>156</v>
      </c>
      <c r="Q23" s="913"/>
      <c r="R23" s="913"/>
      <c r="S23" s="913"/>
      <c r="T23" s="913"/>
      <c r="U23" s="913"/>
      <c r="V23" s="927"/>
      <c r="W23" s="912">
        <v>367</v>
      </c>
      <c r="X23" s="913"/>
      <c r="Y23" s="913"/>
      <c r="Z23" s="913"/>
      <c r="AA23" s="913"/>
      <c r="AB23" s="913"/>
      <c r="AC23" s="927"/>
      <c r="AD23" s="975" t="s">
        <v>862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2">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31" t="s">
        <v>336</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34" t="s">
        <v>333</v>
      </c>
      <c r="H29" s="935"/>
      <c r="I29" s="935"/>
      <c r="J29" s="935"/>
      <c r="K29" s="935"/>
      <c r="L29" s="935"/>
      <c r="M29" s="935"/>
      <c r="N29" s="935"/>
      <c r="O29" s="936"/>
      <c r="P29" s="655">
        <f>AK13</f>
        <v>156</v>
      </c>
      <c r="Q29" s="656"/>
      <c r="R29" s="656"/>
      <c r="S29" s="656"/>
      <c r="T29" s="656"/>
      <c r="U29" s="656"/>
      <c r="V29" s="657"/>
      <c r="W29" s="944">
        <f>AR13</f>
        <v>367</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53" t="s">
        <v>348</v>
      </c>
      <c r="B30" s="854"/>
      <c r="C30" s="854"/>
      <c r="D30" s="854"/>
      <c r="E30" s="854"/>
      <c r="F30" s="855"/>
      <c r="G30" s="773" t="s">
        <v>146</v>
      </c>
      <c r="H30" s="774"/>
      <c r="I30" s="774"/>
      <c r="J30" s="774"/>
      <c r="K30" s="774"/>
      <c r="L30" s="774"/>
      <c r="M30" s="774"/>
      <c r="N30" s="774"/>
      <c r="O30" s="775"/>
      <c r="P30" s="849" t="s">
        <v>59</v>
      </c>
      <c r="Q30" s="774"/>
      <c r="R30" s="774"/>
      <c r="S30" s="774"/>
      <c r="T30" s="774"/>
      <c r="U30" s="774"/>
      <c r="V30" s="774"/>
      <c r="W30" s="774"/>
      <c r="X30" s="775"/>
      <c r="Y30" s="846"/>
      <c r="Z30" s="847"/>
      <c r="AA30" s="848"/>
      <c r="AB30" s="850" t="s">
        <v>11</v>
      </c>
      <c r="AC30" s="851"/>
      <c r="AD30" s="852"/>
      <c r="AE30" s="850" t="s">
        <v>389</v>
      </c>
      <c r="AF30" s="851"/>
      <c r="AG30" s="851"/>
      <c r="AH30" s="852"/>
      <c r="AI30" s="907" t="s">
        <v>411</v>
      </c>
      <c r="AJ30" s="907"/>
      <c r="AK30" s="907"/>
      <c r="AL30" s="850"/>
      <c r="AM30" s="907" t="s">
        <v>508</v>
      </c>
      <c r="AN30" s="907"/>
      <c r="AO30" s="907"/>
      <c r="AP30" s="850"/>
      <c r="AQ30" s="767" t="s">
        <v>232</v>
      </c>
      <c r="AR30" s="768"/>
      <c r="AS30" s="768"/>
      <c r="AT30" s="769"/>
      <c r="AU30" s="774" t="s">
        <v>134</v>
      </c>
      <c r="AV30" s="774"/>
      <c r="AW30" s="774"/>
      <c r="AX30" s="909"/>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716</v>
      </c>
      <c r="AR31" s="201"/>
      <c r="AS31" s="136" t="s">
        <v>233</v>
      </c>
      <c r="AT31" s="137"/>
      <c r="AU31" s="200" t="s">
        <v>716</v>
      </c>
      <c r="AV31" s="200"/>
      <c r="AW31" s="392" t="s">
        <v>179</v>
      </c>
      <c r="AX31" s="393"/>
    </row>
    <row r="32" spans="1:50" ht="23.25" customHeight="1" x14ac:dyDescent="0.2">
      <c r="A32" s="397"/>
      <c r="B32" s="395"/>
      <c r="C32" s="395"/>
      <c r="D32" s="395"/>
      <c r="E32" s="395"/>
      <c r="F32" s="396"/>
      <c r="G32" s="563" t="s">
        <v>716</v>
      </c>
      <c r="H32" s="564"/>
      <c r="I32" s="564"/>
      <c r="J32" s="564"/>
      <c r="K32" s="564"/>
      <c r="L32" s="564"/>
      <c r="M32" s="564"/>
      <c r="N32" s="564"/>
      <c r="O32" s="565"/>
      <c r="P32" s="108" t="s">
        <v>716</v>
      </c>
      <c r="Q32" s="108"/>
      <c r="R32" s="108"/>
      <c r="S32" s="108"/>
      <c r="T32" s="108"/>
      <c r="U32" s="108"/>
      <c r="V32" s="108"/>
      <c r="W32" s="108"/>
      <c r="X32" s="109"/>
      <c r="Y32" s="470" t="s">
        <v>12</v>
      </c>
      <c r="Z32" s="530"/>
      <c r="AA32" s="531"/>
      <c r="AB32" s="460" t="s">
        <v>716</v>
      </c>
      <c r="AC32" s="460"/>
      <c r="AD32" s="460"/>
      <c r="AE32" s="218" t="s">
        <v>716</v>
      </c>
      <c r="AF32" s="219"/>
      <c r="AG32" s="219"/>
      <c r="AH32" s="219"/>
      <c r="AI32" s="218" t="s">
        <v>716</v>
      </c>
      <c r="AJ32" s="219"/>
      <c r="AK32" s="219"/>
      <c r="AL32" s="219"/>
      <c r="AM32" s="218" t="s">
        <v>834</v>
      </c>
      <c r="AN32" s="219"/>
      <c r="AO32" s="219"/>
      <c r="AP32" s="219"/>
      <c r="AQ32" s="336" t="s">
        <v>716</v>
      </c>
      <c r="AR32" s="208"/>
      <c r="AS32" s="208"/>
      <c r="AT32" s="337"/>
      <c r="AU32" s="219" t="s">
        <v>716</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716</v>
      </c>
      <c r="AC33" s="522"/>
      <c r="AD33" s="522"/>
      <c r="AE33" s="218" t="s">
        <v>716</v>
      </c>
      <c r="AF33" s="219"/>
      <c r="AG33" s="219"/>
      <c r="AH33" s="219"/>
      <c r="AI33" s="218" t="s">
        <v>716</v>
      </c>
      <c r="AJ33" s="219"/>
      <c r="AK33" s="219"/>
      <c r="AL33" s="219"/>
      <c r="AM33" s="218" t="s">
        <v>834</v>
      </c>
      <c r="AN33" s="219"/>
      <c r="AO33" s="219"/>
      <c r="AP33" s="219"/>
      <c r="AQ33" s="336" t="s">
        <v>716</v>
      </c>
      <c r="AR33" s="208"/>
      <c r="AS33" s="208"/>
      <c r="AT33" s="337"/>
      <c r="AU33" s="219" t="s">
        <v>716</v>
      </c>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t="s">
        <v>834</v>
      </c>
      <c r="AN34" s="219"/>
      <c r="AO34" s="219"/>
      <c r="AP34" s="219"/>
      <c r="AQ34" s="336" t="s">
        <v>716</v>
      </c>
      <c r="AR34" s="208"/>
      <c r="AS34" s="208"/>
      <c r="AT34" s="337"/>
      <c r="AU34" s="219" t="s">
        <v>716</v>
      </c>
      <c r="AV34" s="219"/>
      <c r="AW34" s="219"/>
      <c r="AX34" s="221"/>
    </row>
    <row r="35" spans="1:51" ht="23.25" customHeight="1" x14ac:dyDescent="0.2">
      <c r="A35" s="228" t="s">
        <v>379</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0" t="s">
        <v>348</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2"/>
      <c r="AY37">
        <f>COUNTA($G$39)</f>
        <v>0</v>
      </c>
    </row>
    <row r="38" spans="1:51" ht="18.75" hidden="1"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2">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0" t="s">
        <v>348</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2"/>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17" t="s">
        <v>134</v>
      </c>
      <c r="AV51" s="917"/>
      <c r="AW51" s="917"/>
      <c r="AX51" s="918"/>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17" t="s">
        <v>134</v>
      </c>
      <c r="AV58" s="917"/>
      <c r="AW58" s="917"/>
      <c r="AX58" s="918"/>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2">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0"/>
      <c r="AY79">
        <f>COUNTIF($AR$79,"☑")</f>
        <v>0</v>
      </c>
    </row>
    <row r="80" spans="1:51" ht="18.75" customHeight="1" x14ac:dyDescent="0.2">
      <c r="A80" s="856"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2">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2">
      <c r="A82" s="857"/>
      <c r="B82" s="526"/>
      <c r="C82" s="424"/>
      <c r="D82" s="424"/>
      <c r="E82" s="424"/>
      <c r="F82" s="425"/>
      <c r="G82" s="674" t="s">
        <v>719</v>
      </c>
      <c r="H82" s="674"/>
      <c r="I82" s="674"/>
      <c r="J82" s="674"/>
      <c r="K82" s="674"/>
      <c r="L82" s="674"/>
      <c r="M82" s="674"/>
      <c r="N82" s="674"/>
      <c r="O82" s="674"/>
      <c r="P82" s="674"/>
      <c r="Q82" s="674"/>
      <c r="R82" s="674"/>
      <c r="S82" s="674"/>
      <c r="T82" s="674"/>
      <c r="U82" s="674"/>
      <c r="V82" s="674"/>
      <c r="W82" s="674"/>
      <c r="X82" s="674"/>
      <c r="Y82" s="674"/>
      <c r="Z82" s="674"/>
      <c r="AA82" s="675"/>
      <c r="AB82" s="876" t="s">
        <v>761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1</v>
      </c>
    </row>
    <row r="83" spans="1:60" ht="22.5" customHeight="1" x14ac:dyDescent="0.2">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1</v>
      </c>
    </row>
    <row r="84" spans="1:60" ht="19.5" customHeight="1" x14ac:dyDescent="0.2">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1</v>
      </c>
    </row>
    <row r="85" spans="1:60" ht="18.75" customHeight="1" x14ac:dyDescent="0.2">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2">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customHeight="1" x14ac:dyDescent="0.2">
      <c r="A87" s="857"/>
      <c r="B87" s="424"/>
      <c r="C87" s="424"/>
      <c r="D87" s="424"/>
      <c r="E87" s="424"/>
      <c r="F87" s="425"/>
      <c r="G87" s="107" t="s">
        <v>720</v>
      </c>
      <c r="H87" s="108"/>
      <c r="I87" s="108"/>
      <c r="J87" s="108"/>
      <c r="K87" s="108"/>
      <c r="L87" s="108"/>
      <c r="M87" s="108"/>
      <c r="N87" s="108"/>
      <c r="O87" s="109"/>
      <c r="P87" s="108" t="s">
        <v>721</v>
      </c>
      <c r="Q87" s="513"/>
      <c r="R87" s="513"/>
      <c r="S87" s="513"/>
      <c r="T87" s="513"/>
      <c r="U87" s="513"/>
      <c r="V87" s="513"/>
      <c r="W87" s="513"/>
      <c r="X87" s="514"/>
      <c r="Y87" s="560" t="s">
        <v>62</v>
      </c>
      <c r="Z87" s="561"/>
      <c r="AA87" s="562"/>
      <c r="AB87" s="460" t="s">
        <v>722</v>
      </c>
      <c r="AC87" s="460"/>
      <c r="AD87" s="460"/>
      <c r="AE87" s="218">
        <v>30500</v>
      </c>
      <c r="AF87" s="219"/>
      <c r="AG87" s="219"/>
      <c r="AH87" s="219"/>
      <c r="AI87" s="218">
        <v>28200</v>
      </c>
      <c r="AJ87" s="219"/>
      <c r="AK87" s="219"/>
      <c r="AL87" s="219"/>
      <c r="AM87" s="218">
        <v>25900</v>
      </c>
      <c r="AN87" s="219"/>
      <c r="AO87" s="219"/>
      <c r="AP87" s="219"/>
      <c r="AQ87" s="336" t="s">
        <v>716</v>
      </c>
      <c r="AR87" s="208"/>
      <c r="AS87" s="208"/>
      <c r="AT87" s="337"/>
      <c r="AU87" s="219" t="s">
        <v>716</v>
      </c>
      <c r="AV87" s="219"/>
      <c r="AW87" s="219"/>
      <c r="AX87" s="221"/>
      <c r="AY87">
        <f t="shared" si="10"/>
        <v>1</v>
      </c>
    </row>
    <row r="88" spans="1:60" ht="23.25" customHeight="1" x14ac:dyDescent="0.2">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716</v>
      </c>
      <c r="AC88" s="522"/>
      <c r="AD88" s="522"/>
      <c r="AE88" s="218" t="s">
        <v>716</v>
      </c>
      <c r="AF88" s="219"/>
      <c r="AG88" s="219"/>
      <c r="AH88" s="219"/>
      <c r="AI88" s="218" t="s">
        <v>716</v>
      </c>
      <c r="AJ88" s="219"/>
      <c r="AK88" s="219"/>
      <c r="AL88" s="219"/>
      <c r="AM88" s="218" t="s">
        <v>814</v>
      </c>
      <c r="AN88" s="219"/>
      <c r="AO88" s="219"/>
      <c r="AP88" s="219"/>
      <c r="AQ88" s="336" t="s">
        <v>716</v>
      </c>
      <c r="AR88" s="208"/>
      <c r="AS88" s="208"/>
      <c r="AT88" s="337"/>
      <c r="AU88" s="219" t="s">
        <v>716</v>
      </c>
      <c r="AV88" s="219"/>
      <c r="AW88" s="219"/>
      <c r="AX88" s="221"/>
      <c r="AY88">
        <f t="shared" si="10"/>
        <v>1</v>
      </c>
      <c r="AZ88" s="10"/>
      <c r="BA88" s="10"/>
      <c r="BB88" s="10"/>
      <c r="BC88" s="10"/>
    </row>
    <row r="89" spans="1:60" ht="23.25" customHeight="1" x14ac:dyDescent="0.2">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716</v>
      </c>
      <c r="AF89" s="226"/>
      <c r="AG89" s="226"/>
      <c r="AH89" s="226"/>
      <c r="AI89" s="225" t="s">
        <v>716</v>
      </c>
      <c r="AJ89" s="226"/>
      <c r="AK89" s="226"/>
      <c r="AL89" s="226"/>
      <c r="AM89" s="225" t="s">
        <v>814</v>
      </c>
      <c r="AN89" s="226"/>
      <c r="AO89" s="226"/>
      <c r="AP89" s="226"/>
      <c r="AQ89" s="336" t="s">
        <v>716</v>
      </c>
      <c r="AR89" s="208"/>
      <c r="AS89" s="208"/>
      <c r="AT89" s="337"/>
      <c r="AU89" s="219" t="s">
        <v>716</v>
      </c>
      <c r="AV89" s="219"/>
      <c r="AW89" s="219"/>
      <c r="AX89" s="221"/>
      <c r="AY89">
        <f t="shared" si="10"/>
        <v>1</v>
      </c>
      <c r="AZ89" s="10"/>
      <c r="BA89" s="10"/>
      <c r="BB89" s="10"/>
      <c r="BC89" s="10"/>
      <c r="BD89" s="10"/>
      <c r="BE89" s="10"/>
      <c r="BF89" s="10"/>
      <c r="BG89" s="10"/>
      <c r="BH89" s="10"/>
    </row>
    <row r="90" spans="1:60" ht="18.75" customHeight="1" x14ac:dyDescent="0.2">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1</v>
      </c>
    </row>
    <row r="91" spans="1:60" ht="18.75" customHeight="1" x14ac:dyDescent="0.2">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1</v>
      </c>
      <c r="AZ91" s="10"/>
      <c r="BA91" s="10"/>
      <c r="BB91" s="10"/>
      <c r="BC91" s="10"/>
    </row>
    <row r="92" spans="1:60" ht="23.25" customHeight="1" x14ac:dyDescent="0.2">
      <c r="A92" s="857"/>
      <c r="B92" s="424"/>
      <c r="C92" s="424"/>
      <c r="D92" s="424"/>
      <c r="E92" s="424"/>
      <c r="F92" s="425"/>
      <c r="G92" s="107" t="s">
        <v>723</v>
      </c>
      <c r="H92" s="108"/>
      <c r="I92" s="108"/>
      <c r="J92" s="108"/>
      <c r="K92" s="108"/>
      <c r="L92" s="108"/>
      <c r="M92" s="108"/>
      <c r="N92" s="108"/>
      <c r="O92" s="109"/>
      <c r="P92" s="108" t="s">
        <v>724</v>
      </c>
      <c r="Q92" s="513"/>
      <c r="R92" s="513"/>
      <c r="S92" s="513"/>
      <c r="T92" s="513"/>
      <c r="U92" s="513"/>
      <c r="V92" s="513"/>
      <c r="W92" s="513"/>
      <c r="X92" s="514"/>
      <c r="Y92" s="560" t="s">
        <v>62</v>
      </c>
      <c r="Z92" s="561"/>
      <c r="AA92" s="562"/>
      <c r="AB92" s="460" t="s">
        <v>725</v>
      </c>
      <c r="AC92" s="460"/>
      <c r="AD92" s="460"/>
      <c r="AE92" s="218">
        <v>13846</v>
      </c>
      <c r="AF92" s="219"/>
      <c r="AG92" s="219"/>
      <c r="AH92" s="219"/>
      <c r="AI92" s="218">
        <v>13506</v>
      </c>
      <c r="AJ92" s="219"/>
      <c r="AK92" s="219"/>
      <c r="AL92" s="219"/>
      <c r="AM92" s="218">
        <v>14237</v>
      </c>
      <c r="AN92" s="219"/>
      <c r="AO92" s="219"/>
      <c r="AP92" s="219"/>
      <c r="AQ92" s="336" t="s">
        <v>716</v>
      </c>
      <c r="AR92" s="208"/>
      <c r="AS92" s="208"/>
      <c r="AT92" s="337"/>
      <c r="AU92" s="219" t="s">
        <v>716</v>
      </c>
      <c r="AV92" s="219"/>
      <c r="AW92" s="219"/>
      <c r="AX92" s="221"/>
      <c r="AY92">
        <f t="shared" ref="AY92:AY94" si="11">$AY$90</f>
        <v>1</v>
      </c>
      <c r="AZ92" s="10"/>
      <c r="BA92" s="10"/>
      <c r="BB92" s="10"/>
      <c r="BC92" s="10"/>
      <c r="BD92" s="10"/>
      <c r="BE92" s="10"/>
      <c r="BF92" s="10"/>
      <c r="BG92" s="10"/>
      <c r="BH92" s="10"/>
    </row>
    <row r="93" spans="1:60" ht="23.25" customHeight="1" x14ac:dyDescent="0.2">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716</v>
      </c>
      <c r="AC93" s="522"/>
      <c r="AD93" s="522"/>
      <c r="AE93" s="218" t="s">
        <v>716</v>
      </c>
      <c r="AF93" s="219"/>
      <c r="AG93" s="219"/>
      <c r="AH93" s="219"/>
      <c r="AI93" s="218" t="s">
        <v>716</v>
      </c>
      <c r="AJ93" s="219"/>
      <c r="AK93" s="219"/>
      <c r="AL93" s="219"/>
      <c r="AM93" s="218" t="s">
        <v>814</v>
      </c>
      <c r="AN93" s="219"/>
      <c r="AO93" s="219"/>
      <c r="AP93" s="219"/>
      <c r="AQ93" s="336" t="s">
        <v>716</v>
      </c>
      <c r="AR93" s="208"/>
      <c r="AS93" s="208"/>
      <c r="AT93" s="337"/>
      <c r="AU93" s="219" t="s">
        <v>716</v>
      </c>
      <c r="AV93" s="219"/>
      <c r="AW93" s="219"/>
      <c r="AX93" s="221"/>
      <c r="AY93">
        <f t="shared" si="11"/>
        <v>1</v>
      </c>
    </row>
    <row r="94" spans="1:60" ht="23.25" customHeight="1" thickBot="1" x14ac:dyDescent="0.2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t="s">
        <v>716</v>
      </c>
      <c r="AF94" s="226"/>
      <c r="AG94" s="226"/>
      <c r="AH94" s="226"/>
      <c r="AI94" s="225" t="s">
        <v>716</v>
      </c>
      <c r="AJ94" s="226"/>
      <c r="AK94" s="226"/>
      <c r="AL94" s="226"/>
      <c r="AM94" s="225" t="s">
        <v>814</v>
      </c>
      <c r="AN94" s="226"/>
      <c r="AO94" s="226"/>
      <c r="AP94" s="226"/>
      <c r="AQ94" s="336" t="s">
        <v>716</v>
      </c>
      <c r="AR94" s="208"/>
      <c r="AS94" s="208"/>
      <c r="AT94" s="337"/>
      <c r="AU94" s="219" t="s">
        <v>716</v>
      </c>
      <c r="AV94" s="219"/>
      <c r="AW94" s="219"/>
      <c r="AX94" s="221"/>
      <c r="AY94">
        <f t="shared" si="11"/>
        <v>1</v>
      </c>
      <c r="AZ94" s="10"/>
      <c r="BA94" s="10"/>
      <c r="BB94" s="10"/>
      <c r="BC94" s="10"/>
    </row>
    <row r="95" spans="1:60" ht="18.75" hidden="1" customHeight="1" x14ac:dyDescent="0.2">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2">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23</v>
      </c>
      <c r="AF101" s="282"/>
      <c r="AG101" s="282"/>
      <c r="AH101" s="282"/>
      <c r="AI101" s="282">
        <v>25</v>
      </c>
      <c r="AJ101" s="282"/>
      <c r="AK101" s="282"/>
      <c r="AL101" s="282"/>
      <c r="AM101" s="282">
        <v>22</v>
      </c>
      <c r="AN101" s="282"/>
      <c r="AO101" s="282"/>
      <c r="AP101" s="282"/>
      <c r="AQ101" s="282" t="s">
        <v>866</v>
      </c>
      <c r="AR101" s="282"/>
      <c r="AS101" s="282"/>
      <c r="AT101" s="282"/>
      <c r="AU101" s="218" t="s">
        <v>866</v>
      </c>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23</v>
      </c>
      <c r="AF102" s="282"/>
      <c r="AG102" s="282"/>
      <c r="AH102" s="282"/>
      <c r="AI102" s="282">
        <v>21</v>
      </c>
      <c r="AJ102" s="282"/>
      <c r="AK102" s="282"/>
      <c r="AL102" s="282"/>
      <c r="AM102" s="282">
        <v>23</v>
      </c>
      <c r="AN102" s="282"/>
      <c r="AO102" s="282"/>
      <c r="AP102" s="282"/>
      <c r="AQ102" s="282">
        <v>20</v>
      </c>
      <c r="AR102" s="282"/>
      <c r="AS102" s="282"/>
      <c r="AT102" s="282"/>
      <c r="AU102" s="225" t="s">
        <v>866</v>
      </c>
      <c r="AV102" s="226"/>
      <c r="AW102" s="226"/>
      <c r="AX102" s="321"/>
    </row>
    <row r="103" spans="1:60" ht="31.5" hidden="1" customHeight="1" x14ac:dyDescent="0.2">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2">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464</v>
      </c>
      <c r="AF116" s="282"/>
      <c r="AG116" s="282"/>
      <c r="AH116" s="282"/>
      <c r="AI116" s="282">
        <v>778</v>
      </c>
      <c r="AJ116" s="282"/>
      <c r="AK116" s="282"/>
      <c r="AL116" s="282"/>
      <c r="AM116" s="282">
        <v>797</v>
      </c>
      <c r="AN116" s="282"/>
      <c r="AO116" s="282"/>
      <c r="AP116" s="282"/>
      <c r="AQ116" s="218">
        <v>156</v>
      </c>
      <c r="AR116" s="219"/>
      <c r="AS116" s="219"/>
      <c r="AT116" s="219"/>
      <c r="AU116" s="219"/>
      <c r="AV116" s="219"/>
      <c r="AW116" s="219"/>
      <c r="AX116" s="221"/>
    </row>
    <row r="117" spans="1:51" ht="46.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835</v>
      </c>
      <c r="AN117" s="550"/>
      <c r="AO117" s="550"/>
      <c r="AP117" s="550"/>
      <c r="AQ117" s="550" t="s">
        <v>848</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2">
      <c r="A130" s="189" t="s">
        <v>404</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2">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v>10460</v>
      </c>
      <c r="AF134" s="208"/>
      <c r="AG134" s="208"/>
      <c r="AH134" s="208"/>
      <c r="AI134" s="207">
        <v>9999</v>
      </c>
      <c r="AJ134" s="208"/>
      <c r="AK134" s="208"/>
      <c r="AL134" s="208"/>
      <c r="AM134" s="207">
        <v>8729</v>
      </c>
      <c r="AN134" s="208"/>
      <c r="AO134" s="208"/>
      <c r="AP134" s="208"/>
      <c r="AQ134" s="207" t="s">
        <v>847</v>
      </c>
      <c r="AR134" s="208"/>
      <c r="AS134" s="208"/>
      <c r="AT134" s="208"/>
      <c r="AU134" s="207" t="s">
        <v>847</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v>12590</v>
      </c>
      <c r="AF135" s="208"/>
      <c r="AG135" s="208"/>
      <c r="AH135" s="208"/>
      <c r="AI135" s="207">
        <v>11761</v>
      </c>
      <c r="AJ135" s="208"/>
      <c r="AK135" s="208"/>
      <c r="AL135" s="208"/>
      <c r="AM135" s="207">
        <v>10989</v>
      </c>
      <c r="AN135" s="208"/>
      <c r="AO135" s="208"/>
      <c r="AP135" s="208"/>
      <c r="AQ135" s="207" t="s">
        <v>847</v>
      </c>
      <c r="AR135" s="208"/>
      <c r="AS135" s="208"/>
      <c r="AT135" s="208"/>
      <c r="AU135" s="207">
        <v>10270</v>
      </c>
      <c r="AV135" s="208"/>
      <c r="AW135" s="208"/>
      <c r="AX135" s="209"/>
      <c r="AY135">
        <f t="shared" si="13"/>
        <v>1</v>
      </c>
    </row>
    <row r="136" spans="1:51" ht="18.75"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39.75" customHeight="1" x14ac:dyDescent="0.2">
      <c r="A138" s="190"/>
      <c r="B138" s="187"/>
      <c r="C138" s="181"/>
      <c r="D138" s="187"/>
      <c r="E138" s="181"/>
      <c r="F138" s="182"/>
      <c r="G138" s="107" t="s">
        <v>736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725</v>
      </c>
      <c r="AC138" s="206"/>
      <c r="AD138" s="206"/>
      <c r="AE138" s="207">
        <v>43901</v>
      </c>
      <c r="AF138" s="208"/>
      <c r="AG138" s="208"/>
      <c r="AH138" s="208"/>
      <c r="AI138" s="207">
        <v>41524</v>
      </c>
      <c r="AJ138" s="208"/>
      <c r="AK138" s="208"/>
      <c r="AL138" s="208"/>
      <c r="AM138" s="207">
        <v>29598</v>
      </c>
      <c r="AN138" s="208"/>
      <c r="AO138" s="208"/>
      <c r="AP138" s="208"/>
      <c r="AQ138" s="207" t="s">
        <v>847</v>
      </c>
      <c r="AR138" s="208"/>
      <c r="AS138" s="208"/>
      <c r="AT138" s="208"/>
      <c r="AU138" s="207" t="s">
        <v>847</v>
      </c>
      <c r="AV138" s="208"/>
      <c r="AW138" s="208"/>
      <c r="AX138" s="209"/>
      <c r="AY138">
        <f t="shared" ref="AY138:AY139" si="14">$AY$136</f>
        <v>1</v>
      </c>
    </row>
    <row r="139" spans="1:51" ht="39.75"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725</v>
      </c>
      <c r="AC139" s="214"/>
      <c r="AD139" s="214"/>
      <c r="AE139" s="207">
        <v>61511</v>
      </c>
      <c r="AF139" s="208"/>
      <c r="AG139" s="208"/>
      <c r="AH139" s="208"/>
      <c r="AI139" s="207">
        <v>55124</v>
      </c>
      <c r="AJ139" s="208"/>
      <c r="AK139" s="208"/>
      <c r="AL139" s="208"/>
      <c r="AM139" s="207">
        <v>50402</v>
      </c>
      <c r="AN139" s="208"/>
      <c r="AO139" s="208"/>
      <c r="AP139" s="208"/>
      <c r="AQ139" s="207" t="s">
        <v>847</v>
      </c>
      <c r="AR139" s="208"/>
      <c r="AS139" s="208"/>
      <c r="AT139" s="208"/>
      <c r="AU139" s="207">
        <v>43966</v>
      </c>
      <c r="AV139" s="208"/>
      <c r="AW139" s="208"/>
      <c r="AX139" s="209"/>
      <c r="AY139">
        <f t="shared" si="14"/>
        <v>1</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775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2">
      <c r="A190" s="190"/>
      <c r="B190" s="187"/>
      <c r="C190" s="181"/>
      <c r="D190" s="187"/>
      <c r="E190" s="170" t="s">
        <v>265</v>
      </c>
      <c r="F190" s="171"/>
      <c r="G190" s="172" t="s">
        <v>733</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2">
      <c r="A191" s="190"/>
      <c r="B191" s="187"/>
      <c r="C191" s="181"/>
      <c r="D191" s="187"/>
      <c r="E191" s="175" t="s">
        <v>264</v>
      </c>
      <c r="F191" s="176"/>
      <c r="G191" s="113" t="s">
        <v>737</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1</v>
      </c>
    </row>
    <row r="193" spans="1:51" ht="18.75"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v>3</v>
      </c>
      <c r="AV193" s="201"/>
      <c r="AW193" s="136" t="s">
        <v>179</v>
      </c>
      <c r="AX193" s="196"/>
      <c r="AY193">
        <f>$AY$192</f>
        <v>1</v>
      </c>
    </row>
    <row r="194" spans="1:51" ht="39.75" customHeight="1" x14ac:dyDescent="0.2">
      <c r="A194" s="190"/>
      <c r="B194" s="187"/>
      <c r="C194" s="181"/>
      <c r="D194" s="187"/>
      <c r="E194" s="181"/>
      <c r="F194" s="182"/>
      <c r="G194" s="107" t="s">
        <v>738</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739</v>
      </c>
      <c r="AC194" s="206"/>
      <c r="AD194" s="206"/>
      <c r="AE194" s="207">
        <v>879</v>
      </c>
      <c r="AF194" s="208"/>
      <c r="AG194" s="208"/>
      <c r="AH194" s="208"/>
      <c r="AI194" s="207">
        <v>812</v>
      </c>
      <c r="AJ194" s="208"/>
      <c r="AK194" s="208"/>
      <c r="AL194" s="208"/>
      <c r="AM194" s="207">
        <v>762</v>
      </c>
      <c r="AN194" s="208"/>
      <c r="AO194" s="208"/>
      <c r="AP194" s="208"/>
      <c r="AQ194" s="207" t="s">
        <v>847</v>
      </c>
      <c r="AR194" s="208"/>
      <c r="AS194" s="208"/>
      <c r="AT194" s="208"/>
      <c r="AU194" s="207" t="s">
        <v>847</v>
      </c>
      <c r="AV194" s="208"/>
      <c r="AW194" s="208"/>
      <c r="AX194" s="209"/>
      <c r="AY194">
        <f t="shared" ref="AY194:AY195" si="23">$AY$192</f>
        <v>1</v>
      </c>
    </row>
    <row r="195" spans="1:51" ht="39.75"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739</v>
      </c>
      <c r="AC195" s="214"/>
      <c r="AD195" s="214"/>
      <c r="AE195" s="207">
        <v>690</v>
      </c>
      <c r="AF195" s="208"/>
      <c r="AG195" s="208"/>
      <c r="AH195" s="208"/>
      <c r="AI195" s="207">
        <v>756</v>
      </c>
      <c r="AJ195" s="208"/>
      <c r="AK195" s="208"/>
      <c r="AL195" s="208"/>
      <c r="AM195" s="207">
        <v>792</v>
      </c>
      <c r="AN195" s="208"/>
      <c r="AO195" s="208"/>
      <c r="AP195" s="208"/>
      <c r="AQ195" s="207" t="s">
        <v>847</v>
      </c>
      <c r="AR195" s="208"/>
      <c r="AS195" s="208"/>
      <c r="AT195" s="208"/>
      <c r="AU195" s="207">
        <v>817</v>
      </c>
      <c r="AV195" s="208"/>
      <c r="AW195" s="208"/>
      <c r="AX195" s="209"/>
      <c r="AY195">
        <f t="shared" si="23"/>
        <v>1</v>
      </c>
    </row>
    <row r="196" spans="1:51" ht="18.75"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1</v>
      </c>
    </row>
    <row r="197" spans="1:51" ht="18.75"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v>3</v>
      </c>
      <c r="AV197" s="201"/>
      <c r="AW197" s="136" t="s">
        <v>179</v>
      </c>
      <c r="AX197" s="196"/>
      <c r="AY197">
        <f>$AY$196</f>
        <v>1</v>
      </c>
    </row>
    <row r="198" spans="1:51" ht="39.75" customHeight="1" x14ac:dyDescent="0.2">
      <c r="A198" s="190"/>
      <c r="B198" s="187"/>
      <c r="C198" s="181"/>
      <c r="D198" s="187"/>
      <c r="E198" s="181"/>
      <c r="F198" s="182"/>
      <c r="G198" s="107" t="s">
        <v>740</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722</v>
      </c>
      <c r="AC198" s="206"/>
      <c r="AD198" s="206"/>
      <c r="AE198" s="207">
        <v>1164</v>
      </c>
      <c r="AF198" s="208"/>
      <c r="AG198" s="208"/>
      <c r="AH198" s="208"/>
      <c r="AI198" s="207">
        <v>1130</v>
      </c>
      <c r="AJ198" s="208"/>
      <c r="AK198" s="208"/>
      <c r="AL198" s="208"/>
      <c r="AM198" s="207">
        <v>1035</v>
      </c>
      <c r="AN198" s="208"/>
      <c r="AO198" s="208"/>
      <c r="AP198" s="208"/>
      <c r="AQ198" s="207" t="s">
        <v>847</v>
      </c>
      <c r="AR198" s="208"/>
      <c r="AS198" s="208"/>
      <c r="AT198" s="208"/>
      <c r="AU198" s="207" t="s">
        <v>847</v>
      </c>
      <c r="AV198" s="208"/>
      <c r="AW198" s="208"/>
      <c r="AX198" s="209"/>
      <c r="AY198">
        <f t="shared" ref="AY198:AY199" si="24">$AY$196</f>
        <v>1</v>
      </c>
    </row>
    <row r="199" spans="1:51" ht="39.75"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722</v>
      </c>
      <c r="AC199" s="214"/>
      <c r="AD199" s="214"/>
      <c r="AE199" s="207">
        <v>1100</v>
      </c>
      <c r="AF199" s="208"/>
      <c r="AG199" s="208"/>
      <c r="AH199" s="208"/>
      <c r="AI199" s="207">
        <v>1107</v>
      </c>
      <c r="AJ199" s="208"/>
      <c r="AK199" s="208"/>
      <c r="AL199" s="208"/>
      <c r="AM199" s="207">
        <v>1110</v>
      </c>
      <c r="AN199" s="208"/>
      <c r="AO199" s="208"/>
      <c r="AP199" s="208"/>
      <c r="AQ199" s="207" t="s">
        <v>847</v>
      </c>
      <c r="AR199" s="208"/>
      <c r="AS199" s="208"/>
      <c r="AT199" s="208"/>
      <c r="AU199" s="207">
        <v>1122</v>
      </c>
      <c r="AV199" s="208"/>
      <c r="AW199" s="208"/>
      <c r="AX199" s="209"/>
      <c r="AY199">
        <f t="shared" si="24"/>
        <v>1</v>
      </c>
    </row>
    <row r="200" spans="1:51" ht="18.75"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1</v>
      </c>
    </row>
    <row r="201" spans="1:51" ht="18.75"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v>3</v>
      </c>
      <c r="AV201" s="201"/>
      <c r="AW201" s="136" t="s">
        <v>179</v>
      </c>
      <c r="AX201" s="196"/>
      <c r="AY201">
        <f>$AY$200</f>
        <v>1</v>
      </c>
    </row>
    <row r="202" spans="1:51" ht="39.75" customHeight="1" x14ac:dyDescent="0.2">
      <c r="A202" s="190"/>
      <c r="B202" s="187"/>
      <c r="C202" s="181"/>
      <c r="D202" s="187"/>
      <c r="E202" s="181"/>
      <c r="F202" s="182"/>
      <c r="G202" s="107" t="s">
        <v>741</v>
      </c>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t="s">
        <v>739</v>
      </c>
      <c r="AC202" s="206"/>
      <c r="AD202" s="206"/>
      <c r="AE202" s="207">
        <v>747</v>
      </c>
      <c r="AF202" s="208"/>
      <c r="AG202" s="208"/>
      <c r="AH202" s="208"/>
      <c r="AI202" s="207">
        <v>706</v>
      </c>
      <c r="AJ202" s="208"/>
      <c r="AK202" s="208"/>
      <c r="AL202" s="208"/>
      <c r="AM202" s="207">
        <v>801</v>
      </c>
      <c r="AN202" s="208"/>
      <c r="AO202" s="208"/>
      <c r="AP202" s="208"/>
      <c r="AQ202" s="207" t="s">
        <v>847</v>
      </c>
      <c r="AR202" s="208"/>
      <c r="AS202" s="208"/>
      <c r="AT202" s="208"/>
      <c r="AU202" s="207" t="s">
        <v>847</v>
      </c>
      <c r="AV202" s="208"/>
      <c r="AW202" s="208"/>
      <c r="AX202" s="209"/>
      <c r="AY202">
        <f t="shared" ref="AY202:AY203" si="25">$AY$200</f>
        <v>1</v>
      </c>
    </row>
    <row r="203" spans="1:51" ht="39.75"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t="s">
        <v>739</v>
      </c>
      <c r="AC203" s="214"/>
      <c r="AD203" s="214"/>
      <c r="AE203" s="207">
        <v>809</v>
      </c>
      <c r="AF203" s="208"/>
      <c r="AG203" s="208"/>
      <c r="AH203" s="208"/>
      <c r="AI203" s="207">
        <v>774</v>
      </c>
      <c r="AJ203" s="208"/>
      <c r="AK203" s="208"/>
      <c r="AL203" s="208"/>
      <c r="AM203" s="207">
        <v>747</v>
      </c>
      <c r="AN203" s="208"/>
      <c r="AO203" s="208"/>
      <c r="AP203" s="208"/>
      <c r="AQ203" s="207" t="s">
        <v>847</v>
      </c>
      <c r="AR203" s="208"/>
      <c r="AS203" s="208"/>
      <c r="AT203" s="208"/>
      <c r="AU203" s="207">
        <v>758</v>
      </c>
      <c r="AV203" s="208"/>
      <c r="AW203" s="208"/>
      <c r="AX203" s="209"/>
      <c r="AY203">
        <f t="shared" si="25"/>
        <v>1</v>
      </c>
    </row>
    <row r="204" spans="1:51" ht="18.75"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1</v>
      </c>
    </row>
    <row r="205" spans="1:51" ht="18.75"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v>3</v>
      </c>
      <c r="AV205" s="201"/>
      <c r="AW205" s="136" t="s">
        <v>179</v>
      </c>
      <c r="AX205" s="196"/>
      <c r="AY205">
        <f>$AY$204</f>
        <v>1</v>
      </c>
    </row>
    <row r="206" spans="1:51" ht="39.75" customHeight="1" x14ac:dyDescent="0.2">
      <c r="A206" s="190"/>
      <c r="B206" s="187"/>
      <c r="C206" s="181"/>
      <c r="D206" s="187"/>
      <c r="E206" s="181"/>
      <c r="F206" s="182"/>
      <c r="G206" s="107" t="s">
        <v>742</v>
      </c>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t="s">
        <v>722</v>
      </c>
      <c r="AC206" s="206"/>
      <c r="AD206" s="206"/>
      <c r="AE206" s="207">
        <v>1087</v>
      </c>
      <c r="AF206" s="208"/>
      <c r="AG206" s="208"/>
      <c r="AH206" s="208"/>
      <c r="AI206" s="207">
        <v>1025</v>
      </c>
      <c r="AJ206" s="208"/>
      <c r="AK206" s="208"/>
      <c r="AL206" s="208"/>
      <c r="AM206" s="207">
        <v>1177</v>
      </c>
      <c r="AN206" s="208"/>
      <c r="AO206" s="208"/>
      <c r="AP206" s="208"/>
      <c r="AQ206" s="207" t="s">
        <v>847</v>
      </c>
      <c r="AR206" s="208"/>
      <c r="AS206" s="208"/>
      <c r="AT206" s="208"/>
      <c r="AU206" s="207" t="s">
        <v>847</v>
      </c>
      <c r="AV206" s="208"/>
      <c r="AW206" s="208"/>
      <c r="AX206" s="209"/>
      <c r="AY206">
        <f t="shared" ref="AY206:AY207" si="26">$AY$204</f>
        <v>1</v>
      </c>
    </row>
    <row r="207" spans="1:51" ht="39.75"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t="s">
        <v>722</v>
      </c>
      <c r="AC207" s="214"/>
      <c r="AD207" s="214"/>
      <c r="AE207" s="207">
        <v>1235</v>
      </c>
      <c r="AF207" s="208"/>
      <c r="AG207" s="208"/>
      <c r="AH207" s="208"/>
      <c r="AI207" s="207">
        <v>1171</v>
      </c>
      <c r="AJ207" s="208"/>
      <c r="AK207" s="208"/>
      <c r="AL207" s="208"/>
      <c r="AM207" s="207">
        <v>1119</v>
      </c>
      <c r="AN207" s="208"/>
      <c r="AO207" s="208"/>
      <c r="AP207" s="208"/>
      <c r="AQ207" s="207" t="s">
        <v>847</v>
      </c>
      <c r="AR207" s="208"/>
      <c r="AS207" s="208"/>
      <c r="AT207" s="208"/>
      <c r="AU207" s="207">
        <v>1122</v>
      </c>
      <c r="AV207" s="208"/>
      <c r="AW207" s="208"/>
      <c r="AX207" s="209"/>
      <c r="AY207">
        <f t="shared" si="26"/>
        <v>1</v>
      </c>
    </row>
    <row r="208" spans="1:51" ht="18.75"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1</v>
      </c>
    </row>
    <row r="209" spans="1:51" ht="18.75"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1</v>
      </c>
    </row>
    <row r="210" spans="1:51" ht="39.75" customHeight="1" x14ac:dyDescent="0.2">
      <c r="A210" s="190"/>
      <c r="B210" s="187"/>
      <c r="C210" s="181"/>
      <c r="D210" s="187"/>
      <c r="E210" s="181"/>
      <c r="F210" s="182"/>
      <c r="G210" s="107" t="s">
        <v>743</v>
      </c>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t="s">
        <v>725</v>
      </c>
      <c r="AC210" s="206"/>
      <c r="AD210" s="206"/>
      <c r="AE210" s="207">
        <v>15609</v>
      </c>
      <c r="AF210" s="208"/>
      <c r="AG210" s="208"/>
      <c r="AH210" s="208"/>
      <c r="AI210" s="207">
        <v>11764</v>
      </c>
      <c r="AJ210" s="208"/>
      <c r="AK210" s="208"/>
      <c r="AL210" s="208"/>
      <c r="AM210" s="207">
        <v>10524</v>
      </c>
      <c r="AN210" s="208"/>
      <c r="AO210" s="208"/>
      <c r="AP210" s="208"/>
      <c r="AQ210" s="207" t="s">
        <v>847</v>
      </c>
      <c r="AR210" s="208"/>
      <c r="AS210" s="208"/>
      <c r="AT210" s="208"/>
      <c r="AU210" s="207" t="s">
        <v>847</v>
      </c>
      <c r="AV210" s="208"/>
      <c r="AW210" s="208"/>
      <c r="AX210" s="209"/>
      <c r="AY210">
        <f t="shared" ref="AY210:AY211" si="27">$AY$208</f>
        <v>1</v>
      </c>
    </row>
    <row r="211" spans="1:51" ht="39.75"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t="s">
        <v>725</v>
      </c>
      <c r="AC211" s="214"/>
      <c r="AD211" s="214"/>
      <c r="AE211" s="207" t="s">
        <v>849</v>
      </c>
      <c r="AF211" s="208"/>
      <c r="AG211" s="208"/>
      <c r="AH211" s="208"/>
      <c r="AI211" s="207" t="s">
        <v>849</v>
      </c>
      <c r="AJ211" s="208"/>
      <c r="AK211" s="208"/>
      <c r="AL211" s="208"/>
      <c r="AM211" s="207" t="s">
        <v>856</v>
      </c>
      <c r="AN211" s="208"/>
      <c r="AO211" s="208"/>
      <c r="AP211" s="208"/>
      <c r="AQ211" s="207" t="s">
        <v>847</v>
      </c>
      <c r="AR211" s="208"/>
      <c r="AS211" s="208"/>
      <c r="AT211" s="208"/>
      <c r="AU211" s="207" t="s">
        <v>847</v>
      </c>
      <c r="AV211" s="208"/>
      <c r="AW211" s="208"/>
      <c r="AX211" s="209"/>
      <c r="AY211">
        <f t="shared" si="27"/>
        <v>1</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2">
      <c r="A248" s="190"/>
      <c r="B248" s="187"/>
      <c r="C248" s="181"/>
      <c r="D248" s="187"/>
      <c r="E248" s="128" t="s">
        <v>776</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customHeight="1" x14ac:dyDescent="0.2">
      <c r="A250" s="190"/>
      <c r="B250" s="187"/>
      <c r="C250" s="181"/>
      <c r="D250" s="187"/>
      <c r="E250" s="170" t="s">
        <v>265</v>
      </c>
      <c r="F250" s="171"/>
      <c r="G250" s="172" t="s">
        <v>744</v>
      </c>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1</v>
      </c>
    </row>
    <row r="251" spans="1:51" ht="45" customHeight="1" x14ac:dyDescent="0.2">
      <c r="A251" s="190"/>
      <c r="B251" s="187"/>
      <c r="C251" s="181"/>
      <c r="D251" s="187"/>
      <c r="E251" s="175" t="s">
        <v>264</v>
      </c>
      <c r="F251" s="176"/>
      <c r="G251" s="113" t="s">
        <v>745</v>
      </c>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1</v>
      </c>
    </row>
    <row r="252" spans="1:51" ht="18.75"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1</v>
      </c>
    </row>
    <row r="253" spans="1:51" ht="18.75"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v>3</v>
      </c>
      <c r="AV253" s="201"/>
      <c r="AW253" s="136" t="s">
        <v>179</v>
      </c>
      <c r="AX253" s="196"/>
      <c r="AY253">
        <f>$AY$252</f>
        <v>1</v>
      </c>
    </row>
    <row r="254" spans="1:51" ht="39.75" customHeight="1" x14ac:dyDescent="0.2">
      <c r="A254" s="190"/>
      <c r="B254" s="187"/>
      <c r="C254" s="181"/>
      <c r="D254" s="187"/>
      <c r="E254" s="181"/>
      <c r="F254" s="182"/>
      <c r="G254" s="107" t="s">
        <v>858</v>
      </c>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t="s">
        <v>739</v>
      </c>
      <c r="AC254" s="206"/>
      <c r="AD254" s="206"/>
      <c r="AE254" s="207">
        <v>83.3</v>
      </c>
      <c r="AF254" s="208"/>
      <c r="AG254" s="208"/>
      <c r="AH254" s="208"/>
      <c r="AI254" s="207">
        <v>86</v>
      </c>
      <c r="AJ254" s="208"/>
      <c r="AK254" s="208"/>
      <c r="AL254" s="208"/>
      <c r="AM254" s="207">
        <v>95.8</v>
      </c>
      <c r="AN254" s="208"/>
      <c r="AO254" s="208"/>
      <c r="AP254" s="208"/>
      <c r="AQ254" s="207" t="s">
        <v>847</v>
      </c>
      <c r="AR254" s="208"/>
      <c r="AS254" s="208"/>
      <c r="AT254" s="208"/>
      <c r="AU254" s="207" t="s">
        <v>847</v>
      </c>
      <c r="AV254" s="208"/>
      <c r="AW254" s="208"/>
      <c r="AX254" s="209"/>
      <c r="AY254">
        <f t="shared" ref="AY254:AY255" si="33">$AY$252</f>
        <v>1</v>
      </c>
    </row>
    <row r="255" spans="1:51" ht="39.75"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t="s">
        <v>739</v>
      </c>
      <c r="AC255" s="214"/>
      <c r="AD255" s="214"/>
      <c r="AE255" s="207">
        <v>73.2</v>
      </c>
      <c r="AF255" s="208"/>
      <c r="AG255" s="208"/>
      <c r="AH255" s="208"/>
      <c r="AI255" s="207">
        <v>77</v>
      </c>
      <c r="AJ255" s="208"/>
      <c r="AK255" s="208"/>
      <c r="AL255" s="208"/>
      <c r="AM255" s="207">
        <v>80.2</v>
      </c>
      <c r="AN255" s="208"/>
      <c r="AO255" s="208"/>
      <c r="AP255" s="208"/>
      <c r="AQ255" s="207" t="s">
        <v>847</v>
      </c>
      <c r="AR255" s="208"/>
      <c r="AS255" s="208"/>
      <c r="AT255" s="208"/>
      <c r="AU255" s="207">
        <v>84.8</v>
      </c>
      <c r="AV255" s="208"/>
      <c r="AW255" s="208"/>
      <c r="AX255" s="209"/>
      <c r="AY255">
        <f t="shared" si="33"/>
        <v>1</v>
      </c>
    </row>
    <row r="256" spans="1:51" ht="18.75"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1</v>
      </c>
    </row>
    <row r="257" spans="1:51" ht="18.75"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v>3</v>
      </c>
      <c r="AV257" s="201"/>
      <c r="AW257" s="136" t="s">
        <v>179</v>
      </c>
      <c r="AX257" s="196"/>
      <c r="AY257">
        <f>$AY$256</f>
        <v>1</v>
      </c>
    </row>
    <row r="258" spans="1:51" ht="39.75" customHeight="1" x14ac:dyDescent="0.2">
      <c r="A258" s="190"/>
      <c r="B258" s="187"/>
      <c r="C258" s="181"/>
      <c r="D258" s="187"/>
      <c r="E258" s="181"/>
      <c r="F258" s="182"/>
      <c r="G258" s="107" t="s">
        <v>859</v>
      </c>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t="s">
        <v>739</v>
      </c>
      <c r="AC258" s="206"/>
      <c r="AD258" s="206"/>
      <c r="AE258" s="207">
        <v>62.5</v>
      </c>
      <c r="AF258" s="208"/>
      <c r="AG258" s="208"/>
      <c r="AH258" s="208"/>
      <c r="AI258" s="207">
        <v>59.9</v>
      </c>
      <c r="AJ258" s="208"/>
      <c r="AK258" s="208"/>
      <c r="AL258" s="208"/>
      <c r="AM258" s="207">
        <v>77.3</v>
      </c>
      <c r="AN258" s="208"/>
      <c r="AO258" s="208"/>
      <c r="AP258" s="208"/>
      <c r="AQ258" s="207" t="s">
        <v>847</v>
      </c>
      <c r="AR258" s="208"/>
      <c r="AS258" s="208"/>
      <c r="AT258" s="208"/>
      <c r="AU258" s="207" t="s">
        <v>849</v>
      </c>
      <c r="AV258" s="208"/>
      <c r="AW258" s="208"/>
      <c r="AX258" s="209"/>
      <c r="AY258">
        <f t="shared" ref="AY258:AY259" si="34">$AY$256</f>
        <v>1</v>
      </c>
    </row>
    <row r="259" spans="1:51" ht="39.75"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t="s">
        <v>739</v>
      </c>
      <c r="AC259" s="214"/>
      <c r="AD259" s="214"/>
      <c r="AE259" s="207">
        <v>52.9</v>
      </c>
      <c r="AF259" s="208"/>
      <c r="AG259" s="208"/>
      <c r="AH259" s="208"/>
      <c r="AI259" s="207">
        <v>55.5</v>
      </c>
      <c r="AJ259" s="208"/>
      <c r="AK259" s="208"/>
      <c r="AL259" s="208"/>
      <c r="AM259" s="207">
        <v>57.4</v>
      </c>
      <c r="AN259" s="208"/>
      <c r="AO259" s="208"/>
      <c r="AP259" s="208"/>
      <c r="AQ259" s="207" t="s">
        <v>847</v>
      </c>
      <c r="AR259" s="208"/>
      <c r="AS259" s="208"/>
      <c r="AT259" s="208"/>
      <c r="AU259" s="207">
        <v>62.2</v>
      </c>
      <c r="AV259" s="208"/>
      <c r="AW259" s="208"/>
      <c r="AX259" s="209"/>
      <c r="AY259">
        <f t="shared" si="34"/>
        <v>1</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1</v>
      </c>
    </row>
    <row r="308" spans="1:51" ht="24.75" customHeight="1" x14ac:dyDescent="0.2">
      <c r="A308" s="190"/>
      <c r="B308" s="187"/>
      <c r="C308" s="181"/>
      <c r="D308" s="187"/>
      <c r="E308" s="128" t="s">
        <v>777</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1</v>
      </c>
    </row>
    <row r="309" spans="1:51" ht="24.75"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1</v>
      </c>
    </row>
    <row r="310" spans="1:51" ht="45" customHeight="1" x14ac:dyDescent="0.2">
      <c r="A310" s="190"/>
      <c r="B310" s="187"/>
      <c r="C310" s="181"/>
      <c r="D310" s="187"/>
      <c r="E310" s="170" t="s">
        <v>265</v>
      </c>
      <c r="F310" s="171"/>
      <c r="G310" s="172" t="s">
        <v>744</v>
      </c>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1</v>
      </c>
    </row>
    <row r="311" spans="1:51" ht="45" customHeight="1" x14ac:dyDescent="0.2">
      <c r="A311" s="190"/>
      <c r="B311" s="187"/>
      <c r="C311" s="181"/>
      <c r="D311" s="187"/>
      <c r="E311" s="175" t="s">
        <v>264</v>
      </c>
      <c r="F311" s="176"/>
      <c r="G311" s="113" t="s">
        <v>746</v>
      </c>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1</v>
      </c>
    </row>
    <row r="312" spans="1:51" ht="18.75"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1</v>
      </c>
    </row>
    <row r="313" spans="1:51" ht="18.75"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v>3</v>
      </c>
      <c r="AV313" s="201"/>
      <c r="AW313" s="136" t="s">
        <v>179</v>
      </c>
      <c r="AX313" s="196"/>
      <c r="AY313">
        <f>$AY$312</f>
        <v>1</v>
      </c>
    </row>
    <row r="314" spans="1:51" ht="39.75" customHeight="1" x14ac:dyDescent="0.2">
      <c r="A314" s="190"/>
      <c r="B314" s="187"/>
      <c r="C314" s="181"/>
      <c r="D314" s="187"/>
      <c r="E314" s="181"/>
      <c r="F314" s="182"/>
      <c r="G314" s="107" t="s">
        <v>747</v>
      </c>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t="s">
        <v>739</v>
      </c>
      <c r="AC314" s="206"/>
      <c r="AD314" s="206"/>
      <c r="AE314" s="207">
        <v>51</v>
      </c>
      <c r="AF314" s="208"/>
      <c r="AG314" s="208"/>
      <c r="AH314" s="208"/>
      <c r="AI314" s="207">
        <v>45</v>
      </c>
      <c r="AJ314" s="208"/>
      <c r="AK314" s="208"/>
      <c r="AL314" s="208"/>
      <c r="AM314" s="207">
        <v>58</v>
      </c>
      <c r="AN314" s="208"/>
      <c r="AO314" s="208"/>
      <c r="AP314" s="208"/>
      <c r="AQ314" s="207" t="s">
        <v>716</v>
      </c>
      <c r="AR314" s="208"/>
      <c r="AS314" s="208"/>
      <c r="AT314" s="208"/>
      <c r="AU314" s="207" t="s">
        <v>847</v>
      </c>
      <c r="AV314" s="208"/>
      <c r="AW314" s="208"/>
      <c r="AX314" s="209"/>
      <c r="AY314">
        <f t="shared" ref="AY314:AY315" si="43">$AY$312</f>
        <v>1</v>
      </c>
    </row>
    <row r="315" spans="1:51" ht="39.75"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t="s">
        <v>739</v>
      </c>
      <c r="AC315" s="214"/>
      <c r="AD315" s="214"/>
      <c r="AE315" s="207">
        <v>41</v>
      </c>
      <c r="AF315" s="208"/>
      <c r="AG315" s="208"/>
      <c r="AH315" s="208"/>
      <c r="AI315" s="207">
        <v>44</v>
      </c>
      <c r="AJ315" s="208"/>
      <c r="AK315" s="208"/>
      <c r="AL315" s="208"/>
      <c r="AM315" s="207">
        <v>42</v>
      </c>
      <c r="AN315" s="208"/>
      <c r="AO315" s="208"/>
      <c r="AP315" s="208"/>
      <c r="AQ315" s="207" t="s">
        <v>716</v>
      </c>
      <c r="AR315" s="208"/>
      <c r="AS315" s="208"/>
      <c r="AT315" s="208"/>
      <c r="AU315" s="207">
        <v>44</v>
      </c>
      <c r="AV315" s="208"/>
      <c r="AW315" s="208"/>
      <c r="AX315" s="209"/>
      <c r="AY315">
        <f t="shared" si="43"/>
        <v>1</v>
      </c>
    </row>
    <row r="316" spans="1:51" ht="18.75"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1</v>
      </c>
    </row>
    <row r="317" spans="1:51" ht="18.75"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v>3</v>
      </c>
      <c r="AV317" s="201"/>
      <c r="AW317" s="136" t="s">
        <v>179</v>
      </c>
      <c r="AX317" s="196"/>
      <c r="AY317">
        <f>$AY$316</f>
        <v>1</v>
      </c>
    </row>
    <row r="318" spans="1:51" ht="39.75" customHeight="1" x14ac:dyDescent="0.2">
      <c r="A318" s="190"/>
      <c r="B318" s="187"/>
      <c r="C318" s="181"/>
      <c r="D318" s="187"/>
      <c r="E318" s="181"/>
      <c r="F318" s="182"/>
      <c r="G318" s="107" t="s">
        <v>748</v>
      </c>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t="s">
        <v>739</v>
      </c>
      <c r="AC318" s="206"/>
      <c r="AD318" s="206"/>
      <c r="AE318" s="207">
        <v>84</v>
      </c>
      <c r="AF318" s="208"/>
      <c r="AG318" s="208"/>
      <c r="AH318" s="208"/>
      <c r="AI318" s="207">
        <v>60</v>
      </c>
      <c r="AJ318" s="208"/>
      <c r="AK318" s="208"/>
      <c r="AL318" s="208"/>
      <c r="AM318" s="207">
        <v>86</v>
      </c>
      <c r="AN318" s="208"/>
      <c r="AO318" s="208"/>
      <c r="AP318" s="208"/>
      <c r="AQ318" s="207" t="s">
        <v>847</v>
      </c>
      <c r="AR318" s="208"/>
      <c r="AS318" s="208"/>
      <c r="AT318" s="208"/>
      <c r="AU318" s="207" t="s">
        <v>847</v>
      </c>
      <c r="AV318" s="208"/>
      <c r="AW318" s="208"/>
      <c r="AX318" s="209"/>
      <c r="AY318">
        <f t="shared" ref="AY318:AY319" si="44">$AY$316</f>
        <v>1</v>
      </c>
    </row>
    <row r="319" spans="1:51" ht="39.75"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t="s">
        <v>739</v>
      </c>
      <c r="AC319" s="214"/>
      <c r="AD319" s="214"/>
      <c r="AE319" s="207">
        <v>67</v>
      </c>
      <c r="AF319" s="208"/>
      <c r="AG319" s="208"/>
      <c r="AH319" s="208"/>
      <c r="AI319" s="207">
        <v>70</v>
      </c>
      <c r="AJ319" s="208"/>
      <c r="AK319" s="208"/>
      <c r="AL319" s="208"/>
      <c r="AM319" s="207">
        <v>71</v>
      </c>
      <c r="AN319" s="208"/>
      <c r="AO319" s="208"/>
      <c r="AP319" s="208"/>
      <c r="AQ319" s="207" t="s">
        <v>847</v>
      </c>
      <c r="AR319" s="208"/>
      <c r="AS319" s="208"/>
      <c r="AT319" s="208"/>
      <c r="AU319" s="207">
        <v>72</v>
      </c>
      <c r="AV319" s="208"/>
      <c r="AW319" s="208"/>
      <c r="AX319" s="209"/>
      <c r="AY319">
        <f t="shared" si="44"/>
        <v>1</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1</v>
      </c>
    </row>
    <row r="368" spans="1:51" ht="24.75" customHeight="1" x14ac:dyDescent="0.2">
      <c r="A368" s="190"/>
      <c r="B368" s="187"/>
      <c r="C368" s="181"/>
      <c r="D368" s="187"/>
      <c r="E368" s="128" t="s">
        <v>778</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1</v>
      </c>
    </row>
    <row r="369" spans="1:51" ht="24.75"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1</v>
      </c>
    </row>
    <row r="370" spans="1:51" ht="45" customHeight="1" x14ac:dyDescent="0.2">
      <c r="A370" s="190"/>
      <c r="B370" s="187"/>
      <c r="C370" s="181"/>
      <c r="D370" s="187"/>
      <c r="E370" s="170" t="s">
        <v>265</v>
      </c>
      <c r="F370" s="171"/>
      <c r="G370" s="172" t="s">
        <v>779</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1</v>
      </c>
    </row>
    <row r="371" spans="1:51" ht="45" customHeight="1" x14ac:dyDescent="0.2">
      <c r="A371" s="190"/>
      <c r="B371" s="187"/>
      <c r="C371" s="181"/>
      <c r="D371" s="187"/>
      <c r="E371" s="175" t="s">
        <v>264</v>
      </c>
      <c r="F371" s="176"/>
      <c r="G371" s="113" t="s">
        <v>780</v>
      </c>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1</v>
      </c>
    </row>
    <row r="372" spans="1:51" ht="18.75"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1</v>
      </c>
    </row>
    <row r="373" spans="1:51" ht="18.75"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v>3</v>
      </c>
      <c r="AV373" s="201"/>
      <c r="AW373" s="136" t="s">
        <v>179</v>
      </c>
      <c r="AX373" s="196"/>
      <c r="AY373">
        <f>$AY$372</f>
        <v>1</v>
      </c>
    </row>
    <row r="374" spans="1:51" ht="39.75" customHeight="1" x14ac:dyDescent="0.2">
      <c r="A374" s="190"/>
      <c r="B374" s="187"/>
      <c r="C374" s="181"/>
      <c r="D374" s="187"/>
      <c r="E374" s="181"/>
      <c r="F374" s="182"/>
      <c r="G374" s="107" t="s">
        <v>850</v>
      </c>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t="s">
        <v>725</v>
      </c>
      <c r="AC374" s="206"/>
      <c r="AD374" s="206"/>
      <c r="AE374" s="207">
        <v>17844</v>
      </c>
      <c r="AF374" s="208"/>
      <c r="AG374" s="208"/>
      <c r="AH374" s="208"/>
      <c r="AI374" s="207">
        <v>16851</v>
      </c>
      <c r="AJ374" s="208"/>
      <c r="AK374" s="208"/>
      <c r="AL374" s="208"/>
      <c r="AM374" s="207">
        <v>13550</v>
      </c>
      <c r="AN374" s="208"/>
      <c r="AO374" s="208"/>
      <c r="AP374" s="208"/>
      <c r="AQ374" s="207" t="s">
        <v>847</v>
      </c>
      <c r="AR374" s="208"/>
      <c r="AS374" s="208"/>
      <c r="AT374" s="208"/>
      <c r="AU374" s="207" t="s">
        <v>847</v>
      </c>
      <c r="AV374" s="208"/>
      <c r="AW374" s="208"/>
      <c r="AX374" s="209"/>
      <c r="AY374">
        <f t="shared" ref="AY374:AY375" si="53">$AY$372</f>
        <v>1</v>
      </c>
    </row>
    <row r="375" spans="1:51" ht="39.75"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t="s">
        <v>725</v>
      </c>
      <c r="AC375" s="214"/>
      <c r="AD375" s="214"/>
      <c r="AE375" s="207">
        <v>18212</v>
      </c>
      <c r="AF375" s="208"/>
      <c r="AG375" s="208"/>
      <c r="AH375" s="208"/>
      <c r="AI375" s="207">
        <v>17844</v>
      </c>
      <c r="AJ375" s="208"/>
      <c r="AK375" s="208"/>
      <c r="AL375" s="208"/>
      <c r="AM375" s="207">
        <v>16851</v>
      </c>
      <c r="AN375" s="208"/>
      <c r="AO375" s="208"/>
      <c r="AP375" s="208"/>
      <c r="AQ375" s="207" t="s">
        <v>847</v>
      </c>
      <c r="AR375" s="208"/>
      <c r="AS375" s="208"/>
      <c r="AT375" s="208"/>
      <c r="AU375" s="207">
        <v>16122</v>
      </c>
      <c r="AV375" s="208"/>
      <c r="AW375" s="208"/>
      <c r="AX375" s="209"/>
      <c r="AY375">
        <f t="shared" si="53"/>
        <v>1</v>
      </c>
    </row>
    <row r="376" spans="1:51" ht="18.75"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1</v>
      </c>
    </row>
    <row r="377" spans="1:51" ht="18.75"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v>3</v>
      </c>
      <c r="AV377" s="201"/>
      <c r="AW377" s="136" t="s">
        <v>179</v>
      </c>
      <c r="AX377" s="196"/>
      <c r="AY377">
        <f>$AY$376</f>
        <v>1</v>
      </c>
    </row>
    <row r="378" spans="1:51" ht="39.75" customHeight="1" x14ac:dyDescent="0.2">
      <c r="A378" s="190"/>
      <c r="B378" s="187"/>
      <c r="C378" s="181"/>
      <c r="D378" s="187"/>
      <c r="E378" s="181"/>
      <c r="F378" s="182"/>
      <c r="G378" s="107" t="s">
        <v>851</v>
      </c>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t="s">
        <v>749</v>
      </c>
      <c r="AC378" s="206"/>
      <c r="AD378" s="206"/>
      <c r="AE378" s="207">
        <v>382.9</v>
      </c>
      <c r="AF378" s="208"/>
      <c r="AG378" s="208"/>
      <c r="AH378" s="208"/>
      <c r="AI378" s="207">
        <v>315.8</v>
      </c>
      <c r="AJ378" s="208"/>
      <c r="AK378" s="208"/>
      <c r="AL378" s="208"/>
      <c r="AM378" s="207">
        <v>285.2</v>
      </c>
      <c r="AN378" s="208"/>
      <c r="AO378" s="208"/>
      <c r="AP378" s="208"/>
      <c r="AQ378" s="207" t="s">
        <v>847</v>
      </c>
      <c r="AR378" s="208"/>
      <c r="AS378" s="208"/>
      <c r="AT378" s="208"/>
      <c r="AU378" s="207" t="s">
        <v>847</v>
      </c>
      <c r="AV378" s="208"/>
      <c r="AW378" s="208"/>
      <c r="AX378" s="209"/>
      <c r="AY378">
        <f t="shared" ref="AY378:AY379" si="54">$AY$376</f>
        <v>1</v>
      </c>
    </row>
    <row r="379" spans="1:51" ht="39.75"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t="s">
        <v>749</v>
      </c>
      <c r="AC379" s="214"/>
      <c r="AD379" s="214"/>
      <c r="AE379" s="207">
        <v>394.7</v>
      </c>
      <c r="AF379" s="208"/>
      <c r="AG379" s="208"/>
      <c r="AH379" s="208"/>
      <c r="AI379" s="207">
        <v>382.9</v>
      </c>
      <c r="AJ379" s="208"/>
      <c r="AK379" s="208"/>
      <c r="AL379" s="208"/>
      <c r="AM379" s="207">
        <v>315.8</v>
      </c>
      <c r="AN379" s="208"/>
      <c r="AO379" s="208"/>
      <c r="AP379" s="208"/>
      <c r="AQ379" s="207" t="s">
        <v>847</v>
      </c>
      <c r="AR379" s="208"/>
      <c r="AS379" s="208"/>
      <c r="AT379" s="208"/>
      <c r="AU379" s="207">
        <v>357.3</v>
      </c>
      <c r="AV379" s="208"/>
      <c r="AW379" s="208"/>
      <c r="AX379" s="209"/>
      <c r="AY379">
        <f t="shared" si="54"/>
        <v>1</v>
      </c>
    </row>
    <row r="380" spans="1:51" ht="18.75"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1</v>
      </c>
    </row>
    <row r="381" spans="1:51" ht="18.75"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v>3</v>
      </c>
      <c r="AV381" s="201"/>
      <c r="AW381" s="136" t="s">
        <v>179</v>
      </c>
      <c r="AX381" s="196"/>
      <c r="AY381">
        <f>$AY$380</f>
        <v>1</v>
      </c>
    </row>
    <row r="382" spans="1:51" ht="39.75" customHeight="1" x14ac:dyDescent="0.2">
      <c r="A382" s="190"/>
      <c r="B382" s="187"/>
      <c r="C382" s="181"/>
      <c r="D382" s="187"/>
      <c r="E382" s="181"/>
      <c r="F382" s="182"/>
      <c r="G382" s="107" t="s">
        <v>852</v>
      </c>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t="s">
        <v>725</v>
      </c>
      <c r="AC382" s="206"/>
      <c r="AD382" s="206"/>
      <c r="AE382" s="207">
        <v>5550</v>
      </c>
      <c r="AF382" s="208"/>
      <c r="AG382" s="208"/>
      <c r="AH382" s="208"/>
      <c r="AI382" s="207">
        <v>6817</v>
      </c>
      <c r="AJ382" s="208"/>
      <c r="AK382" s="208"/>
      <c r="AL382" s="208"/>
      <c r="AM382" s="207">
        <v>7424</v>
      </c>
      <c r="AN382" s="208"/>
      <c r="AO382" s="208"/>
      <c r="AP382" s="208"/>
      <c r="AQ382" s="207" t="s">
        <v>847</v>
      </c>
      <c r="AR382" s="208"/>
      <c r="AS382" s="208"/>
      <c r="AT382" s="208"/>
      <c r="AU382" s="207" t="s">
        <v>847</v>
      </c>
      <c r="AV382" s="208"/>
      <c r="AW382" s="208"/>
      <c r="AX382" s="209"/>
      <c r="AY382">
        <f t="shared" ref="AY382:AY383" si="55">$AY$380</f>
        <v>1</v>
      </c>
    </row>
    <row r="383" spans="1:51" ht="39.75"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t="s">
        <v>725</v>
      </c>
      <c r="AC383" s="214"/>
      <c r="AD383" s="214"/>
      <c r="AE383" s="207">
        <v>3980</v>
      </c>
      <c r="AF383" s="208"/>
      <c r="AG383" s="208"/>
      <c r="AH383" s="208"/>
      <c r="AI383" s="207">
        <v>4328</v>
      </c>
      <c r="AJ383" s="208"/>
      <c r="AK383" s="208"/>
      <c r="AL383" s="208"/>
      <c r="AM383" s="207">
        <v>5119</v>
      </c>
      <c r="AN383" s="208"/>
      <c r="AO383" s="208"/>
      <c r="AP383" s="208"/>
      <c r="AQ383" s="207" t="s">
        <v>847</v>
      </c>
      <c r="AR383" s="208"/>
      <c r="AS383" s="208"/>
      <c r="AT383" s="208"/>
      <c r="AU383" s="207">
        <v>5781</v>
      </c>
      <c r="AV383" s="208"/>
      <c r="AW383" s="208"/>
      <c r="AX383" s="209"/>
      <c r="AY383">
        <f t="shared" si="55"/>
        <v>1</v>
      </c>
    </row>
    <row r="384" spans="1:51" ht="18.75"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1</v>
      </c>
    </row>
    <row r="385" spans="1:51" ht="18.75"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v>3</v>
      </c>
      <c r="AV385" s="201"/>
      <c r="AW385" s="136" t="s">
        <v>179</v>
      </c>
      <c r="AX385" s="196"/>
      <c r="AY385">
        <f>$AY$384</f>
        <v>1</v>
      </c>
    </row>
    <row r="386" spans="1:51" ht="39.75" customHeight="1" x14ac:dyDescent="0.2">
      <c r="A386" s="190"/>
      <c r="B386" s="187"/>
      <c r="C386" s="181"/>
      <c r="D386" s="187"/>
      <c r="E386" s="181"/>
      <c r="F386" s="182"/>
      <c r="G386" s="107" t="s">
        <v>853</v>
      </c>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t="s">
        <v>722</v>
      </c>
      <c r="AC386" s="206"/>
      <c r="AD386" s="206"/>
      <c r="AE386" s="207">
        <v>2837</v>
      </c>
      <c r="AF386" s="208"/>
      <c r="AG386" s="208"/>
      <c r="AH386" s="208"/>
      <c r="AI386" s="207">
        <v>2861</v>
      </c>
      <c r="AJ386" s="208"/>
      <c r="AK386" s="208"/>
      <c r="AL386" s="208"/>
      <c r="AM386" s="207">
        <v>2621</v>
      </c>
      <c r="AN386" s="208"/>
      <c r="AO386" s="208"/>
      <c r="AP386" s="208"/>
      <c r="AQ386" s="207" t="s">
        <v>847</v>
      </c>
      <c r="AR386" s="208"/>
      <c r="AS386" s="208"/>
      <c r="AT386" s="208"/>
      <c r="AU386" s="207" t="s">
        <v>847</v>
      </c>
      <c r="AV386" s="208"/>
      <c r="AW386" s="208"/>
      <c r="AX386" s="209"/>
      <c r="AY386">
        <f t="shared" ref="AY386:AY387" si="56">$AY$384</f>
        <v>1</v>
      </c>
    </row>
    <row r="387" spans="1:51" ht="39.75"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t="s">
        <v>722</v>
      </c>
      <c r="AC387" s="214"/>
      <c r="AD387" s="214"/>
      <c r="AE387" s="207">
        <v>2216</v>
      </c>
      <c r="AF387" s="208"/>
      <c r="AG387" s="208"/>
      <c r="AH387" s="208"/>
      <c r="AI387" s="207">
        <v>2399</v>
      </c>
      <c r="AJ387" s="208"/>
      <c r="AK387" s="208"/>
      <c r="AL387" s="208"/>
      <c r="AM387" s="207">
        <v>2604</v>
      </c>
      <c r="AN387" s="208"/>
      <c r="AO387" s="208"/>
      <c r="AP387" s="208"/>
      <c r="AQ387" s="207" t="s">
        <v>847</v>
      </c>
      <c r="AR387" s="208"/>
      <c r="AS387" s="208"/>
      <c r="AT387" s="208"/>
      <c r="AU387" s="207">
        <v>2627</v>
      </c>
      <c r="AV387" s="208"/>
      <c r="AW387" s="208"/>
      <c r="AX387" s="209"/>
      <c r="AY387">
        <f t="shared" si="56"/>
        <v>1</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2">
      <c r="A428" s="190"/>
      <c r="B428" s="187"/>
      <c r="C428" s="181"/>
      <c r="D428" s="187"/>
      <c r="E428" s="128" t="s">
        <v>857</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2">
      <c r="A430" s="190"/>
      <c r="B430" s="187"/>
      <c r="C430" s="179" t="s">
        <v>670</v>
      </c>
      <c r="D430" s="924"/>
      <c r="E430" s="175" t="s">
        <v>398</v>
      </c>
      <c r="F430" s="890"/>
      <c r="G430" s="891" t="s">
        <v>252</v>
      </c>
      <c r="H430" s="126"/>
      <c r="I430" s="126"/>
      <c r="J430" s="892" t="s">
        <v>716</v>
      </c>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2">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2">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2">
      <c r="A482" s="190"/>
      <c r="B482" s="187"/>
      <c r="C482" s="181"/>
      <c r="D482" s="187"/>
      <c r="E482" s="128" t="s">
        <v>781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401</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402</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401</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402</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idden="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13.8" hidden="1" thickBot="1" x14ac:dyDescent="0.25">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54" customHeight="1" x14ac:dyDescent="0.2">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756</v>
      </c>
      <c r="AE702" s="342"/>
      <c r="AF702" s="342"/>
      <c r="AG702" s="379" t="s">
        <v>786</v>
      </c>
      <c r="AH702" s="380"/>
      <c r="AI702" s="380"/>
      <c r="AJ702" s="380"/>
      <c r="AK702" s="380"/>
      <c r="AL702" s="380"/>
      <c r="AM702" s="380"/>
      <c r="AN702" s="380"/>
      <c r="AO702" s="380"/>
      <c r="AP702" s="380"/>
      <c r="AQ702" s="380"/>
      <c r="AR702" s="380"/>
      <c r="AS702" s="380"/>
      <c r="AT702" s="380"/>
      <c r="AU702" s="380"/>
      <c r="AV702" s="380"/>
      <c r="AW702" s="380"/>
      <c r="AX702" s="381"/>
    </row>
    <row r="703" spans="1:51" ht="70.05" customHeight="1" x14ac:dyDescent="0.2">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756</v>
      </c>
      <c r="AE703" s="323"/>
      <c r="AF703" s="323"/>
      <c r="AG703" s="104" t="s">
        <v>787</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2">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52" t="s">
        <v>756</v>
      </c>
      <c r="AE704" s="753"/>
      <c r="AF704" s="753"/>
      <c r="AG704" s="168" t="s">
        <v>860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756</v>
      </c>
      <c r="AE705" s="713"/>
      <c r="AF705" s="713"/>
      <c r="AG705" s="128" t="s">
        <v>788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784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784</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49.95" customHeight="1" x14ac:dyDescent="0.2">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756</v>
      </c>
      <c r="AE708" s="603"/>
      <c r="AF708" s="603"/>
      <c r="AG708" s="740" t="s">
        <v>789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756</v>
      </c>
      <c r="AE709" s="323"/>
      <c r="AF709" s="323"/>
      <c r="AG709" s="104" t="s">
        <v>790</v>
      </c>
      <c r="AH709" s="105"/>
      <c r="AI709" s="105"/>
      <c r="AJ709" s="105"/>
      <c r="AK709" s="105"/>
      <c r="AL709" s="105"/>
      <c r="AM709" s="105"/>
      <c r="AN709" s="105"/>
      <c r="AO709" s="105"/>
      <c r="AP709" s="105"/>
      <c r="AQ709" s="105"/>
      <c r="AR709" s="105"/>
      <c r="AS709" s="105"/>
      <c r="AT709" s="105"/>
      <c r="AU709" s="105"/>
      <c r="AV709" s="105"/>
      <c r="AW709" s="105"/>
      <c r="AX709" s="106"/>
    </row>
    <row r="710" spans="1:50" ht="35.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752" t="s">
        <v>785</v>
      </c>
      <c r="AE710" s="753"/>
      <c r="AF710" s="753"/>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35.25"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756</v>
      </c>
      <c r="AE711" s="323"/>
      <c r="AF711" s="323"/>
      <c r="AG711" s="104" t="s">
        <v>792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52" t="s">
        <v>785</v>
      </c>
      <c r="AE712" s="753"/>
      <c r="AF712" s="753"/>
      <c r="AG712" s="104" t="s">
        <v>791</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2">
      <c r="A713" s="640"/>
      <c r="B713" s="642"/>
      <c r="C713" s="940" t="s">
        <v>346</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785</v>
      </c>
      <c r="AE713" s="323"/>
      <c r="AF713" s="661"/>
      <c r="AG713" s="104" t="s">
        <v>791</v>
      </c>
      <c r="AH713" s="105"/>
      <c r="AI713" s="105"/>
      <c r="AJ713" s="105"/>
      <c r="AK713" s="105"/>
      <c r="AL713" s="105"/>
      <c r="AM713" s="105"/>
      <c r="AN713" s="105"/>
      <c r="AO713" s="105"/>
      <c r="AP713" s="105"/>
      <c r="AQ713" s="105"/>
      <c r="AR713" s="105"/>
      <c r="AS713" s="105"/>
      <c r="AT713" s="105"/>
      <c r="AU713" s="105"/>
      <c r="AV713" s="105"/>
      <c r="AW713" s="105"/>
      <c r="AX713" s="106"/>
    </row>
    <row r="714" spans="1:50" ht="35.25" customHeight="1" x14ac:dyDescent="0.2">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756</v>
      </c>
      <c r="AE714" s="803"/>
      <c r="AF714" s="804"/>
      <c r="AG714" s="734" t="s">
        <v>793</v>
      </c>
      <c r="AH714" s="735"/>
      <c r="AI714" s="735"/>
      <c r="AJ714" s="735"/>
      <c r="AK714" s="735"/>
      <c r="AL714" s="735"/>
      <c r="AM714" s="735"/>
      <c r="AN714" s="735"/>
      <c r="AO714" s="735"/>
      <c r="AP714" s="735"/>
      <c r="AQ714" s="735"/>
      <c r="AR714" s="735"/>
      <c r="AS714" s="735"/>
      <c r="AT714" s="735"/>
      <c r="AU714" s="735"/>
      <c r="AV714" s="735"/>
      <c r="AW714" s="735"/>
      <c r="AX714" s="736"/>
    </row>
    <row r="715" spans="1:50" ht="35.25" customHeight="1" x14ac:dyDescent="0.2">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756</v>
      </c>
      <c r="AE715" s="603"/>
      <c r="AF715" s="654"/>
      <c r="AG715" s="740" t="s">
        <v>794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756</v>
      </c>
      <c r="AE716" s="625"/>
      <c r="AF716" s="625"/>
      <c r="AG716" s="104" t="s">
        <v>795</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756</v>
      </c>
      <c r="AE717" s="323"/>
      <c r="AF717" s="323"/>
      <c r="AG717" s="104" t="s">
        <v>796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756</v>
      </c>
      <c r="AE718" s="323"/>
      <c r="AF718" s="323"/>
      <c r="AG718" s="130" t="s">
        <v>797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785</v>
      </c>
      <c r="AE719" s="603"/>
      <c r="AF719" s="603"/>
      <c r="AG719" s="128" t="s">
        <v>791</v>
      </c>
      <c r="AH719" s="108"/>
      <c r="AI719" s="108"/>
      <c r="AJ719" s="108"/>
      <c r="AK719" s="108"/>
      <c r="AL719" s="108"/>
      <c r="AM719" s="108"/>
      <c r="AN719" s="108"/>
      <c r="AO719" s="108"/>
      <c r="AP719" s="108"/>
      <c r="AQ719" s="108"/>
      <c r="AR719" s="108"/>
      <c r="AS719" s="108"/>
      <c r="AT719" s="108"/>
      <c r="AU719" s="108"/>
      <c r="AV719" s="108"/>
      <c r="AW719" s="108"/>
      <c r="AX719" s="129"/>
    </row>
    <row r="720" spans="1:50" ht="19.8" customHeight="1" x14ac:dyDescent="0.2">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8" t="s">
        <v>48</v>
      </c>
      <c r="B726" s="797"/>
      <c r="C726" s="807" t="s">
        <v>53</v>
      </c>
      <c r="D726" s="829"/>
      <c r="E726" s="829"/>
      <c r="F726" s="830"/>
      <c r="G726" s="576" t="s">
        <v>782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798"/>
      <c r="B727" s="799"/>
      <c r="C727" s="746" t="s">
        <v>57</v>
      </c>
      <c r="D727" s="747"/>
      <c r="E727" s="747"/>
      <c r="F727" s="748"/>
      <c r="G727" s="574" t="s">
        <v>783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0.049999999999997" customHeight="1" thickBot="1" x14ac:dyDescent="0.25">
      <c r="A729" s="632" t="s">
        <v>863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0.049999999999997" customHeight="1" thickBot="1" x14ac:dyDescent="0.25">
      <c r="A731" s="671" t="s">
        <v>138</v>
      </c>
      <c r="B731" s="672"/>
      <c r="C731" s="672"/>
      <c r="D731" s="672"/>
      <c r="E731" s="673"/>
      <c r="F731" s="727" t="s">
        <v>861</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0.049999999999997" customHeight="1" thickBot="1" x14ac:dyDescent="0.25">
      <c r="A733" s="671" t="s">
        <v>138</v>
      </c>
      <c r="B733" s="672"/>
      <c r="C733" s="672"/>
      <c r="D733" s="672"/>
      <c r="E733" s="673"/>
      <c r="F733" s="635" t="s">
        <v>864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0.049999999999997"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83" t="s">
        <v>671</v>
      </c>
      <c r="B737" s="211"/>
      <c r="C737" s="211"/>
      <c r="D737" s="212"/>
      <c r="E737" s="947" t="s">
        <v>854</v>
      </c>
      <c r="F737" s="948"/>
      <c r="G737" s="948"/>
      <c r="H737" s="948"/>
      <c r="I737" s="948"/>
      <c r="J737" s="948"/>
      <c r="K737" s="948"/>
      <c r="L737" s="948"/>
      <c r="M737" s="948"/>
      <c r="N737" s="948"/>
      <c r="O737" s="948"/>
      <c r="P737" s="950"/>
      <c r="Q737" s="947" t="s">
        <v>855</v>
      </c>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2">
      <c r="A738" s="361" t="s">
        <v>396</v>
      </c>
      <c r="B738" s="361"/>
      <c r="C738" s="361"/>
      <c r="D738" s="361"/>
      <c r="E738" s="947" t="s">
        <v>750</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2">
      <c r="A739" s="361" t="s">
        <v>395</v>
      </c>
      <c r="B739" s="361"/>
      <c r="C739" s="361"/>
      <c r="D739" s="361"/>
      <c r="E739" s="947" t="s">
        <v>751</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2">
      <c r="A740" s="361" t="s">
        <v>394</v>
      </c>
      <c r="B740" s="361"/>
      <c r="C740" s="361"/>
      <c r="D740" s="361"/>
      <c r="E740" s="947" t="s">
        <v>752</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2">
      <c r="A741" s="361" t="s">
        <v>393</v>
      </c>
      <c r="B741" s="361"/>
      <c r="C741" s="361"/>
      <c r="D741" s="361"/>
      <c r="E741" s="947" t="s">
        <v>753</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2">
      <c r="A742" s="361" t="s">
        <v>392</v>
      </c>
      <c r="B742" s="361"/>
      <c r="C742" s="361"/>
      <c r="D742" s="361"/>
      <c r="E742" s="947" t="s">
        <v>754</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2">
      <c r="A743" s="361" t="s">
        <v>391</v>
      </c>
      <c r="B743" s="361"/>
      <c r="C743" s="361"/>
      <c r="D743" s="361"/>
      <c r="E743" s="947" t="s">
        <v>752</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2">
      <c r="A744" s="361" t="s">
        <v>390</v>
      </c>
      <c r="B744" s="361"/>
      <c r="C744" s="361"/>
      <c r="D744" s="361"/>
      <c r="E744" s="947" t="s">
        <v>752</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2">
      <c r="A745" s="361" t="s">
        <v>389</v>
      </c>
      <c r="B745" s="361"/>
      <c r="C745" s="361"/>
      <c r="D745" s="361"/>
      <c r="E745" s="984" t="s">
        <v>755</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2">
      <c r="A746" s="361" t="s">
        <v>544</v>
      </c>
      <c r="B746" s="361"/>
      <c r="C746" s="361"/>
      <c r="D746" s="361"/>
      <c r="E746" s="953" t="s">
        <v>709</v>
      </c>
      <c r="F746" s="951"/>
      <c r="G746" s="951"/>
      <c r="H746" s="100" t="str">
        <f>IF(E746="","","-")</f>
        <v>-</v>
      </c>
      <c r="I746" s="951"/>
      <c r="J746" s="951"/>
      <c r="K746" s="100" t="str">
        <f>IF(I746="","","-")</f>
        <v/>
      </c>
      <c r="L746" s="952">
        <v>17</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2">
      <c r="A747" s="361" t="s">
        <v>508</v>
      </c>
      <c r="B747" s="361"/>
      <c r="C747" s="361"/>
      <c r="D747" s="361"/>
      <c r="E747" s="953" t="s">
        <v>709</v>
      </c>
      <c r="F747" s="951"/>
      <c r="G747" s="951"/>
      <c r="H747" s="100" t="str">
        <f>IF(E747="","","-")</f>
        <v>-</v>
      </c>
      <c r="I747" s="951"/>
      <c r="J747" s="951"/>
      <c r="K747" s="100" t="str">
        <f>IF(I747="","","-")</f>
        <v/>
      </c>
      <c r="L747" s="952">
        <v>16</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2">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6" t="s">
        <v>385</v>
      </c>
      <c r="B787" s="627"/>
      <c r="C787" s="627"/>
      <c r="D787" s="627"/>
      <c r="E787" s="627"/>
      <c r="F787" s="628"/>
      <c r="G787" s="593" t="s">
        <v>810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811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2">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2">
      <c r="A789" s="629"/>
      <c r="B789" s="630"/>
      <c r="C789" s="630"/>
      <c r="D789" s="630"/>
      <c r="E789" s="630"/>
      <c r="F789" s="631"/>
      <c r="G789" s="668" t="s">
        <v>772</v>
      </c>
      <c r="H789" s="669"/>
      <c r="I789" s="669"/>
      <c r="J789" s="669"/>
      <c r="K789" s="670"/>
      <c r="L789" s="662" t="s">
        <v>771</v>
      </c>
      <c r="M789" s="663"/>
      <c r="N789" s="663"/>
      <c r="O789" s="663"/>
      <c r="P789" s="663"/>
      <c r="Q789" s="663"/>
      <c r="R789" s="663"/>
      <c r="S789" s="663"/>
      <c r="T789" s="663"/>
      <c r="U789" s="663"/>
      <c r="V789" s="663"/>
      <c r="W789" s="663"/>
      <c r="X789" s="664"/>
      <c r="Y789" s="382">
        <v>61</v>
      </c>
      <c r="Z789" s="383"/>
      <c r="AA789" s="383"/>
      <c r="AB789" s="800"/>
      <c r="AC789" s="668" t="s">
        <v>812</v>
      </c>
      <c r="AD789" s="669"/>
      <c r="AE789" s="669"/>
      <c r="AF789" s="669"/>
      <c r="AG789" s="670"/>
      <c r="AH789" s="662" t="s">
        <v>813</v>
      </c>
      <c r="AI789" s="663"/>
      <c r="AJ789" s="663"/>
      <c r="AK789" s="663"/>
      <c r="AL789" s="663"/>
      <c r="AM789" s="663"/>
      <c r="AN789" s="663"/>
      <c r="AO789" s="663"/>
      <c r="AP789" s="663"/>
      <c r="AQ789" s="663"/>
      <c r="AR789" s="663"/>
      <c r="AS789" s="663"/>
      <c r="AT789" s="664"/>
      <c r="AU789" s="382">
        <v>2</v>
      </c>
      <c r="AV789" s="383"/>
      <c r="AW789" s="383"/>
      <c r="AX789" s="384"/>
    </row>
    <row r="790" spans="1:51" ht="24.75" hidden="1" customHeight="1" x14ac:dyDescent="0.2">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2">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2">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2">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5">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61</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2</v>
      </c>
      <c r="AV799" s="824"/>
      <c r="AW799" s="824"/>
      <c r="AX799" s="826"/>
    </row>
    <row r="800" spans="1:51" ht="24.75" customHeight="1" x14ac:dyDescent="0.2">
      <c r="A800" s="629"/>
      <c r="B800" s="630"/>
      <c r="C800" s="630"/>
      <c r="D800" s="630"/>
      <c r="E800" s="630"/>
      <c r="F800" s="631"/>
      <c r="G800" s="593" t="s">
        <v>816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2">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2">
      <c r="A802" s="629"/>
      <c r="B802" s="630"/>
      <c r="C802" s="630"/>
      <c r="D802" s="630"/>
      <c r="E802" s="630"/>
      <c r="F802" s="631"/>
      <c r="G802" s="668" t="s">
        <v>772</v>
      </c>
      <c r="H802" s="669"/>
      <c r="I802" s="669"/>
      <c r="J802" s="669"/>
      <c r="K802" s="670"/>
      <c r="L802" s="662" t="s">
        <v>815</v>
      </c>
      <c r="M802" s="663"/>
      <c r="N802" s="663"/>
      <c r="O802" s="663"/>
      <c r="P802" s="663"/>
      <c r="Q802" s="663"/>
      <c r="R802" s="663"/>
      <c r="S802" s="663"/>
      <c r="T802" s="663"/>
      <c r="U802" s="663"/>
      <c r="V802" s="663"/>
      <c r="W802" s="663"/>
      <c r="X802" s="664"/>
      <c r="Y802" s="382">
        <v>1</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1</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1</v>
      </c>
    </row>
    <row r="813" spans="1:51" ht="24.75" hidden="1" customHeight="1" x14ac:dyDescent="0.2">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5">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2">
      <c r="A845" s="370">
        <v>1</v>
      </c>
      <c r="B845" s="370">
        <v>1</v>
      </c>
      <c r="C845" s="358" t="s">
        <v>836</v>
      </c>
      <c r="D845" s="343"/>
      <c r="E845" s="343"/>
      <c r="F845" s="343"/>
      <c r="G845" s="343"/>
      <c r="H845" s="343"/>
      <c r="I845" s="343"/>
      <c r="J845" s="344">
        <v>4260001004739</v>
      </c>
      <c r="K845" s="345"/>
      <c r="L845" s="345"/>
      <c r="M845" s="345"/>
      <c r="N845" s="345"/>
      <c r="O845" s="345"/>
      <c r="P845" s="359" t="s">
        <v>762</v>
      </c>
      <c r="Q845" s="346"/>
      <c r="R845" s="346"/>
      <c r="S845" s="346"/>
      <c r="T845" s="346"/>
      <c r="U845" s="346"/>
      <c r="V845" s="346"/>
      <c r="W845" s="346"/>
      <c r="X845" s="346"/>
      <c r="Y845" s="347">
        <v>61</v>
      </c>
      <c r="Z845" s="348"/>
      <c r="AA845" s="348"/>
      <c r="AB845" s="349"/>
      <c r="AC845" s="350" t="s">
        <v>378</v>
      </c>
      <c r="AD845" s="351"/>
      <c r="AE845" s="351"/>
      <c r="AF845" s="351"/>
      <c r="AG845" s="351"/>
      <c r="AH845" s="366" t="s">
        <v>846</v>
      </c>
      <c r="AI845" s="367"/>
      <c r="AJ845" s="367"/>
      <c r="AK845" s="367"/>
      <c r="AL845" s="354" t="s">
        <v>774</v>
      </c>
      <c r="AM845" s="355"/>
      <c r="AN845" s="355"/>
      <c r="AO845" s="356"/>
      <c r="AP845" s="357"/>
      <c r="AQ845" s="357"/>
      <c r="AR845" s="357"/>
      <c r="AS845" s="357"/>
      <c r="AT845" s="357"/>
      <c r="AU845" s="357"/>
      <c r="AV845" s="357"/>
      <c r="AW845" s="357"/>
      <c r="AX845" s="357"/>
    </row>
    <row r="846" spans="1:51" ht="30" customHeight="1" x14ac:dyDescent="0.2">
      <c r="A846" s="370">
        <v>2</v>
      </c>
      <c r="B846" s="370">
        <v>1</v>
      </c>
      <c r="C846" s="358" t="s">
        <v>837</v>
      </c>
      <c r="D846" s="343"/>
      <c r="E846" s="343"/>
      <c r="F846" s="343"/>
      <c r="G846" s="343"/>
      <c r="H846" s="343"/>
      <c r="I846" s="343"/>
      <c r="J846" s="344">
        <v>9180001041942</v>
      </c>
      <c r="K846" s="345"/>
      <c r="L846" s="345"/>
      <c r="M846" s="345"/>
      <c r="N846" s="345"/>
      <c r="O846" s="345"/>
      <c r="P846" s="359" t="s">
        <v>763</v>
      </c>
      <c r="Q846" s="346"/>
      <c r="R846" s="346"/>
      <c r="S846" s="346"/>
      <c r="T846" s="346"/>
      <c r="U846" s="346"/>
      <c r="V846" s="346"/>
      <c r="W846" s="346"/>
      <c r="X846" s="346"/>
      <c r="Y846" s="347">
        <v>47</v>
      </c>
      <c r="Z846" s="348"/>
      <c r="AA846" s="348"/>
      <c r="AB846" s="349"/>
      <c r="AC846" s="350" t="s">
        <v>378</v>
      </c>
      <c r="AD846" s="351"/>
      <c r="AE846" s="351"/>
      <c r="AF846" s="351"/>
      <c r="AG846" s="351"/>
      <c r="AH846" s="366" t="s">
        <v>846</v>
      </c>
      <c r="AI846" s="367"/>
      <c r="AJ846" s="367"/>
      <c r="AK846" s="367"/>
      <c r="AL846" s="354" t="s">
        <v>774</v>
      </c>
      <c r="AM846" s="355"/>
      <c r="AN846" s="355"/>
      <c r="AO846" s="356"/>
      <c r="AP846" s="357"/>
      <c r="AQ846" s="357"/>
      <c r="AR846" s="357"/>
      <c r="AS846" s="357"/>
      <c r="AT846" s="357"/>
      <c r="AU846" s="357"/>
      <c r="AV846" s="357"/>
      <c r="AW846" s="357"/>
      <c r="AX846" s="357"/>
      <c r="AY846">
        <f>COUNTA($C$846)</f>
        <v>1</v>
      </c>
    </row>
    <row r="847" spans="1:51" ht="30" customHeight="1" x14ac:dyDescent="0.2">
      <c r="A847" s="370">
        <v>3</v>
      </c>
      <c r="B847" s="370">
        <v>1</v>
      </c>
      <c r="C847" s="358" t="s">
        <v>838</v>
      </c>
      <c r="D847" s="343"/>
      <c r="E847" s="343"/>
      <c r="F847" s="343"/>
      <c r="G847" s="343"/>
      <c r="H847" s="343"/>
      <c r="I847" s="343"/>
      <c r="J847" s="344">
        <v>1010701008901</v>
      </c>
      <c r="K847" s="345"/>
      <c r="L847" s="345"/>
      <c r="M847" s="345"/>
      <c r="N847" s="345"/>
      <c r="O847" s="345"/>
      <c r="P847" s="359" t="s">
        <v>764</v>
      </c>
      <c r="Q847" s="346"/>
      <c r="R847" s="346"/>
      <c r="S847" s="346"/>
      <c r="T847" s="346"/>
      <c r="U847" s="346"/>
      <c r="V847" s="346"/>
      <c r="W847" s="346"/>
      <c r="X847" s="346"/>
      <c r="Y847" s="347">
        <v>21</v>
      </c>
      <c r="Z847" s="348"/>
      <c r="AA847" s="348"/>
      <c r="AB847" s="349"/>
      <c r="AC847" s="350" t="s">
        <v>371</v>
      </c>
      <c r="AD847" s="351"/>
      <c r="AE847" s="351"/>
      <c r="AF847" s="351"/>
      <c r="AG847" s="351"/>
      <c r="AH847" s="352">
        <v>1</v>
      </c>
      <c r="AI847" s="353"/>
      <c r="AJ847" s="353"/>
      <c r="AK847" s="353"/>
      <c r="AL847" s="354" t="s">
        <v>774</v>
      </c>
      <c r="AM847" s="355"/>
      <c r="AN847" s="355"/>
      <c r="AO847" s="356"/>
      <c r="AP847" s="357"/>
      <c r="AQ847" s="357"/>
      <c r="AR847" s="357"/>
      <c r="AS847" s="357"/>
      <c r="AT847" s="357"/>
      <c r="AU847" s="357"/>
      <c r="AV847" s="357"/>
      <c r="AW847" s="357"/>
      <c r="AX847" s="357"/>
      <c r="AY847">
        <f>COUNTA($C$847)</f>
        <v>1</v>
      </c>
    </row>
    <row r="848" spans="1:51" ht="30" customHeight="1" x14ac:dyDescent="0.2">
      <c r="A848" s="370">
        <v>4</v>
      </c>
      <c r="B848" s="370">
        <v>1</v>
      </c>
      <c r="C848" s="358" t="s">
        <v>839</v>
      </c>
      <c r="D848" s="343"/>
      <c r="E848" s="343"/>
      <c r="F848" s="343"/>
      <c r="G848" s="343"/>
      <c r="H848" s="343"/>
      <c r="I848" s="343"/>
      <c r="J848" s="344">
        <v>1010401051219</v>
      </c>
      <c r="K848" s="345"/>
      <c r="L848" s="345"/>
      <c r="M848" s="345"/>
      <c r="N848" s="345"/>
      <c r="O848" s="345"/>
      <c r="P848" s="359" t="s">
        <v>765</v>
      </c>
      <c r="Q848" s="346"/>
      <c r="R848" s="346"/>
      <c r="S848" s="346"/>
      <c r="T848" s="346"/>
      <c r="U848" s="346"/>
      <c r="V848" s="346"/>
      <c r="W848" s="346"/>
      <c r="X848" s="346"/>
      <c r="Y848" s="347">
        <v>12</v>
      </c>
      <c r="Z848" s="348"/>
      <c r="AA848" s="348"/>
      <c r="AB848" s="349"/>
      <c r="AC848" s="350" t="s">
        <v>371</v>
      </c>
      <c r="AD848" s="351"/>
      <c r="AE848" s="351"/>
      <c r="AF848" s="351"/>
      <c r="AG848" s="351"/>
      <c r="AH848" s="352">
        <v>2</v>
      </c>
      <c r="AI848" s="353"/>
      <c r="AJ848" s="353"/>
      <c r="AK848" s="353"/>
      <c r="AL848" s="354" t="s">
        <v>774</v>
      </c>
      <c r="AM848" s="355"/>
      <c r="AN848" s="355"/>
      <c r="AO848" s="356"/>
      <c r="AP848" s="357"/>
      <c r="AQ848" s="357"/>
      <c r="AR848" s="357"/>
      <c r="AS848" s="357"/>
      <c r="AT848" s="357"/>
      <c r="AU848" s="357"/>
      <c r="AV848" s="357"/>
      <c r="AW848" s="357"/>
      <c r="AX848" s="357"/>
      <c r="AY848">
        <f>COUNTA($C$848)</f>
        <v>1</v>
      </c>
    </row>
    <row r="849" spans="1:51" ht="30" customHeight="1" x14ac:dyDescent="0.2">
      <c r="A849" s="370">
        <v>5</v>
      </c>
      <c r="B849" s="370">
        <v>1</v>
      </c>
      <c r="C849" s="358" t="s">
        <v>840</v>
      </c>
      <c r="D849" s="343"/>
      <c r="E849" s="343"/>
      <c r="F849" s="343"/>
      <c r="G849" s="343"/>
      <c r="H849" s="343"/>
      <c r="I849" s="343"/>
      <c r="J849" s="344">
        <v>1010401051219</v>
      </c>
      <c r="K849" s="345"/>
      <c r="L849" s="345"/>
      <c r="M849" s="345"/>
      <c r="N849" s="345"/>
      <c r="O849" s="345"/>
      <c r="P849" s="359" t="s">
        <v>769</v>
      </c>
      <c r="Q849" s="346"/>
      <c r="R849" s="346"/>
      <c r="S849" s="346"/>
      <c r="T849" s="346"/>
      <c r="U849" s="346"/>
      <c r="V849" s="346"/>
      <c r="W849" s="346"/>
      <c r="X849" s="346"/>
      <c r="Y849" s="347">
        <v>10</v>
      </c>
      <c r="Z849" s="348"/>
      <c r="AA849" s="348"/>
      <c r="AB849" s="349"/>
      <c r="AC849" s="350" t="s">
        <v>371</v>
      </c>
      <c r="AD849" s="351"/>
      <c r="AE849" s="351"/>
      <c r="AF849" s="351"/>
      <c r="AG849" s="351"/>
      <c r="AH849" s="352">
        <v>1</v>
      </c>
      <c r="AI849" s="353"/>
      <c r="AJ849" s="353"/>
      <c r="AK849" s="353"/>
      <c r="AL849" s="354" t="s">
        <v>774</v>
      </c>
      <c r="AM849" s="355"/>
      <c r="AN849" s="355"/>
      <c r="AO849" s="356"/>
      <c r="AP849" s="357"/>
      <c r="AQ849" s="357"/>
      <c r="AR849" s="357"/>
      <c r="AS849" s="357"/>
      <c r="AT849" s="357"/>
      <c r="AU849" s="357"/>
      <c r="AV849" s="357"/>
      <c r="AW849" s="357"/>
      <c r="AX849" s="357"/>
      <c r="AY849">
        <f>COUNTA($C$849)</f>
        <v>1</v>
      </c>
    </row>
    <row r="850" spans="1:51" ht="30" customHeight="1" x14ac:dyDescent="0.2">
      <c r="A850" s="370">
        <v>6</v>
      </c>
      <c r="B850" s="370">
        <v>1</v>
      </c>
      <c r="C850" s="358" t="s">
        <v>841</v>
      </c>
      <c r="D850" s="343"/>
      <c r="E850" s="343"/>
      <c r="F850" s="343"/>
      <c r="G850" s="343"/>
      <c r="H850" s="343"/>
      <c r="I850" s="343"/>
      <c r="J850" s="344">
        <v>3010001016132</v>
      </c>
      <c r="K850" s="345"/>
      <c r="L850" s="345"/>
      <c r="M850" s="345"/>
      <c r="N850" s="345"/>
      <c r="O850" s="345"/>
      <c r="P850" s="359" t="s">
        <v>773</v>
      </c>
      <c r="Q850" s="346"/>
      <c r="R850" s="346"/>
      <c r="S850" s="346"/>
      <c r="T850" s="346"/>
      <c r="U850" s="346"/>
      <c r="V850" s="346"/>
      <c r="W850" s="346"/>
      <c r="X850" s="346"/>
      <c r="Y850" s="347">
        <v>11</v>
      </c>
      <c r="Z850" s="348"/>
      <c r="AA850" s="348"/>
      <c r="AB850" s="349"/>
      <c r="AC850" s="350" t="s">
        <v>376</v>
      </c>
      <c r="AD850" s="351"/>
      <c r="AE850" s="351"/>
      <c r="AF850" s="351"/>
      <c r="AG850" s="351"/>
      <c r="AH850" s="352" t="s">
        <v>849</v>
      </c>
      <c r="AI850" s="353"/>
      <c r="AJ850" s="353"/>
      <c r="AK850" s="353"/>
      <c r="AL850" s="354" t="s">
        <v>774</v>
      </c>
      <c r="AM850" s="355"/>
      <c r="AN850" s="355"/>
      <c r="AO850" s="356"/>
      <c r="AP850" s="357"/>
      <c r="AQ850" s="357"/>
      <c r="AR850" s="357"/>
      <c r="AS850" s="357"/>
      <c r="AT850" s="357"/>
      <c r="AU850" s="357"/>
      <c r="AV850" s="357"/>
      <c r="AW850" s="357"/>
      <c r="AX850" s="357"/>
      <c r="AY850">
        <f>COUNTA($C$850)</f>
        <v>1</v>
      </c>
    </row>
    <row r="851" spans="1:51" ht="30" customHeight="1" x14ac:dyDescent="0.2">
      <c r="A851" s="370">
        <v>7</v>
      </c>
      <c r="B851" s="370">
        <v>1</v>
      </c>
      <c r="C851" s="358" t="s">
        <v>842</v>
      </c>
      <c r="D851" s="343"/>
      <c r="E851" s="343"/>
      <c r="F851" s="343"/>
      <c r="G851" s="343"/>
      <c r="H851" s="343"/>
      <c r="I851" s="343"/>
      <c r="J851" s="344">
        <v>9010001033493</v>
      </c>
      <c r="K851" s="345"/>
      <c r="L851" s="345"/>
      <c r="M851" s="345"/>
      <c r="N851" s="345"/>
      <c r="O851" s="345"/>
      <c r="P851" s="359" t="s">
        <v>766</v>
      </c>
      <c r="Q851" s="346"/>
      <c r="R851" s="346"/>
      <c r="S851" s="346"/>
      <c r="T851" s="346"/>
      <c r="U851" s="346"/>
      <c r="V851" s="346"/>
      <c r="W851" s="346"/>
      <c r="X851" s="346"/>
      <c r="Y851" s="347">
        <v>4</v>
      </c>
      <c r="Z851" s="348"/>
      <c r="AA851" s="348"/>
      <c r="AB851" s="349"/>
      <c r="AC851" s="350" t="s">
        <v>371</v>
      </c>
      <c r="AD851" s="351"/>
      <c r="AE851" s="351"/>
      <c r="AF851" s="351"/>
      <c r="AG851" s="351"/>
      <c r="AH851" s="352">
        <v>1</v>
      </c>
      <c r="AI851" s="353"/>
      <c r="AJ851" s="353"/>
      <c r="AK851" s="353"/>
      <c r="AL851" s="354" t="s">
        <v>774</v>
      </c>
      <c r="AM851" s="355"/>
      <c r="AN851" s="355"/>
      <c r="AO851" s="356"/>
      <c r="AP851" s="357"/>
      <c r="AQ851" s="357"/>
      <c r="AR851" s="357"/>
      <c r="AS851" s="357"/>
      <c r="AT851" s="357"/>
      <c r="AU851" s="357"/>
      <c r="AV851" s="357"/>
      <c r="AW851" s="357"/>
      <c r="AX851" s="357"/>
      <c r="AY851">
        <f>COUNTA($C$851)</f>
        <v>1</v>
      </c>
    </row>
    <row r="852" spans="1:51" ht="30" customHeight="1" x14ac:dyDescent="0.2">
      <c r="A852" s="370">
        <v>8</v>
      </c>
      <c r="B852" s="370">
        <v>1</v>
      </c>
      <c r="C852" s="358" t="s">
        <v>843</v>
      </c>
      <c r="D852" s="343"/>
      <c r="E852" s="343"/>
      <c r="F852" s="343"/>
      <c r="G852" s="343"/>
      <c r="H852" s="343"/>
      <c r="I852" s="343"/>
      <c r="J852" s="344">
        <v>3011001008986</v>
      </c>
      <c r="K852" s="345"/>
      <c r="L852" s="345"/>
      <c r="M852" s="345"/>
      <c r="N852" s="345"/>
      <c r="O852" s="345"/>
      <c r="P852" s="359" t="s">
        <v>767</v>
      </c>
      <c r="Q852" s="346"/>
      <c r="R852" s="346"/>
      <c r="S852" s="346"/>
      <c r="T852" s="346"/>
      <c r="U852" s="346"/>
      <c r="V852" s="346"/>
      <c r="W852" s="346"/>
      <c r="X852" s="346"/>
      <c r="Y852" s="347">
        <v>3</v>
      </c>
      <c r="Z852" s="348"/>
      <c r="AA852" s="348"/>
      <c r="AB852" s="349"/>
      <c r="AC852" s="350" t="s">
        <v>371</v>
      </c>
      <c r="AD852" s="351"/>
      <c r="AE852" s="351"/>
      <c r="AF852" s="351"/>
      <c r="AG852" s="351"/>
      <c r="AH852" s="352">
        <v>1</v>
      </c>
      <c r="AI852" s="353"/>
      <c r="AJ852" s="353"/>
      <c r="AK852" s="353"/>
      <c r="AL852" s="354" t="s">
        <v>774</v>
      </c>
      <c r="AM852" s="355"/>
      <c r="AN852" s="355"/>
      <c r="AO852" s="356"/>
      <c r="AP852" s="357"/>
      <c r="AQ852" s="357"/>
      <c r="AR852" s="357"/>
      <c r="AS852" s="357"/>
      <c r="AT852" s="357"/>
      <c r="AU852" s="357"/>
      <c r="AV852" s="357"/>
      <c r="AW852" s="357"/>
      <c r="AX852" s="357"/>
      <c r="AY852">
        <f>COUNTA($C$852)</f>
        <v>1</v>
      </c>
    </row>
    <row r="853" spans="1:51" ht="30" customHeight="1" x14ac:dyDescent="0.2">
      <c r="A853" s="370">
        <v>9</v>
      </c>
      <c r="B853" s="370">
        <v>1</v>
      </c>
      <c r="C853" s="358" t="s">
        <v>844</v>
      </c>
      <c r="D853" s="343"/>
      <c r="E853" s="343"/>
      <c r="F853" s="343"/>
      <c r="G853" s="343"/>
      <c r="H853" s="343"/>
      <c r="I853" s="343"/>
      <c r="J853" s="344">
        <v>8011101028104</v>
      </c>
      <c r="K853" s="345"/>
      <c r="L853" s="345"/>
      <c r="M853" s="345"/>
      <c r="N853" s="345"/>
      <c r="O853" s="345"/>
      <c r="P853" s="359" t="s">
        <v>768</v>
      </c>
      <c r="Q853" s="346"/>
      <c r="R853" s="346"/>
      <c r="S853" s="346"/>
      <c r="T853" s="346"/>
      <c r="U853" s="346"/>
      <c r="V853" s="346"/>
      <c r="W853" s="346"/>
      <c r="X853" s="346"/>
      <c r="Y853" s="347">
        <v>0.1</v>
      </c>
      <c r="Z853" s="348"/>
      <c r="AA853" s="348"/>
      <c r="AB853" s="349"/>
      <c r="AC853" s="350" t="s">
        <v>377</v>
      </c>
      <c r="AD853" s="351"/>
      <c r="AE853" s="351"/>
      <c r="AF853" s="351"/>
      <c r="AG853" s="351"/>
      <c r="AH853" s="352" t="s">
        <v>774</v>
      </c>
      <c r="AI853" s="353"/>
      <c r="AJ853" s="353"/>
      <c r="AK853" s="353"/>
      <c r="AL853" s="354" t="s">
        <v>774</v>
      </c>
      <c r="AM853" s="355"/>
      <c r="AN853" s="355"/>
      <c r="AO853" s="356"/>
      <c r="AP853" s="357"/>
      <c r="AQ853" s="357"/>
      <c r="AR853" s="357"/>
      <c r="AS853" s="357"/>
      <c r="AT853" s="357"/>
      <c r="AU853" s="357"/>
      <c r="AV853" s="357"/>
      <c r="AW853" s="357"/>
      <c r="AX853" s="357"/>
      <c r="AY853">
        <f>COUNTA($C$853)</f>
        <v>1</v>
      </c>
    </row>
    <row r="854" spans="1:51" ht="30" customHeight="1" x14ac:dyDescent="0.2">
      <c r="A854" s="370">
        <v>10</v>
      </c>
      <c r="B854" s="370">
        <v>1</v>
      </c>
      <c r="C854" s="358" t="s">
        <v>845</v>
      </c>
      <c r="D854" s="343"/>
      <c r="E854" s="343"/>
      <c r="F854" s="343"/>
      <c r="G854" s="343"/>
      <c r="H854" s="343"/>
      <c r="I854" s="343"/>
      <c r="J854" s="344">
        <v>9013301016102</v>
      </c>
      <c r="K854" s="345"/>
      <c r="L854" s="345"/>
      <c r="M854" s="345"/>
      <c r="N854" s="345"/>
      <c r="O854" s="345"/>
      <c r="P854" s="359" t="s">
        <v>770</v>
      </c>
      <c r="Q854" s="346"/>
      <c r="R854" s="346"/>
      <c r="S854" s="346"/>
      <c r="T854" s="346"/>
      <c r="U854" s="346"/>
      <c r="V854" s="346"/>
      <c r="W854" s="346"/>
      <c r="X854" s="346"/>
      <c r="Y854" s="347">
        <v>0</v>
      </c>
      <c r="Z854" s="348"/>
      <c r="AA854" s="348"/>
      <c r="AB854" s="349"/>
      <c r="AC854" s="350" t="s">
        <v>377</v>
      </c>
      <c r="AD854" s="351"/>
      <c r="AE854" s="351"/>
      <c r="AF854" s="351"/>
      <c r="AG854" s="351"/>
      <c r="AH854" s="352" t="s">
        <v>774</v>
      </c>
      <c r="AI854" s="353"/>
      <c r="AJ854" s="353"/>
      <c r="AK854" s="353"/>
      <c r="AL854" s="354" t="s">
        <v>774</v>
      </c>
      <c r="AM854" s="355"/>
      <c r="AN854" s="355"/>
      <c r="AO854" s="356"/>
      <c r="AP854" s="357"/>
      <c r="AQ854" s="357"/>
      <c r="AR854" s="357"/>
      <c r="AS854" s="357"/>
      <c r="AT854" s="357"/>
      <c r="AU854" s="357"/>
      <c r="AV854" s="357"/>
      <c r="AW854" s="357"/>
      <c r="AX854" s="357"/>
      <c r="AY854">
        <f>COUNTA($C$854)</f>
        <v>1</v>
      </c>
    </row>
    <row r="855" spans="1:51" ht="30" hidden="1" customHeight="1" x14ac:dyDescent="0.2">
      <c r="A855" s="370">
        <v>11</v>
      </c>
      <c r="B855" s="370">
        <v>1</v>
      </c>
      <c r="C855" s="358"/>
      <c r="D855" s="343"/>
      <c r="E855" s="343"/>
      <c r="F855" s="343"/>
      <c r="G855" s="343"/>
      <c r="H855" s="343"/>
      <c r="I855" s="343"/>
      <c r="J855" s="344"/>
      <c r="K855" s="345"/>
      <c r="L855" s="345"/>
      <c r="M855" s="345"/>
      <c r="N855" s="345"/>
      <c r="O855" s="345"/>
      <c r="P855" s="359"/>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58"/>
      <c r="D857" s="343"/>
      <c r="E857" s="343"/>
      <c r="F857" s="343"/>
      <c r="G857" s="343"/>
      <c r="H857" s="343"/>
      <c r="I857" s="343"/>
      <c r="J857" s="344"/>
      <c r="K857" s="345"/>
      <c r="L857" s="345"/>
      <c r="M857" s="345"/>
      <c r="N857" s="345"/>
      <c r="O857" s="345"/>
      <c r="P857" s="359"/>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2">
      <c r="A878" s="370">
        <v>1</v>
      </c>
      <c r="B878" s="370">
        <v>1</v>
      </c>
      <c r="C878" s="358" t="s">
        <v>798</v>
      </c>
      <c r="D878" s="343"/>
      <c r="E878" s="343"/>
      <c r="F878" s="343"/>
      <c r="G878" s="343"/>
      <c r="H878" s="343"/>
      <c r="I878" s="343"/>
      <c r="J878" s="344">
        <v>7000020010006</v>
      </c>
      <c r="K878" s="345"/>
      <c r="L878" s="345"/>
      <c r="M878" s="345"/>
      <c r="N878" s="345"/>
      <c r="O878" s="345"/>
      <c r="P878" s="359" t="s">
        <v>808</v>
      </c>
      <c r="Q878" s="346"/>
      <c r="R878" s="346"/>
      <c r="S878" s="346"/>
      <c r="T878" s="346"/>
      <c r="U878" s="346"/>
      <c r="V878" s="346"/>
      <c r="W878" s="346"/>
      <c r="X878" s="346"/>
      <c r="Y878" s="347">
        <v>2</v>
      </c>
      <c r="Z878" s="348"/>
      <c r="AA878" s="348"/>
      <c r="AB878" s="349"/>
      <c r="AC878" s="350" t="s">
        <v>80</v>
      </c>
      <c r="AD878" s="351"/>
      <c r="AE878" s="351"/>
      <c r="AF878" s="351"/>
      <c r="AG878" s="351"/>
      <c r="AH878" s="366" t="s">
        <v>809</v>
      </c>
      <c r="AI878" s="367"/>
      <c r="AJ878" s="367"/>
      <c r="AK878" s="367"/>
      <c r="AL878" s="354" t="s">
        <v>809</v>
      </c>
      <c r="AM878" s="355"/>
      <c r="AN878" s="355"/>
      <c r="AO878" s="356"/>
      <c r="AP878" s="357" t="s">
        <v>809</v>
      </c>
      <c r="AQ878" s="357"/>
      <c r="AR878" s="357"/>
      <c r="AS878" s="357"/>
      <c r="AT878" s="357"/>
      <c r="AU878" s="357"/>
      <c r="AV878" s="357"/>
      <c r="AW878" s="357"/>
      <c r="AX878" s="357"/>
      <c r="AY878">
        <f t="shared" si="118"/>
        <v>1</v>
      </c>
    </row>
    <row r="879" spans="1:51" ht="30" customHeight="1" x14ac:dyDescent="0.2">
      <c r="A879" s="370">
        <v>2</v>
      </c>
      <c r="B879" s="370">
        <v>1</v>
      </c>
      <c r="C879" s="358" t="s">
        <v>799</v>
      </c>
      <c r="D879" s="343"/>
      <c r="E879" s="343"/>
      <c r="F879" s="343"/>
      <c r="G879" s="343"/>
      <c r="H879" s="343"/>
      <c r="I879" s="343"/>
      <c r="J879" s="344">
        <v>4000020420000</v>
      </c>
      <c r="K879" s="345"/>
      <c r="L879" s="345"/>
      <c r="M879" s="345"/>
      <c r="N879" s="345"/>
      <c r="O879" s="345"/>
      <c r="P879" s="359" t="s">
        <v>808</v>
      </c>
      <c r="Q879" s="346"/>
      <c r="R879" s="346"/>
      <c r="S879" s="346"/>
      <c r="T879" s="346"/>
      <c r="U879" s="346"/>
      <c r="V879" s="346"/>
      <c r="W879" s="346"/>
      <c r="X879" s="346"/>
      <c r="Y879" s="347">
        <v>2</v>
      </c>
      <c r="Z879" s="348"/>
      <c r="AA879" s="348"/>
      <c r="AB879" s="349"/>
      <c r="AC879" s="350" t="s">
        <v>80</v>
      </c>
      <c r="AD879" s="351"/>
      <c r="AE879" s="351"/>
      <c r="AF879" s="351"/>
      <c r="AG879" s="351"/>
      <c r="AH879" s="366" t="s">
        <v>809</v>
      </c>
      <c r="AI879" s="367"/>
      <c r="AJ879" s="367"/>
      <c r="AK879" s="367"/>
      <c r="AL879" s="354" t="s">
        <v>809</v>
      </c>
      <c r="AM879" s="355"/>
      <c r="AN879" s="355"/>
      <c r="AO879" s="356"/>
      <c r="AP879" s="357" t="s">
        <v>809</v>
      </c>
      <c r="AQ879" s="357"/>
      <c r="AR879" s="357"/>
      <c r="AS879" s="357"/>
      <c r="AT879" s="357"/>
      <c r="AU879" s="357"/>
      <c r="AV879" s="357"/>
      <c r="AW879" s="357"/>
      <c r="AX879" s="357"/>
      <c r="AY879">
        <f>COUNTA($C$879)</f>
        <v>1</v>
      </c>
    </row>
    <row r="880" spans="1:51" ht="30" customHeight="1" x14ac:dyDescent="0.2">
      <c r="A880" s="370">
        <v>3</v>
      </c>
      <c r="B880" s="370">
        <v>1</v>
      </c>
      <c r="C880" s="358" t="s">
        <v>800</v>
      </c>
      <c r="D880" s="343"/>
      <c r="E880" s="343"/>
      <c r="F880" s="343"/>
      <c r="G880" s="343"/>
      <c r="H880" s="343"/>
      <c r="I880" s="343"/>
      <c r="J880" s="344">
        <v>5000020060003</v>
      </c>
      <c r="K880" s="345"/>
      <c r="L880" s="345"/>
      <c r="M880" s="345"/>
      <c r="N880" s="345"/>
      <c r="O880" s="345"/>
      <c r="P880" s="359" t="s">
        <v>808</v>
      </c>
      <c r="Q880" s="346"/>
      <c r="R880" s="346"/>
      <c r="S880" s="346"/>
      <c r="T880" s="346"/>
      <c r="U880" s="346"/>
      <c r="V880" s="346"/>
      <c r="W880" s="346"/>
      <c r="X880" s="346"/>
      <c r="Y880" s="347">
        <v>1</v>
      </c>
      <c r="Z880" s="348"/>
      <c r="AA880" s="348"/>
      <c r="AB880" s="349"/>
      <c r="AC880" s="350" t="s">
        <v>80</v>
      </c>
      <c r="AD880" s="351"/>
      <c r="AE880" s="351"/>
      <c r="AF880" s="351"/>
      <c r="AG880" s="351"/>
      <c r="AH880" s="352" t="s">
        <v>809</v>
      </c>
      <c r="AI880" s="353"/>
      <c r="AJ880" s="353"/>
      <c r="AK880" s="353"/>
      <c r="AL880" s="354" t="s">
        <v>809</v>
      </c>
      <c r="AM880" s="355"/>
      <c r="AN880" s="355"/>
      <c r="AO880" s="356"/>
      <c r="AP880" s="357" t="s">
        <v>809</v>
      </c>
      <c r="AQ880" s="357"/>
      <c r="AR880" s="357"/>
      <c r="AS880" s="357"/>
      <c r="AT880" s="357"/>
      <c r="AU880" s="357"/>
      <c r="AV880" s="357"/>
      <c r="AW880" s="357"/>
      <c r="AX880" s="357"/>
      <c r="AY880">
        <f>COUNTA($C$880)</f>
        <v>1</v>
      </c>
    </row>
    <row r="881" spans="1:51" ht="30" customHeight="1" x14ac:dyDescent="0.2">
      <c r="A881" s="370">
        <v>4</v>
      </c>
      <c r="B881" s="370">
        <v>1</v>
      </c>
      <c r="C881" s="358" t="s">
        <v>801</v>
      </c>
      <c r="D881" s="343"/>
      <c r="E881" s="343"/>
      <c r="F881" s="343"/>
      <c r="G881" s="343"/>
      <c r="H881" s="343"/>
      <c r="I881" s="343"/>
      <c r="J881" s="344">
        <v>1000020140007</v>
      </c>
      <c r="K881" s="345"/>
      <c r="L881" s="345"/>
      <c r="M881" s="345"/>
      <c r="N881" s="345"/>
      <c r="O881" s="345"/>
      <c r="P881" s="359" t="s">
        <v>808</v>
      </c>
      <c r="Q881" s="346"/>
      <c r="R881" s="346"/>
      <c r="S881" s="346"/>
      <c r="T881" s="346"/>
      <c r="U881" s="346"/>
      <c r="V881" s="346"/>
      <c r="W881" s="346"/>
      <c r="X881" s="346"/>
      <c r="Y881" s="347">
        <v>0.8</v>
      </c>
      <c r="Z881" s="348"/>
      <c r="AA881" s="348"/>
      <c r="AB881" s="349"/>
      <c r="AC881" s="350" t="s">
        <v>80</v>
      </c>
      <c r="AD881" s="351"/>
      <c r="AE881" s="351"/>
      <c r="AF881" s="351"/>
      <c r="AG881" s="351"/>
      <c r="AH881" s="352" t="s">
        <v>809</v>
      </c>
      <c r="AI881" s="353"/>
      <c r="AJ881" s="353"/>
      <c r="AK881" s="353"/>
      <c r="AL881" s="354" t="s">
        <v>809</v>
      </c>
      <c r="AM881" s="355"/>
      <c r="AN881" s="355"/>
      <c r="AO881" s="356"/>
      <c r="AP881" s="357" t="s">
        <v>809</v>
      </c>
      <c r="AQ881" s="357"/>
      <c r="AR881" s="357"/>
      <c r="AS881" s="357"/>
      <c r="AT881" s="357"/>
      <c r="AU881" s="357"/>
      <c r="AV881" s="357"/>
      <c r="AW881" s="357"/>
      <c r="AX881" s="357"/>
      <c r="AY881">
        <f>COUNTA($C$881)</f>
        <v>1</v>
      </c>
    </row>
    <row r="882" spans="1:51" ht="30" customHeight="1" x14ac:dyDescent="0.2">
      <c r="A882" s="370">
        <v>5</v>
      </c>
      <c r="B882" s="370">
        <v>1</v>
      </c>
      <c r="C882" s="358" t="s">
        <v>802</v>
      </c>
      <c r="D882" s="343"/>
      <c r="E882" s="343"/>
      <c r="F882" s="343"/>
      <c r="G882" s="343"/>
      <c r="H882" s="343"/>
      <c r="I882" s="343"/>
      <c r="J882" s="344">
        <v>6000020400009</v>
      </c>
      <c r="K882" s="345"/>
      <c r="L882" s="345"/>
      <c r="M882" s="345"/>
      <c r="N882" s="345"/>
      <c r="O882" s="345"/>
      <c r="P882" s="359" t="s">
        <v>808</v>
      </c>
      <c r="Q882" s="346"/>
      <c r="R882" s="346"/>
      <c r="S882" s="346"/>
      <c r="T882" s="346"/>
      <c r="U882" s="346"/>
      <c r="V882" s="346"/>
      <c r="W882" s="346"/>
      <c r="X882" s="346"/>
      <c r="Y882" s="347">
        <v>0.5</v>
      </c>
      <c r="Z882" s="348"/>
      <c r="AA882" s="348"/>
      <c r="AB882" s="349"/>
      <c r="AC882" s="350" t="s">
        <v>80</v>
      </c>
      <c r="AD882" s="351"/>
      <c r="AE882" s="351"/>
      <c r="AF882" s="351"/>
      <c r="AG882" s="351"/>
      <c r="AH882" s="352" t="s">
        <v>809</v>
      </c>
      <c r="AI882" s="353"/>
      <c r="AJ882" s="353"/>
      <c r="AK882" s="353"/>
      <c r="AL882" s="354" t="s">
        <v>809</v>
      </c>
      <c r="AM882" s="355"/>
      <c r="AN882" s="355"/>
      <c r="AO882" s="356"/>
      <c r="AP882" s="357" t="s">
        <v>809</v>
      </c>
      <c r="AQ882" s="357"/>
      <c r="AR882" s="357"/>
      <c r="AS882" s="357"/>
      <c r="AT882" s="357"/>
      <c r="AU882" s="357"/>
      <c r="AV882" s="357"/>
      <c r="AW882" s="357"/>
      <c r="AX882" s="357"/>
      <c r="AY882">
        <f>COUNTA($C$882)</f>
        <v>1</v>
      </c>
    </row>
    <row r="883" spans="1:51" ht="30" customHeight="1" x14ac:dyDescent="0.2">
      <c r="A883" s="370">
        <v>6</v>
      </c>
      <c r="B883" s="370">
        <v>1</v>
      </c>
      <c r="C883" s="358" t="s">
        <v>803</v>
      </c>
      <c r="D883" s="343"/>
      <c r="E883" s="343"/>
      <c r="F883" s="343"/>
      <c r="G883" s="343"/>
      <c r="H883" s="343"/>
      <c r="I883" s="343"/>
      <c r="J883" s="344">
        <v>8000020280003</v>
      </c>
      <c r="K883" s="345"/>
      <c r="L883" s="345"/>
      <c r="M883" s="345"/>
      <c r="N883" s="345"/>
      <c r="O883" s="345"/>
      <c r="P883" s="359" t="s">
        <v>808</v>
      </c>
      <c r="Q883" s="346"/>
      <c r="R883" s="346"/>
      <c r="S883" s="346"/>
      <c r="T883" s="346"/>
      <c r="U883" s="346"/>
      <c r="V883" s="346"/>
      <c r="W883" s="346"/>
      <c r="X883" s="346"/>
      <c r="Y883" s="347">
        <v>0.5</v>
      </c>
      <c r="Z883" s="348"/>
      <c r="AA883" s="348"/>
      <c r="AB883" s="349"/>
      <c r="AC883" s="350" t="s">
        <v>80</v>
      </c>
      <c r="AD883" s="351"/>
      <c r="AE883" s="351"/>
      <c r="AF883" s="351"/>
      <c r="AG883" s="351"/>
      <c r="AH883" s="352" t="s">
        <v>809</v>
      </c>
      <c r="AI883" s="353"/>
      <c r="AJ883" s="353"/>
      <c r="AK883" s="353"/>
      <c r="AL883" s="354" t="s">
        <v>809</v>
      </c>
      <c r="AM883" s="355"/>
      <c r="AN883" s="355"/>
      <c r="AO883" s="356"/>
      <c r="AP883" s="357" t="s">
        <v>809</v>
      </c>
      <c r="AQ883" s="357"/>
      <c r="AR883" s="357"/>
      <c r="AS883" s="357"/>
      <c r="AT883" s="357"/>
      <c r="AU883" s="357"/>
      <c r="AV883" s="357"/>
      <c r="AW883" s="357"/>
      <c r="AX883" s="357"/>
      <c r="AY883">
        <f>COUNTA($C$883)</f>
        <v>1</v>
      </c>
    </row>
    <row r="884" spans="1:51" ht="30" customHeight="1" x14ac:dyDescent="0.2">
      <c r="A884" s="370">
        <v>7</v>
      </c>
      <c r="B884" s="370">
        <v>1</v>
      </c>
      <c r="C884" s="358" t="s">
        <v>804</v>
      </c>
      <c r="D884" s="343"/>
      <c r="E884" s="343"/>
      <c r="F884" s="343"/>
      <c r="G884" s="343"/>
      <c r="H884" s="343"/>
      <c r="I884" s="343"/>
      <c r="J884" s="344">
        <v>2000020260002</v>
      </c>
      <c r="K884" s="345"/>
      <c r="L884" s="345"/>
      <c r="M884" s="345"/>
      <c r="N884" s="345"/>
      <c r="O884" s="345"/>
      <c r="P884" s="359" t="s">
        <v>808</v>
      </c>
      <c r="Q884" s="346"/>
      <c r="R884" s="346"/>
      <c r="S884" s="346"/>
      <c r="T884" s="346"/>
      <c r="U884" s="346"/>
      <c r="V884" s="346"/>
      <c r="W884" s="346"/>
      <c r="X884" s="346"/>
      <c r="Y884" s="347">
        <v>0.5</v>
      </c>
      <c r="Z884" s="348"/>
      <c r="AA884" s="348"/>
      <c r="AB884" s="349"/>
      <c r="AC884" s="350" t="s">
        <v>80</v>
      </c>
      <c r="AD884" s="351"/>
      <c r="AE884" s="351"/>
      <c r="AF884" s="351"/>
      <c r="AG884" s="351"/>
      <c r="AH884" s="352" t="s">
        <v>809</v>
      </c>
      <c r="AI884" s="353"/>
      <c r="AJ884" s="353"/>
      <c r="AK884" s="353"/>
      <c r="AL884" s="354" t="s">
        <v>809</v>
      </c>
      <c r="AM884" s="355"/>
      <c r="AN884" s="355"/>
      <c r="AO884" s="356"/>
      <c r="AP884" s="357" t="s">
        <v>809</v>
      </c>
      <c r="AQ884" s="357"/>
      <c r="AR884" s="357"/>
      <c r="AS884" s="357"/>
      <c r="AT884" s="357"/>
      <c r="AU884" s="357"/>
      <c r="AV884" s="357"/>
      <c r="AW884" s="357"/>
      <c r="AX884" s="357"/>
      <c r="AY884">
        <f>COUNTA($C$884)</f>
        <v>1</v>
      </c>
    </row>
    <row r="885" spans="1:51" ht="30" customHeight="1" x14ac:dyDescent="0.2">
      <c r="A885" s="370">
        <v>8</v>
      </c>
      <c r="B885" s="370">
        <v>1</v>
      </c>
      <c r="C885" s="358" t="s">
        <v>805</v>
      </c>
      <c r="D885" s="343"/>
      <c r="E885" s="343"/>
      <c r="F885" s="343"/>
      <c r="G885" s="343"/>
      <c r="H885" s="343"/>
      <c r="I885" s="343"/>
      <c r="J885" s="344">
        <v>1000020110001</v>
      </c>
      <c r="K885" s="345"/>
      <c r="L885" s="345"/>
      <c r="M885" s="345"/>
      <c r="N885" s="345"/>
      <c r="O885" s="345"/>
      <c r="P885" s="359" t="s">
        <v>808</v>
      </c>
      <c r="Q885" s="346"/>
      <c r="R885" s="346"/>
      <c r="S885" s="346"/>
      <c r="T885" s="346"/>
      <c r="U885" s="346"/>
      <c r="V885" s="346"/>
      <c r="W885" s="346"/>
      <c r="X885" s="346"/>
      <c r="Y885" s="347">
        <v>0.4</v>
      </c>
      <c r="Z885" s="348"/>
      <c r="AA885" s="348"/>
      <c r="AB885" s="349"/>
      <c r="AC885" s="350" t="s">
        <v>80</v>
      </c>
      <c r="AD885" s="351"/>
      <c r="AE885" s="351"/>
      <c r="AF885" s="351"/>
      <c r="AG885" s="351"/>
      <c r="AH885" s="352" t="s">
        <v>809</v>
      </c>
      <c r="AI885" s="353"/>
      <c r="AJ885" s="353"/>
      <c r="AK885" s="353"/>
      <c r="AL885" s="354" t="s">
        <v>809</v>
      </c>
      <c r="AM885" s="355"/>
      <c r="AN885" s="355"/>
      <c r="AO885" s="356"/>
      <c r="AP885" s="357" t="s">
        <v>809</v>
      </c>
      <c r="AQ885" s="357"/>
      <c r="AR885" s="357"/>
      <c r="AS885" s="357"/>
      <c r="AT885" s="357"/>
      <c r="AU885" s="357"/>
      <c r="AV885" s="357"/>
      <c r="AW885" s="357"/>
      <c r="AX885" s="357"/>
      <c r="AY885">
        <f>COUNTA($C$885)</f>
        <v>1</v>
      </c>
    </row>
    <row r="886" spans="1:51" ht="30" customHeight="1" x14ac:dyDescent="0.2">
      <c r="A886" s="370">
        <v>9</v>
      </c>
      <c r="B886" s="370">
        <v>1</v>
      </c>
      <c r="C886" s="358" t="s">
        <v>806</v>
      </c>
      <c r="D886" s="343"/>
      <c r="E886" s="343"/>
      <c r="F886" s="343"/>
      <c r="G886" s="343"/>
      <c r="H886" s="343"/>
      <c r="I886" s="343"/>
      <c r="J886" s="344">
        <v>8000020130001</v>
      </c>
      <c r="K886" s="345"/>
      <c r="L886" s="345"/>
      <c r="M886" s="345"/>
      <c r="N886" s="345"/>
      <c r="O886" s="345"/>
      <c r="P886" s="359" t="s">
        <v>808</v>
      </c>
      <c r="Q886" s="346"/>
      <c r="R886" s="346"/>
      <c r="S886" s="346"/>
      <c r="T886" s="346"/>
      <c r="U886" s="346"/>
      <c r="V886" s="346"/>
      <c r="W886" s="346"/>
      <c r="X886" s="346"/>
      <c r="Y886" s="347">
        <v>0.3</v>
      </c>
      <c r="Z886" s="348"/>
      <c r="AA886" s="348"/>
      <c r="AB886" s="349"/>
      <c r="AC886" s="350" t="s">
        <v>80</v>
      </c>
      <c r="AD886" s="351"/>
      <c r="AE886" s="351"/>
      <c r="AF886" s="351"/>
      <c r="AG886" s="351"/>
      <c r="AH886" s="352" t="s">
        <v>809</v>
      </c>
      <c r="AI886" s="353"/>
      <c r="AJ886" s="353"/>
      <c r="AK886" s="353"/>
      <c r="AL886" s="354" t="s">
        <v>809</v>
      </c>
      <c r="AM886" s="355"/>
      <c r="AN886" s="355"/>
      <c r="AO886" s="356"/>
      <c r="AP886" s="357" t="s">
        <v>809</v>
      </c>
      <c r="AQ886" s="357"/>
      <c r="AR886" s="357"/>
      <c r="AS886" s="357"/>
      <c r="AT886" s="357"/>
      <c r="AU886" s="357"/>
      <c r="AV886" s="357"/>
      <c r="AW886" s="357"/>
      <c r="AX886" s="357"/>
      <c r="AY886">
        <f>COUNTA($C$886)</f>
        <v>1</v>
      </c>
    </row>
    <row r="887" spans="1:51" ht="30" customHeight="1" x14ac:dyDescent="0.2">
      <c r="A887" s="370">
        <v>10</v>
      </c>
      <c r="B887" s="370">
        <v>1</v>
      </c>
      <c r="C887" s="358" t="s">
        <v>807</v>
      </c>
      <c r="D887" s="343"/>
      <c r="E887" s="343"/>
      <c r="F887" s="343"/>
      <c r="G887" s="343"/>
      <c r="H887" s="343"/>
      <c r="I887" s="343"/>
      <c r="J887" s="344">
        <v>1000020290009</v>
      </c>
      <c r="K887" s="345"/>
      <c r="L887" s="345"/>
      <c r="M887" s="345"/>
      <c r="N887" s="345"/>
      <c r="O887" s="345"/>
      <c r="P887" s="359" t="s">
        <v>808</v>
      </c>
      <c r="Q887" s="346"/>
      <c r="R887" s="346"/>
      <c r="S887" s="346"/>
      <c r="T887" s="346"/>
      <c r="U887" s="346"/>
      <c r="V887" s="346"/>
      <c r="W887" s="346"/>
      <c r="X887" s="346"/>
      <c r="Y887" s="347">
        <v>0.3</v>
      </c>
      <c r="Z887" s="348"/>
      <c r="AA887" s="348"/>
      <c r="AB887" s="349"/>
      <c r="AC887" s="350" t="s">
        <v>80</v>
      </c>
      <c r="AD887" s="351"/>
      <c r="AE887" s="351"/>
      <c r="AF887" s="351"/>
      <c r="AG887" s="351"/>
      <c r="AH887" s="352" t="s">
        <v>809</v>
      </c>
      <c r="AI887" s="353"/>
      <c r="AJ887" s="353"/>
      <c r="AK887" s="353"/>
      <c r="AL887" s="354" t="s">
        <v>809</v>
      </c>
      <c r="AM887" s="355"/>
      <c r="AN887" s="355"/>
      <c r="AO887" s="356"/>
      <c r="AP887" s="357" t="s">
        <v>809</v>
      </c>
      <c r="AQ887" s="357"/>
      <c r="AR887" s="357"/>
      <c r="AS887" s="357"/>
      <c r="AT887" s="357"/>
      <c r="AU887" s="357"/>
      <c r="AV887" s="357"/>
      <c r="AW887" s="357"/>
      <c r="AX887" s="357"/>
      <c r="AY887">
        <f>COUNTA($C$887)</f>
        <v>1</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2">
      <c r="A911" s="370">
        <v>1</v>
      </c>
      <c r="B911" s="370">
        <v>1</v>
      </c>
      <c r="C911" s="358" t="s">
        <v>817</v>
      </c>
      <c r="D911" s="343"/>
      <c r="E911" s="343"/>
      <c r="F911" s="343"/>
      <c r="G911" s="343"/>
      <c r="H911" s="343"/>
      <c r="I911" s="343"/>
      <c r="J911" s="344">
        <v>8430002011358</v>
      </c>
      <c r="K911" s="345"/>
      <c r="L911" s="345"/>
      <c r="M911" s="345"/>
      <c r="N911" s="345"/>
      <c r="O911" s="345"/>
      <c r="P911" s="359" t="s">
        <v>815</v>
      </c>
      <c r="Q911" s="346"/>
      <c r="R911" s="346"/>
      <c r="S911" s="346"/>
      <c r="T911" s="346"/>
      <c r="U911" s="346"/>
      <c r="V911" s="346"/>
      <c r="W911" s="346"/>
      <c r="X911" s="346"/>
      <c r="Y911" s="347">
        <v>0.5</v>
      </c>
      <c r="Z911" s="348"/>
      <c r="AA911" s="348"/>
      <c r="AB911" s="349"/>
      <c r="AC911" s="350" t="s">
        <v>377</v>
      </c>
      <c r="AD911" s="351"/>
      <c r="AE911" s="351"/>
      <c r="AF911" s="351"/>
      <c r="AG911" s="351"/>
      <c r="AH911" s="366" t="s">
        <v>834</v>
      </c>
      <c r="AI911" s="367"/>
      <c r="AJ911" s="367"/>
      <c r="AK911" s="367"/>
      <c r="AL911" s="366" t="s">
        <v>834</v>
      </c>
      <c r="AM911" s="367"/>
      <c r="AN911" s="367"/>
      <c r="AO911" s="367"/>
      <c r="AP911" s="357" t="s">
        <v>716</v>
      </c>
      <c r="AQ911" s="357"/>
      <c r="AR911" s="357"/>
      <c r="AS911" s="357"/>
      <c r="AT911" s="357"/>
      <c r="AU911" s="357"/>
      <c r="AV911" s="357"/>
      <c r="AW911" s="357"/>
      <c r="AX911" s="357"/>
      <c r="AY911">
        <f t="shared" si="119"/>
        <v>1</v>
      </c>
    </row>
    <row r="912" spans="1:51" ht="30" customHeight="1" x14ac:dyDescent="0.2">
      <c r="A912" s="370">
        <v>2</v>
      </c>
      <c r="B912" s="370">
        <v>1</v>
      </c>
      <c r="C912" s="358" t="s">
        <v>817</v>
      </c>
      <c r="D912" s="343"/>
      <c r="E912" s="343"/>
      <c r="F912" s="343"/>
      <c r="G912" s="343"/>
      <c r="H912" s="343"/>
      <c r="I912" s="343"/>
      <c r="J912" s="344">
        <v>8430002011358</v>
      </c>
      <c r="K912" s="345"/>
      <c r="L912" s="345"/>
      <c r="M912" s="345"/>
      <c r="N912" s="345"/>
      <c r="O912" s="345"/>
      <c r="P912" s="359" t="s">
        <v>815</v>
      </c>
      <c r="Q912" s="346"/>
      <c r="R912" s="346"/>
      <c r="S912" s="346"/>
      <c r="T912" s="346"/>
      <c r="U912" s="346"/>
      <c r="V912" s="346"/>
      <c r="W912" s="346"/>
      <c r="X912" s="346"/>
      <c r="Y912" s="347">
        <v>0.5</v>
      </c>
      <c r="Z912" s="348"/>
      <c r="AA912" s="348"/>
      <c r="AB912" s="349"/>
      <c r="AC912" s="350" t="s">
        <v>377</v>
      </c>
      <c r="AD912" s="351"/>
      <c r="AE912" s="351"/>
      <c r="AF912" s="351"/>
      <c r="AG912" s="351"/>
      <c r="AH912" s="366" t="s">
        <v>834</v>
      </c>
      <c r="AI912" s="367"/>
      <c r="AJ912" s="367"/>
      <c r="AK912" s="367"/>
      <c r="AL912" s="366" t="s">
        <v>834</v>
      </c>
      <c r="AM912" s="367"/>
      <c r="AN912" s="367"/>
      <c r="AO912" s="367"/>
      <c r="AP912" s="357" t="s">
        <v>716</v>
      </c>
      <c r="AQ912" s="357"/>
      <c r="AR912" s="357"/>
      <c r="AS912" s="357"/>
      <c r="AT912" s="357"/>
      <c r="AU912" s="357"/>
      <c r="AV912" s="357"/>
      <c r="AW912" s="357"/>
      <c r="AX912" s="357"/>
      <c r="AY912">
        <f>COUNTA($C$912)</f>
        <v>1</v>
      </c>
    </row>
    <row r="913" spans="1:51" ht="30" customHeight="1" x14ac:dyDescent="0.2">
      <c r="A913" s="370">
        <v>3</v>
      </c>
      <c r="B913" s="370">
        <v>1</v>
      </c>
      <c r="C913" s="358" t="s">
        <v>817</v>
      </c>
      <c r="D913" s="343"/>
      <c r="E913" s="343"/>
      <c r="F913" s="343"/>
      <c r="G913" s="343"/>
      <c r="H913" s="343"/>
      <c r="I913" s="343"/>
      <c r="J913" s="344">
        <v>8430002011358</v>
      </c>
      <c r="K913" s="345"/>
      <c r="L913" s="345"/>
      <c r="M913" s="345"/>
      <c r="N913" s="345"/>
      <c r="O913" s="345"/>
      <c r="P913" s="359" t="s">
        <v>815</v>
      </c>
      <c r="Q913" s="346"/>
      <c r="R913" s="346"/>
      <c r="S913" s="346"/>
      <c r="T913" s="346"/>
      <c r="U913" s="346"/>
      <c r="V913" s="346"/>
      <c r="W913" s="346"/>
      <c r="X913" s="346"/>
      <c r="Y913" s="347">
        <v>0.3</v>
      </c>
      <c r="Z913" s="348"/>
      <c r="AA913" s="348"/>
      <c r="AB913" s="349"/>
      <c r="AC913" s="350" t="s">
        <v>377</v>
      </c>
      <c r="AD913" s="351"/>
      <c r="AE913" s="351"/>
      <c r="AF913" s="351"/>
      <c r="AG913" s="351"/>
      <c r="AH913" s="366" t="s">
        <v>834</v>
      </c>
      <c r="AI913" s="367"/>
      <c r="AJ913" s="367"/>
      <c r="AK913" s="367"/>
      <c r="AL913" s="366" t="s">
        <v>834</v>
      </c>
      <c r="AM913" s="367"/>
      <c r="AN913" s="367"/>
      <c r="AO913" s="367"/>
      <c r="AP913" s="357" t="s">
        <v>716</v>
      </c>
      <c r="AQ913" s="357"/>
      <c r="AR913" s="357"/>
      <c r="AS913" s="357"/>
      <c r="AT913" s="357"/>
      <c r="AU913" s="357"/>
      <c r="AV913" s="357"/>
      <c r="AW913" s="357"/>
      <c r="AX913" s="357"/>
      <c r="AY913">
        <f>COUNTA($C$913)</f>
        <v>1</v>
      </c>
    </row>
    <row r="914" spans="1:51" ht="30" customHeight="1" x14ac:dyDescent="0.2">
      <c r="A914" s="370">
        <v>4</v>
      </c>
      <c r="B914" s="370">
        <v>1</v>
      </c>
      <c r="C914" s="358" t="s">
        <v>818</v>
      </c>
      <c r="D914" s="343"/>
      <c r="E914" s="343"/>
      <c r="F914" s="343"/>
      <c r="G914" s="343"/>
      <c r="H914" s="343"/>
      <c r="I914" s="343"/>
      <c r="J914" s="344">
        <v>1430001020746</v>
      </c>
      <c r="K914" s="345"/>
      <c r="L914" s="345"/>
      <c r="M914" s="345"/>
      <c r="N914" s="345"/>
      <c r="O914" s="345"/>
      <c r="P914" s="359" t="s">
        <v>815</v>
      </c>
      <c r="Q914" s="346"/>
      <c r="R914" s="346"/>
      <c r="S914" s="346"/>
      <c r="T914" s="346"/>
      <c r="U914" s="346"/>
      <c r="V914" s="346"/>
      <c r="W914" s="346"/>
      <c r="X914" s="346"/>
      <c r="Y914" s="347">
        <v>0.2</v>
      </c>
      <c r="Z914" s="348"/>
      <c r="AA914" s="348"/>
      <c r="AB914" s="349"/>
      <c r="AC914" s="350" t="s">
        <v>377</v>
      </c>
      <c r="AD914" s="351"/>
      <c r="AE914" s="351"/>
      <c r="AF914" s="351"/>
      <c r="AG914" s="351"/>
      <c r="AH914" s="366" t="s">
        <v>834</v>
      </c>
      <c r="AI914" s="367"/>
      <c r="AJ914" s="367"/>
      <c r="AK914" s="367"/>
      <c r="AL914" s="366" t="s">
        <v>834</v>
      </c>
      <c r="AM914" s="367"/>
      <c r="AN914" s="367"/>
      <c r="AO914" s="367"/>
      <c r="AP914" s="357" t="s">
        <v>716</v>
      </c>
      <c r="AQ914" s="357"/>
      <c r="AR914" s="357"/>
      <c r="AS914" s="357"/>
      <c r="AT914" s="357"/>
      <c r="AU914" s="357"/>
      <c r="AV914" s="357"/>
      <c r="AW914" s="357"/>
      <c r="AX914" s="357"/>
      <c r="AY914">
        <f>COUNTA($C$914)</f>
        <v>1</v>
      </c>
    </row>
    <row r="915" spans="1:51" ht="30" customHeight="1" x14ac:dyDescent="0.2">
      <c r="A915" s="370">
        <v>5</v>
      </c>
      <c r="B915" s="370">
        <v>1</v>
      </c>
      <c r="C915" s="358" t="s">
        <v>819</v>
      </c>
      <c r="D915" s="343"/>
      <c r="E915" s="343"/>
      <c r="F915" s="343"/>
      <c r="G915" s="343"/>
      <c r="H915" s="343"/>
      <c r="I915" s="343"/>
      <c r="J915" s="344">
        <v>9430001081178</v>
      </c>
      <c r="K915" s="345"/>
      <c r="L915" s="345"/>
      <c r="M915" s="345"/>
      <c r="N915" s="345"/>
      <c r="O915" s="345"/>
      <c r="P915" s="359" t="s">
        <v>820</v>
      </c>
      <c r="Q915" s="346"/>
      <c r="R915" s="346"/>
      <c r="S915" s="346"/>
      <c r="T915" s="346"/>
      <c r="U915" s="346"/>
      <c r="V915" s="346"/>
      <c r="W915" s="346"/>
      <c r="X915" s="346"/>
      <c r="Y915" s="347">
        <v>0.2</v>
      </c>
      <c r="Z915" s="348"/>
      <c r="AA915" s="348"/>
      <c r="AB915" s="349"/>
      <c r="AC915" s="350" t="s">
        <v>377</v>
      </c>
      <c r="AD915" s="351"/>
      <c r="AE915" s="351"/>
      <c r="AF915" s="351"/>
      <c r="AG915" s="351"/>
      <c r="AH915" s="366" t="s">
        <v>834</v>
      </c>
      <c r="AI915" s="367"/>
      <c r="AJ915" s="367"/>
      <c r="AK915" s="367"/>
      <c r="AL915" s="366" t="s">
        <v>834</v>
      </c>
      <c r="AM915" s="367"/>
      <c r="AN915" s="367"/>
      <c r="AO915" s="367"/>
      <c r="AP915" s="357" t="s">
        <v>716</v>
      </c>
      <c r="AQ915" s="357"/>
      <c r="AR915" s="357"/>
      <c r="AS915" s="357"/>
      <c r="AT915" s="357"/>
      <c r="AU915" s="357"/>
      <c r="AV915" s="357"/>
      <c r="AW915" s="357"/>
      <c r="AX915" s="357"/>
      <c r="AY915">
        <f>COUNTA($C$915)</f>
        <v>1</v>
      </c>
    </row>
    <row r="916" spans="1:51" ht="30" customHeight="1" x14ac:dyDescent="0.2">
      <c r="A916" s="370">
        <v>6</v>
      </c>
      <c r="B916" s="370">
        <v>1</v>
      </c>
      <c r="C916" s="358" t="s">
        <v>821</v>
      </c>
      <c r="D916" s="343"/>
      <c r="E916" s="343"/>
      <c r="F916" s="343"/>
      <c r="G916" s="343"/>
      <c r="H916" s="343"/>
      <c r="I916" s="343"/>
      <c r="J916" s="344">
        <v>8130001012651</v>
      </c>
      <c r="K916" s="345"/>
      <c r="L916" s="345"/>
      <c r="M916" s="345"/>
      <c r="N916" s="345"/>
      <c r="O916" s="345"/>
      <c r="P916" s="359" t="s">
        <v>822</v>
      </c>
      <c r="Q916" s="346"/>
      <c r="R916" s="346"/>
      <c r="S916" s="346"/>
      <c r="T916" s="346"/>
      <c r="U916" s="346"/>
      <c r="V916" s="346"/>
      <c r="W916" s="346"/>
      <c r="X916" s="346"/>
      <c r="Y916" s="347">
        <v>0.1</v>
      </c>
      <c r="Z916" s="348"/>
      <c r="AA916" s="348"/>
      <c r="AB916" s="349"/>
      <c r="AC916" s="350" t="s">
        <v>377</v>
      </c>
      <c r="AD916" s="351"/>
      <c r="AE916" s="351"/>
      <c r="AF916" s="351"/>
      <c r="AG916" s="351"/>
      <c r="AH916" s="366" t="s">
        <v>834</v>
      </c>
      <c r="AI916" s="367"/>
      <c r="AJ916" s="367"/>
      <c r="AK916" s="367"/>
      <c r="AL916" s="366" t="s">
        <v>834</v>
      </c>
      <c r="AM916" s="367"/>
      <c r="AN916" s="367"/>
      <c r="AO916" s="367"/>
      <c r="AP916" s="357" t="s">
        <v>716</v>
      </c>
      <c r="AQ916" s="357"/>
      <c r="AR916" s="357"/>
      <c r="AS916" s="357"/>
      <c r="AT916" s="357"/>
      <c r="AU916" s="357"/>
      <c r="AV916" s="357"/>
      <c r="AW916" s="357"/>
      <c r="AX916" s="357"/>
      <c r="AY916">
        <f>COUNTA($C$916)</f>
        <v>1</v>
      </c>
    </row>
    <row r="917" spans="1:51" ht="30" customHeight="1" x14ac:dyDescent="0.2">
      <c r="A917" s="370">
        <v>7</v>
      </c>
      <c r="B917" s="370">
        <v>1</v>
      </c>
      <c r="C917" s="358" t="s">
        <v>823</v>
      </c>
      <c r="D917" s="343"/>
      <c r="E917" s="343"/>
      <c r="F917" s="343"/>
      <c r="G917" s="343"/>
      <c r="H917" s="343"/>
      <c r="I917" s="343"/>
      <c r="J917" s="344">
        <v>9430001002571</v>
      </c>
      <c r="K917" s="345"/>
      <c r="L917" s="345"/>
      <c r="M917" s="345"/>
      <c r="N917" s="345"/>
      <c r="O917" s="345"/>
      <c r="P917" s="359" t="s">
        <v>824</v>
      </c>
      <c r="Q917" s="346"/>
      <c r="R917" s="346"/>
      <c r="S917" s="346"/>
      <c r="T917" s="346"/>
      <c r="U917" s="346"/>
      <c r="V917" s="346"/>
      <c r="W917" s="346"/>
      <c r="X917" s="346"/>
      <c r="Y917" s="347">
        <v>0.1</v>
      </c>
      <c r="Z917" s="348"/>
      <c r="AA917" s="348"/>
      <c r="AB917" s="349"/>
      <c r="AC917" s="350" t="s">
        <v>377</v>
      </c>
      <c r="AD917" s="351"/>
      <c r="AE917" s="351"/>
      <c r="AF917" s="351"/>
      <c r="AG917" s="351"/>
      <c r="AH917" s="366" t="s">
        <v>834</v>
      </c>
      <c r="AI917" s="367"/>
      <c r="AJ917" s="367"/>
      <c r="AK917" s="367"/>
      <c r="AL917" s="366" t="s">
        <v>834</v>
      </c>
      <c r="AM917" s="367"/>
      <c r="AN917" s="367"/>
      <c r="AO917" s="367"/>
      <c r="AP917" s="357" t="s">
        <v>716</v>
      </c>
      <c r="AQ917" s="357"/>
      <c r="AR917" s="357"/>
      <c r="AS917" s="357"/>
      <c r="AT917" s="357"/>
      <c r="AU917" s="357"/>
      <c r="AV917" s="357"/>
      <c r="AW917" s="357"/>
      <c r="AX917" s="357"/>
      <c r="AY917">
        <f>COUNTA($C$917)</f>
        <v>1</v>
      </c>
    </row>
    <row r="918" spans="1:51" ht="30" customHeight="1" x14ac:dyDescent="0.2">
      <c r="A918" s="370">
        <v>8</v>
      </c>
      <c r="B918" s="370">
        <v>1</v>
      </c>
      <c r="C918" s="358" t="s">
        <v>825</v>
      </c>
      <c r="D918" s="343"/>
      <c r="E918" s="343"/>
      <c r="F918" s="343"/>
      <c r="G918" s="343"/>
      <c r="H918" s="343"/>
      <c r="I918" s="343"/>
      <c r="J918" s="344">
        <v>6430001004091</v>
      </c>
      <c r="K918" s="345"/>
      <c r="L918" s="345"/>
      <c r="M918" s="345"/>
      <c r="N918" s="345"/>
      <c r="O918" s="345"/>
      <c r="P918" s="359" t="s">
        <v>815</v>
      </c>
      <c r="Q918" s="346"/>
      <c r="R918" s="346"/>
      <c r="S918" s="346"/>
      <c r="T918" s="346"/>
      <c r="U918" s="346"/>
      <c r="V918" s="346"/>
      <c r="W918" s="346"/>
      <c r="X918" s="346"/>
      <c r="Y918" s="347">
        <v>0.1</v>
      </c>
      <c r="Z918" s="348"/>
      <c r="AA918" s="348"/>
      <c r="AB918" s="349"/>
      <c r="AC918" s="350" t="s">
        <v>377</v>
      </c>
      <c r="AD918" s="351"/>
      <c r="AE918" s="351"/>
      <c r="AF918" s="351"/>
      <c r="AG918" s="351"/>
      <c r="AH918" s="366" t="s">
        <v>834</v>
      </c>
      <c r="AI918" s="367"/>
      <c r="AJ918" s="367"/>
      <c r="AK918" s="367"/>
      <c r="AL918" s="366" t="s">
        <v>834</v>
      </c>
      <c r="AM918" s="367"/>
      <c r="AN918" s="367"/>
      <c r="AO918" s="367"/>
      <c r="AP918" s="357" t="s">
        <v>716</v>
      </c>
      <c r="AQ918" s="357"/>
      <c r="AR918" s="357"/>
      <c r="AS918" s="357"/>
      <c r="AT918" s="357"/>
      <c r="AU918" s="357"/>
      <c r="AV918" s="357"/>
      <c r="AW918" s="357"/>
      <c r="AX918" s="357"/>
      <c r="AY918">
        <f>COUNTA($C$918)</f>
        <v>1</v>
      </c>
    </row>
    <row r="919" spans="1:51" ht="30" customHeight="1" x14ac:dyDescent="0.2">
      <c r="A919" s="370">
        <v>9</v>
      </c>
      <c r="B919" s="370">
        <v>1</v>
      </c>
      <c r="C919" s="358" t="s">
        <v>826</v>
      </c>
      <c r="D919" s="343"/>
      <c r="E919" s="343"/>
      <c r="F919" s="343"/>
      <c r="G919" s="343"/>
      <c r="H919" s="343"/>
      <c r="I919" s="343"/>
      <c r="J919" s="344">
        <v>9010801017712</v>
      </c>
      <c r="K919" s="345"/>
      <c r="L919" s="345"/>
      <c r="M919" s="345"/>
      <c r="N919" s="345"/>
      <c r="O919" s="345"/>
      <c r="P919" s="359" t="s">
        <v>827</v>
      </c>
      <c r="Q919" s="346"/>
      <c r="R919" s="346"/>
      <c r="S919" s="346"/>
      <c r="T919" s="346"/>
      <c r="U919" s="346"/>
      <c r="V919" s="346"/>
      <c r="W919" s="346"/>
      <c r="X919" s="346"/>
      <c r="Y919" s="347">
        <v>0.1</v>
      </c>
      <c r="Z919" s="348"/>
      <c r="AA919" s="348"/>
      <c r="AB919" s="349"/>
      <c r="AC919" s="350" t="s">
        <v>377</v>
      </c>
      <c r="AD919" s="351"/>
      <c r="AE919" s="351"/>
      <c r="AF919" s="351"/>
      <c r="AG919" s="351"/>
      <c r="AH919" s="366" t="s">
        <v>834</v>
      </c>
      <c r="AI919" s="367"/>
      <c r="AJ919" s="367"/>
      <c r="AK919" s="367"/>
      <c r="AL919" s="366" t="s">
        <v>834</v>
      </c>
      <c r="AM919" s="367"/>
      <c r="AN919" s="367"/>
      <c r="AO919" s="367"/>
      <c r="AP919" s="357" t="s">
        <v>716</v>
      </c>
      <c r="AQ919" s="357"/>
      <c r="AR919" s="357"/>
      <c r="AS919" s="357"/>
      <c r="AT919" s="357"/>
      <c r="AU919" s="357"/>
      <c r="AV919" s="357"/>
      <c r="AW919" s="357"/>
      <c r="AX919" s="357"/>
      <c r="AY919">
        <f>COUNTA($C$919)</f>
        <v>1</v>
      </c>
    </row>
    <row r="920" spans="1:51" ht="30" customHeight="1" x14ac:dyDescent="0.2">
      <c r="A920" s="370">
        <v>10</v>
      </c>
      <c r="B920" s="370">
        <v>1</v>
      </c>
      <c r="C920" s="358" t="s">
        <v>828</v>
      </c>
      <c r="D920" s="343"/>
      <c r="E920" s="343"/>
      <c r="F920" s="343"/>
      <c r="G920" s="343"/>
      <c r="H920" s="343"/>
      <c r="I920" s="343"/>
      <c r="J920" s="344">
        <v>2430001083759</v>
      </c>
      <c r="K920" s="345"/>
      <c r="L920" s="345"/>
      <c r="M920" s="345"/>
      <c r="N920" s="345"/>
      <c r="O920" s="345"/>
      <c r="P920" s="359" t="s">
        <v>829</v>
      </c>
      <c r="Q920" s="346"/>
      <c r="R920" s="346"/>
      <c r="S920" s="346"/>
      <c r="T920" s="346"/>
      <c r="U920" s="346"/>
      <c r="V920" s="346"/>
      <c r="W920" s="346"/>
      <c r="X920" s="346"/>
      <c r="Y920" s="347">
        <v>0.1</v>
      </c>
      <c r="Z920" s="348"/>
      <c r="AA920" s="348"/>
      <c r="AB920" s="349"/>
      <c r="AC920" s="350" t="s">
        <v>377</v>
      </c>
      <c r="AD920" s="351"/>
      <c r="AE920" s="351"/>
      <c r="AF920" s="351"/>
      <c r="AG920" s="351"/>
      <c r="AH920" s="366" t="s">
        <v>834</v>
      </c>
      <c r="AI920" s="367"/>
      <c r="AJ920" s="367"/>
      <c r="AK920" s="367"/>
      <c r="AL920" s="366" t="s">
        <v>834</v>
      </c>
      <c r="AM920" s="367"/>
      <c r="AN920" s="367"/>
      <c r="AO920" s="367"/>
      <c r="AP920" s="357" t="s">
        <v>716</v>
      </c>
      <c r="AQ920" s="357"/>
      <c r="AR920" s="357"/>
      <c r="AS920" s="357"/>
      <c r="AT920" s="357"/>
      <c r="AU920" s="357"/>
      <c r="AV920" s="357"/>
      <c r="AW920" s="357"/>
      <c r="AX920" s="357"/>
      <c r="AY920">
        <f>COUNTA($C$920)</f>
        <v>1</v>
      </c>
    </row>
    <row r="921" spans="1:51" ht="30" customHeight="1" x14ac:dyDescent="0.2">
      <c r="A921" s="370">
        <v>11</v>
      </c>
      <c r="B921" s="370">
        <v>1</v>
      </c>
      <c r="C921" s="358" t="s">
        <v>830</v>
      </c>
      <c r="D921" s="343"/>
      <c r="E921" s="343"/>
      <c r="F921" s="343"/>
      <c r="G921" s="343"/>
      <c r="H921" s="343"/>
      <c r="I921" s="343"/>
      <c r="J921" s="344">
        <v>3430001001372</v>
      </c>
      <c r="K921" s="345"/>
      <c r="L921" s="345"/>
      <c r="M921" s="345"/>
      <c r="N921" s="345"/>
      <c r="O921" s="345"/>
      <c r="P921" s="359" t="s">
        <v>831</v>
      </c>
      <c r="Q921" s="346"/>
      <c r="R921" s="346"/>
      <c r="S921" s="346"/>
      <c r="T921" s="346"/>
      <c r="U921" s="346"/>
      <c r="V921" s="346"/>
      <c r="W921" s="346"/>
      <c r="X921" s="346"/>
      <c r="Y921" s="347">
        <v>0.1</v>
      </c>
      <c r="Z921" s="348"/>
      <c r="AA921" s="348"/>
      <c r="AB921" s="349"/>
      <c r="AC921" s="350" t="s">
        <v>377</v>
      </c>
      <c r="AD921" s="351"/>
      <c r="AE921" s="351"/>
      <c r="AF921" s="351"/>
      <c r="AG921" s="351"/>
      <c r="AH921" s="366" t="s">
        <v>834</v>
      </c>
      <c r="AI921" s="367"/>
      <c r="AJ921" s="367"/>
      <c r="AK921" s="367"/>
      <c r="AL921" s="366" t="s">
        <v>834</v>
      </c>
      <c r="AM921" s="367"/>
      <c r="AN921" s="367"/>
      <c r="AO921" s="367"/>
      <c r="AP921" s="357" t="s">
        <v>716</v>
      </c>
      <c r="AQ921" s="357"/>
      <c r="AR921" s="357"/>
      <c r="AS921" s="357"/>
      <c r="AT921" s="357"/>
      <c r="AU921" s="357"/>
      <c r="AV921" s="357"/>
      <c r="AW921" s="357"/>
      <c r="AX921" s="357"/>
      <c r="AY921">
        <f>COUNTA($C$921)</f>
        <v>1</v>
      </c>
    </row>
    <row r="922" spans="1:51" ht="40.049999999999997" customHeight="1" x14ac:dyDescent="0.2">
      <c r="A922" s="370">
        <v>12</v>
      </c>
      <c r="B922" s="370">
        <v>1</v>
      </c>
      <c r="C922" s="358" t="s">
        <v>832</v>
      </c>
      <c r="D922" s="343"/>
      <c r="E922" s="343"/>
      <c r="F922" s="343"/>
      <c r="G922" s="343"/>
      <c r="H922" s="343"/>
      <c r="I922" s="343"/>
      <c r="J922" s="344">
        <v>7010001064648</v>
      </c>
      <c r="K922" s="345"/>
      <c r="L922" s="345"/>
      <c r="M922" s="345"/>
      <c r="N922" s="345"/>
      <c r="O922" s="345"/>
      <c r="P922" s="359" t="s">
        <v>833</v>
      </c>
      <c r="Q922" s="346"/>
      <c r="R922" s="346"/>
      <c r="S922" s="346"/>
      <c r="T922" s="346"/>
      <c r="U922" s="346"/>
      <c r="V922" s="346"/>
      <c r="W922" s="346"/>
      <c r="X922" s="346"/>
      <c r="Y922" s="347">
        <v>0.1</v>
      </c>
      <c r="Z922" s="348"/>
      <c r="AA922" s="348"/>
      <c r="AB922" s="349"/>
      <c r="AC922" s="350" t="s">
        <v>377</v>
      </c>
      <c r="AD922" s="351"/>
      <c r="AE922" s="351"/>
      <c r="AF922" s="351"/>
      <c r="AG922" s="351"/>
      <c r="AH922" s="366" t="s">
        <v>834</v>
      </c>
      <c r="AI922" s="367"/>
      <c r="AJ922" s="367"/>
      <c r="AK922" s="367"/>
      <c r="AL922" s="366" t="s">
        <v>834</v>
      </c>
      <c r="AM922" s="367"/>
      <c r="AN922" s="367"/>
      <c r="AO922" s="367"/>
      <c r="AP922" s="357" t="s">
        <v>716</v>
      </c>
      <c r="AQ922" s="357"/>
      <c r="AR922" s="357"/>
      <c r="AS922" s="357"/>
      <c r="AT922" s="357"/>
      <c r="AU922" s="357"/>
      <c r="AV922" s="357"/>
      <c r="AW922" s="357"/>
      <c r="AX922" s="357"/>
      <c r="AY922">
        <f>COUNTA($C$922)</f>
        <v>1</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hidden="1" customHeight="1" x14ac:dyDescent="0.2">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27">
      <formula>IF(RIGHT(TEXT(P14,"0.#"),1)=".",FALSE,TRUE)</formula>
    </cfRule>
    <cfRule type="expression" dxfId="2816" priority="14028">
      <formula>IF(RIGHT(TEXT(P14,"0.#"),1)=".",TRUE,FALSE)</formula>
    </cfRule>
  </conditionalFormatting>
  <conditionalFormatting sqref="AE32">
    <cfRule type="expression" dxfId="2815" priority="14017">
      <formula>IF(RIGHT(TEXT(AE32,"0.#"),1)=".",FALSE,TRUE)</formula>
    </cfRule>
    <cfRule type="expression" dxfId="2814" priority="14018">
      <formula>IF(RIGHT(TEXT(AE32,"0.#"),1)=".",TRUE,FALSE)</formula>
    </cfRule>
  </conditionalFormatting>
  <conditionalFormatting sqref="P18:AX18">
    <cfRule type="expression" dxfId="2813" priority="13903">
      <formula>IF(RIGHT(TEXT(P18,"0.#"),1)=".",FALSE,TRUE)</formula>
    </cfRule>
    <cfRule type="expression" dxfId="2812" priority="13904">
      <formula>IF(RIGHT(TEXT(P18,"0.#"),1)=".",TRUE,FALSE)</formula>
    </cfRule>
  </conditionalFormatting>
  <conditionalFormatting sqref="Y790">
    <cfRule type="expression" dxfId="2811" priority="13899">
      <formula>IF(RIGHT(TEXT(Y790,"0.#"),1)=".",FALSE,TRUE)</formula>
    </cfRule>
    <cfRule type="expression" dxfId="2810" priority="13900">
      <formula>IF(RIGHT(TEXT(Y790,"0.#"),1)=".",TRUE,FALSE)</formula>
    </cfRule>
  </conditionalFormatting>
  <conditionalFormatting sqref="Y799">
    <cfRule type="expression" dxfId="2809" priority="13895">
      <formula>IF(RIGHT(TEXT(Y799,"0.#"),1)=".",FALSE,TRUE)</formula>
    </cfRule>
    <cfRule type="expression" dxfId="2808" priority="13896">
      <formula>IF(RIGHT(TEXT(Y799,"0.#"),1)=".",TRUE,FALSE)</formula>
    </cfRule>
  </conditionalFormatting>
  <conditionalFormatting sqref="Y830:Y837 Y828 Y817:Y824 Y815 Y804:Y811 Y802">
    <cfRule type="expression" dxfId="2807" priority="13677">
      <formula>IF(RIGHT(TEXT(Y802,"0.#"),1)=".",FALSE,TRUE)</formula>
    </cfRule>
    <cfRule type="expression" dxfId="2806" priority="13678">
      <formula>IF(RIGHT(TEXT(Y802,"0.#"),1)=".",TRUE,FALSE)</formula>
    </cfRule>
  </conditionalFormatting>
  <conditionalFormatting sqref="P16:AQ17 P15:AX15 P13:AX13">
    <cfRule type="expression" dxfId="2805" priority="13725">
      <formula>IF(RIGHT(TEXT(P13,"0.#"),1)=".",FALSE,TRUE)</formula>
    </cfRule>
    <cfRule type="expression" dxfId="2804" priority="13726">
      <formula>IF(RIGHT(TEXT(P13,"0.#"),1)=".",TRUE,FALSE)</formula>
    </cfRule>
  </conditionalFormatting>
  <conditionalFormatting sqref="P19:AJ19">
    <cfRule type="expression" dxfId="2803" priority="13723">
      <formula>IF(RIGHT(TEXT(P19,"0.#"),1)=".",FALSE,TRUE)</formula>
    </cfRule>
    <cfRule type="expression" dxfId="2802" priority="13724">
      <formula>IF(RIGHT(TEXT(P19,"0.#"),1)=".",TRUE,FALSE)</formula>
    </cfRule>
  </conditionalFormatting>
  <conditionalFormatting sqref="AE101 AQ101">
    <cfRule type="expression" dxfId="2801" priority="13715">
      <formula>IF(RIGHT(TEXT(AE101,"0.#"),1)=".",FALSE,TRUE)</formula>
    </cfRule>
    <cfRule type="expression" dxfId="2800" priority="13716">
      <formula>IF(RIGHT(TEXT(AE101,"0.#"),1)=".",TRUE,FALSE)</formula>
    </cfRule>
  </conditionalFormatting>
  <conditionalFormatting sqref="Y791:Y798 Y789">
    <cfRule type="expression" dxfId="2799" priority="13701">
      <formula>IF(RIGHT(TEXT(Y789,"0.#"),1)=".",FALSE,TRUE)</formula>
    </cfRule>
    <cfRule type="expression" dxfId="2798" priority="13702">
      <formula>IF(RIGHT(TEXT(Y789,"0.#"),1)=".",TRUE,FALSE)</formula>
    </cfRule>
  </conditionalFormatting>
  <conditionalFormatting sqref="AU790">
    <cfRule type="expression" dxfId="2797" priority="13699">
      <formula>IF(RIGHT(TEXT(AU790,"0.#"),1)=".",FALSE,TRUE)</formula>
    </cfRule>
    <cfRule type="expression" dxfId="2796" priority="13700">
      <formula>IF(RIGHT(TEXT(AU790,"0.#"),1)=".",TRUE,FALSE)</formula>
    </cfRule>
  </conditionalFormatting>
  <conditionalFormatting sqref="AU799">
    <cfRule type="expression" dxfId="2795" priority="13697">
      <formula>IF(RIGHT(TEXT(AU799,"0.#"),1)=".",FALSE,TRUE)</formula>
    </cfRule>
    <cfRule type="expression" dxfId="2794" priority="13698">
      <formula>IF(RIGHT(TEXT(AU799,"0.#"),1)=".",TRUE,FALSE)</formula>
    </cfRule>
  </conditionalFormatting>
  <conditionalFormatting sqref="AU791:AU798 AU789">
    <cfRule type="expression" dxfId="2793" priority="13695">
      <formula>IF(RIGHT(TEXT(AU789,"0.#"),1)=".",FALSE,TRUE)</formula>
    </cfRule>
    <cfRule type="expression" dxfId="2792" priority="13696">
      <formula>IF(RIGHT(TEXT(AU789,"0.#"),1)=".",TRUE,FALSE)</formula>
    </cfRule>
  </conditionalFormatting>
  <conditionalFormatting sqref="Y829 Y816 Y803">
    <cfRule type="expression" dxfId="2791" priority="13681">
      <formula>IF(RIGHT(TEXT(Y803,"0.#"),1)=".",FALSE,TRUE)</formula>
    </cfRule>
    <cfRule type="expression" dxfId="2790" priority="13682">
      <formula>IF(RIGHT(TEXT(Y803,"0.#"),1)=".",TRUE,FALSE)</formula>
    </cfRule>
  </conditionalFormatting>
  <conditionalFormatting sqref="Y838 Y825 Y812">
    <cfRule type="expression" dxfId="2789" priority="13679">
      <formula>IF(RIGHT(TEXT(Y812,"0.#"),1)=".",FALSE,TRUE)</formula>
    </cfRule>
    <cfRule type="expression" dxfId="2788" priority="13680">
      <formula>IF(RIGHT(TEXT(Y812,"0.#"),1)=".",TRUE,FALSE)</formula>
    </cfRule>
  </conditionalFormatting>
  <conditionalFormatting sqref="AU829 AU816 AU803">
    <cfRule type="expression" dxfId="2787" priority="13675">
      <formula>IF(RIGHT(TEXT(AU803,"0.#"),1)=".",FALSE,TRUE)</formula>
    </cfRule>
    <cfRule type="expression" dxfId="2786" priority="13676">
      <formula>IF(RIGHT(TEXT(AU803,"0.#"),1)=".",TRUE,FALSE)</formula>
    </cfRule>
  </conditionalFormatting>
  <conditionalFormatting sqref="AU838 AU825 AU812">
    <cfRule type="expression" dxfId="2785" priority="13673">
      <formula>IF(RIGHT(TEXT(AU812,"0.#"),1)=".",FALSE,TRUE)</formula>
    </cfRule>
    <cfRule type="expression" dxfId="2784" priority="13674">
      <formula>IF(RIGHT(TEXT(AU812,"0.#"),1)=".",TRUE,FALSE)</formula>
    </cfRule>
  </conditionalFormatting>
  <conditionalFormatting sqref="AU830:AU837 AU828 AU817:AU824 AU815 AU804:AU811 AU802">
    <cfRule type="expression" dxfId="2783" priority="13671">
      <formula>IF(RIGHT(TEXT(AU802,"0.#"),1)=".",FALSE,TRUE)</formula>
    </cfRule>
    <cfRule type="expression" dxfId="2782" priority="13672">
      <formula>IF(RIGHT(TEXT(AU802,"0.#"),1)=".",TRUE,FALSE)</formula>
    </cfRule>
  </conditionalFormatting>
  <conditionalFormatting sqref="AM87">
    <cfRule type="expression" dxfId="2781" priority="13325">
      <formula>IF(RIGHT(TEXT(AM87,"0.#"),1)=".",FALSE,TRUE)</formula>
    </cfRule>
    <cfRule type="expression" dxfId="2780" priority="13326">
      <formula>IF(RIGHT(TEXT(AM87,"0.#"),1)=".",TRUE,FALSE)</formula>
    </cfRule>
  </conditionalFormatting>
  <conditionalFormatting sqref="AE55">
    <cfRule type="expression" dxfId="2779" priority="13393">
      <formula>IF(RIGHT(TEXT(AE55,"0.#"),1)=".",FALSE,TRUE)</formula>
    </cfRule>
    <cfRule type="expression" dxfId="2778" priority="13394">
      <formula>IF(RIGHT(TEXT(AE55,"0.#"),1)=".",TRUE,FALSE)</formula>
    </cfRule>
  </conditionalFormatting>
  <conditionalFormatting sqref="AI55">
    <cfRule type="expression" dxfId="2777" priority="13391">
      <formula>IF(RIGHT(TEXT(AI55,"0.#"),1)=".",FALSE,TRUE)</formula>
    </cfRule>
    <cfRule type="expression" dxfId="2776" priority="13392">
      <formula>IF(RIGHT(TEXT(AI55,"0.#"),1)=".",TRUE,FALSE)</formula>
    </cfRule>
  </conditionalFormatting>
  <conditionalFormatting sqref="AM34">
    <cfRule type="expression" dxfId="2775" priority="13471">
      <formula>IF(RIGHT(TEXT(AM34,"0.#"),1)=".",FALSE,TRUE)</formula>
    </cfRule>
    <cfRule type="expression" dxfId="2774" priority="13472">
      <formula>IF(RIGHT(TEXT(AM34,"0.#"),1)=".",TRUE,FALSE)</formula>
    </cfRule>
  </conditionalFormatting>
  <conditionalFormatting sqref="AE33">
    <cfRule type="expression" dxfId="2773" priority="13485">
      <formula>IF(RIGHT(TEXT(AE33,"0.#"),1)=".",FALSE,TRUE)</formula>
    </cfRule>
    <cfRule type="expression" dxfId="2772" priority="13486">
      <formula>IF(RIGHT(TEXT(AE33,"0.#"),1)=".",TRUE,FALSE)</formula>
    </cfRule>
  </conditionalFormatting>
  <conditionalFormatting sqref="AE34">
    <cfRule type="expression" dxfId="2771" priority="13483">
      <formula>IF(RIGHT(TEXT(AE34,"0.#"),1)=".",FALSE,TRUE)</formula>
    </cfRule>
    <cfRule type="expression" dxfId="2770" priority="13484">
      <formula>IF(RIGHT(TEXT(AE34,"0.#"),1)=".",TRUE,FALSE)</formula>
    </cfRule>
  </conditionalFormatting>
  <conditionalFormatting sqref="AI34">
    <cfRule type="expression" dxfId="2769" priority="13481">
      <formula>IF(RIGHT(TEXT(AI34,"0.#"),1)=".",FALSE,TRUE)</formula>
    </cfRule>
    <cfRule type="expression" dxfId="2768" priority="13482">
      <formula>IF(RIGHT(TEXT(AI34,"0.#"),1)=".",TRUE,FALSE)</formula>
    </cfRule>
  </conditionalFormatting>
  <conditionalFormatting sqref="AI33">
    <cfRule type="expression" dxfId="2767" priority="13479">
      <formula>IF(RIGHT(TEXT(AI33,"0.#"),1)=".",FALSE,TRUE)</formula>
    </cfRule>
    <cfRule type="expression" dxfId="2766" priority="13480">
      <formula>IF(RIGHT(TEXT(AI33,"0.#"),1)=".",TRUE,FALSE)</formula>
    </cfRule>
  </conditionalFormatting>
  <conditionalFormatting sqref="AI32">
    <cfRule type="expression" dxfId="2765" priority="13477">
      <formula>IF(RIGHT(TEXT(AI32,"0.#"),1)=".",FALSE,TRUE)</formula>
    </cfRule>
    <cfRule type="expression" dxfId="2764" priority="13478">
      <formula>IF(RIGHT(TEXT(AI32,"0.#"),1)=".",TRUE,FALSE)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47:AO874">
    <cfRule type="expression" dxfId="2517" priority="6649">
      <formula>IF(AND(AL847&gt;=0, RIGHT(TEXT(AL847,"0.#"),1)&lt;&gt;"."),TRUE,FALSE)</formula>
    </cfRule>
    <cfRule type="expression" dxfId="2516" priority="6650">
      <formula>IF(AND(AL847&gt;=0, RIGHT(TEXT(AL847,"0.#"),1)="."),TRUE,FALSE)</formula>
    </cfRule>
    <cfRule type="expression" dxfId="2515" priority="6651">
      <formula>IF(AND(AL847&lt;0, RIGHT(TEXT(AL847,"0.#"),1)&lt;&gt;"."),TRUE,FALSE)</formula>
    </cfRule>
    <cfRule type="expression" dxfId="2514" priority="6652">
      <formula>IF(AND(AL847&lt;0, RIGHT(TEXT(AL847,"0.#"),1)="."),TRUE,FALSE)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58:Y874 Y850 Y855:Y856">
    <cfRule type="expression" dxfId="2443" priority="2977">
      <formula>IF(RIGHT(TEXT(Y850,"0.#"),1)=".",FALSE,TRUE)</formula>
    </cfRule>
    <cfRule type="expression" dxfId="2442" priority="2978">
      <formula>IF(RIGHT(TEXT(Y850,"0.#"),1)=".",TRUE,FALSE)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10:AO1139">
    <cfRule type="expression" dxfId="2413" priority="2883">
      <formula>IF(AND(AL1110&gt;=0, RIGHT(TEXT(AL1110,"0.#"),1)&lt;&gt;"."),TRUE,FALSE)</formula>
    </cfRule>
    <cfRule type="expression" dxfId="2412" priority="2884">
      <formula>IF(AND(AL1110&gt;=0, RIGHT(TEXT(AL1110,"0.#"),1)="."),TRUE,FALSE)</formula>
    </cfRule>
    <cfRule type="expression" dxfId="2411" priority="2885">
      <formula>IF(AND(AL1110&lt;0, RIGHT(TEXT(AL1110,"0.#"),1)&lt;&gt;"."),TRUE,FALSE)</formula>
    </cfRule>
    <cfRule type="expression" dxfId="2410" priority="2886">
      <formula>IF(AND(AL1110&lt;0, RIGHT(TEXT(AL1110,"0.#"),1)="."),TRUE,FALSE)</formula>
    </cfRule>
  </conditionalFormatting>
  <conditionalFormatting sqref="Y1110:Y1139">
    <cfRule type="expression" dxfId="2409" priority="2881">
      <formula>IF(RIGHT(TEXT(Y1110,"0.#"),1)=".",FALSE,TRUE)</formula>
    </cfRule>
    <cfRule type="expression" dxfId="2408" priority="2882">
      <formula>IF(RIGHT(TEXT(Y1110,"0.#"),1)=".",TRUE,FALSE)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45:AO846">
    <cfRule type="expression" dxfId="2399" priority="2835">
      <formula>IF(AND(AL845&gt;=0, RIGHT(TEXT(AL845,"0.#"),1)&lt;&gt;"."),TRUE,FALSE)</formula>
    </cfRule>
    <cfRule type="expression" dxfId="2398" priority="2836">
      <formula>IF(AND(AL845&gt;=0, RIGHT(TEXT(AL845,"0.#"),1)="."),TRUE,FALSE)</formula>
    </cfRule>
    <cfRule type="expression" dxfId="2397" priority="2837">
      <formula>IF(AND(AL845&lt;0, RIGHT(TEXT(AL845,"0.#"),1)&lt;&gt;"."),TRUE,FALSE)</formula>
    </cfRule>
    <cfRule type="expression" dxfId="2396" priority="2838">
      <formula>IF(AND(AL845&lt;0, RIGHT(TEXT(AL845,"0.#"),1)="."),TRUE,FALSE)</formula>
    </cfRule>
  </conditionalFormatting>
  <conditionalFormatting sqref="Y845:Y846">
    <cfRule type="expression" dxfId="2395" priority="2833">
      <formula>IF(RIGHT(TEXT(Y845,"0.#"),1)=".",FALSE,TRUE)</formula>
    </cfRule>
    <cfRule type="expression" dxfId="2394" priority="2834">
      <formula>IF(RIGHT(TEXT(Y845,"0.#"),1)=".",TRUE,FALSE)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907">
    <cfRule type="expression" dxfId="2077" priority="2093">
      <formula>IF(RIGHT(TEXT(Y880,"0.#"),1)=".",FALSE,TRUE)</formula>
    </cfRule>
    <cfRule type="expression" dxfId="2076" priority="2094">
      <formula>IF(RIGHT(TEXT(Y880,"0.#"),1)=".",TRUE,FALSE)</formula>
    </cfRule>
  </conditionalFormatting>
  <conditionalFormatting sqref="Y878:Y879">
    <cfRule type="expression" dxfId="2075" priority="2087">
      <formula>IF(RIGHT(TEXT(Y878,"0.#"),1)=".",FALSE,TRUE)</formula>
    </cfRule>
    <cfRule type="expression" dxfId="2074" priority="2088">
      <formula>IF(RIGHT(TEXT(Y878,"0.#"),1)=".",TRUE,FALSE)</formula>
    </cfRule>
  </conditionalFormatting>
  <conditionalFormatting sqref="Y913:Y916 Y920:Y921 Y923:Y940">
    <cfRule type="expression" dxfId="2073" priority="2081">
      <formula>IF(RIGHT(TEXT(Y913,"0.#"),1)=".",FALSE,TRUE)</formula>
    </cfRule>
    <cfRule type="expression" dxfId="2072" priority="2082">
      <formula>IF(RIGHT(TEXT(Y913,"0.#"),1)=".",TRUE,FALSE)</formula>
    </cfRule>
  </conditionalFormatting>
  <conditionalFormatting sqref="Y911:Y912">
    <cfRule type="expression" dxfId="2071" priority="2075">
      <formula>IF(RIGHT(TEXT(Y911,"0.#"),1)=".",FALSE,TRUE)</formula>
    </cfRule>
    <cfRule type="expression" dxfId="2070" priority="2076">
      <formula>IF(RIGHT(TEXT(Y911,"0.#"),1)=".",TRUE,FALSE)</formula>
    </cfRule>
  </conditionalFormatting>
  <conditionalFormatting sqref="Y946:Y973">
    <cfRule type="expression" dxfId="2069" priority="2069">
      <formula>IF(RIGHT(TEXT(Y946,"0.#"),1)=".",FALSE,TRUE)</formula>
    </cfRule>
    <cfRule type="expression" dxfId="2068" priority="2070">
      <formula>IF(RIGHT(TEXT(Y946,"0.#"),1)=".",TRUE,FALSE)</formula>
    </cfRule>
  </conditionalFormatting>
  <conditionalFormatting sqref="Y944:Y945">
    <cfRule type="expression" dxfId="2067" priority="2063">
      <formula>IF(RIGHT(TEXT(Y944,"0.#"),1)=".",FALSE,TRUE)</formula>
    </cfRule>
    <cfRule type="expression" dxfId="2066" priority="2064">
      <formula>IF(RIGHT(TEXT(Y944,"0.#"),1)=".",TRUE,FALSE)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907">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878:AO879">
    <cfRule type="expression" dxfId="1975" priority="2089">
      <formula>IF(AND(AL878&gt;=0, RIGHT(TEXT(AL878,"0.#"),1)&lt;&gt;"."),TRUE,FALSE)</formula>
    </cfRule>
    <cfRule type="expression" dxfId="1974" priority="2090">
      <formula>IF(AND(AL878&gt;=0, RIGHT(TEXT(AL878,"0.#"),1)="."),TRUE,FALSE)</formula>
    </cfRule>
    <cfRule type="expression" dxfId="1973" priority="2091">
      <formula>IF(AND(AL878&lt;0, RIGHT(TEXT(AL878,"0.#"),1)&lt;&gt;"."),TRUE,FALSE)</formula>
    </cfRule>
    <cfRule type="expression" dxfId="1972" priority="2092">
      <formula>IF(AND(AL878&lt;0, RIGHT(TEXT(AL878,"0.#"),1)="."),TRUE,FALSE)</formula>
    </cfRule>
  </conditionalFormatting>
  <conditionalFormatting sqref="AL923:AO940">
    <cfRule type="expression" dxfId="1971" priority="2083">
      <formula>IF(AND(AL923&gt;=0, RIGHT(TEXT(AL923,"0.#"),1)&lt;&gt;"."),TRUE,FALSE)</formula>
    </cfRule>
    <cfRule type="expression" dxfId="1970" priority="2084">
      <formula>IF(AND(AL923&gt;=0, RIGHT(TEXT(AL923,"0.#"),1)="."),TRUE,FALSE)</formula>
    </cfRule>
    <cfRule type="expression" dxfId="1969" priority="2085">
      <formula>IF(AND(AL923&lt;0, RIGHT(TEXT(AL923,"0.#"),1)&lt;&gt;"."),TRUE,FALSE)</formula>
    </cfRule>
    <cfRule type="expression" dxfId="1968" priority="2086">
      <formula>IF(AND(AL923&lt;0, RIGHT(TEXT(AL923,"0.#"),1)="."),TRUE,FALSE)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857">
    <cfRule type="expression" dxfId="723" priority="23">
      <formula>IF(RIGHT(TEXT(Y857,"0.#"),1)=".",FALSE,TRUE)</formula>
    </cfRule>
    <cfRule type="expression" dxfId="722" priority="24">
      <formula>IF(RIGHT(TEXT(Y857,"0.#"),1)=".",TRUE,FALSE)</formula>
    </cfRule>
  </conditionalFormatting>
  <conditionalFormatting sqref="Y849">
    <cfRule type="expression" dxfId="721" priority="21">
      <formula>IF(RIGHT(TEXT(Y849,"0.#"),1)=".",FALSE,TRUE)</formula>
    </cfRule>
    <cfRule type="expression" dxfId="720" priority="22">
      <formula>IF(RIGHT(TEXT(Y849,"0.#"),1)=".",TRUE,FALSE)</formula>
    </cfRule>
  </conditionalFormatting>
  <conditionalFormatting sqref="Y848">
    <cfRule type="expression" dxfId="719" priority="19">
      <formula>IF(RIGHT(TEXT(Y848,"0.#"),1)=".",FALSE,TRUE)</formula>
    </cfRule>
    <cfRule type="expression" dxfId="718" priority="20">
      <formula>IF(RIGHT(TEXT(Y848,"0.#"),1)=".",TRUE,FALSE)</formula>
    </cfRule>
  </conditionalFormatting>
  <conditionalFormatting sqref="Y847">
    <cfRule type="expression" dxfId="717" priority="17">
      <formula>IF(RIGHT(TEXT(Y847,"0.#"),1)=".",FALSE,TRUE)</formula>
    </cfRule>
    <cfRule type="expression" dxfId="716" priority="18">
      <formula>IF(RIGHT(TEXT(Y847,"0.#"),1)=".",TRUE,FALSE)</formula>
    </cfRule>
  </conditionalFormatting>
  <conditionalFormatting sqref="Y854">
    <cfRule type="expression" dxfId="715" priority="15">
      <formula>IF(RIGHT(TEXT(Y854,"0.#"),1)=".",FALSE,TRUE)</formula>
    </cfRule>
    <cfRule type="expression" dxfId="714" priority="16">
      <formula>IF(RIGHT(TEXT(Y854,"0.#"),1)=".",TRUE,FALSE)</formula>
    </cfRule>
  </conditionalFormatting>
  <conditionalFormatting sqref="Y853">
    <cfRule type="expression" dxfId="713" priority="13">
      <formula>IF(RIGHT(TEXT(Y853,"0.#"),1)=".",FALSE,TRUE)</formula>
    </cfRule>
    <cfRule type="expression" dxfId="712" priority="14">
      <formula>IF(RIGHT(TEXT(Y853,"0.#"),1)=".",TRUE,FALSE)</formula>
    </cfRule>
  </conditionalFormatting>
  <conditionalFormatting sqref="Y852">
    <cfRule type="expression" dxfId="711" priority="11">
      <formula>IF(RIGHT(TEXT(Y852,"0.#"),1)=".",FALSE,TRUE)</formula>
    </cfRule>
    <cfRule type="expression" dxfId="710" priority="12">
      <formula>IF(RIGHT(TEXT(Y852,"0.#"),1)=".",TRUE,FALSE)</formula>
    </cfRule>
  </conditionalFormatting>
  <conditionalFormatting sqref="Y851">
    <cfRule type="expression" dxfId="709" priority="9">
      <formula>IF(RIGHT(TEXT(Y851,"0.#"),1)=".",FALSE,TRUE)</formula>
    </cfRule>
    <cfRule type="expression" dxfId="708" priority="10">
      <formula>IF(RIGHT(TEXT(Y851,"0.#"),1)=".",TRUE,FALSE)</formula>
    </cfRule>
  </conditionalFormatting>
  <conditionalFormatting sqref="Y917">
    <cfRule type="expression" dxfId="707" priority="7">
      <formula>IF(RIGHT(TEXT(Y917,"0.#"),1)=".",FALSE,TRUE)</formula>
    </cfRule>
    <cfRule type="expression" dxfId="706" priority="8">
      <formula>IF(RIGHT(TEXT(Y917,"0.#"),1)=".",TRUE,FALSE)</formula>
    </cfRule>
  </conditionalFormatting>
  <conditionalFormatting sqref="Y918">
    <cfRule type="expression" dxfId="705" priority="5">
      <formula>IF(RIGHT(TEXT(Y918,"0.#"),1)=".",FALSE,TRUE)</formula>
    </cfRule>
    <cfRule type="expression" dxfId="704" priority="6">
      <formula>IF(RIGHT(TEXT(Y918,"0.#"),1)=".",TRUE,FALSE)</formula>
    </cfRule>
  </conditionalFormatting>
  <conditionalFormatting sqref="Y919">
    <cfRule type="expression" dxfId="703" priority="3">
      <formula>IF(RIGHT(TEXT(Y919,"0.#"),1)=".",FALSE,TRUE)</formula>
    </cfRule>
    <cfRule type="expression" dxfId="702" priority="4">
      <formula>IF(RIGHT(TEXT(Y919,"0.#"),1)=".",TRUE,FALSE)</formula>
    </cfRule>
  </conditionalFormatting>
  <conditionalFormatting sqref="Y922">
    <cfRule type="expression" dxfId="701" priority="1">
      <formula>IF(RIGHT(TEXT(Y922,"0.#"),1)=".",FALSE,TRUE)</formula>
    </cfRule>
    <cfRule type="expression" dxfId="700" priority="2">
      <formula>IF(RIGHT(TEXT(Y922,"0.#"),1)=".",TRUE,FALSE)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07" max="50" man="1"/>
    <brk id="369" max="50" man="1"/>
    <brk id="699" max="50" man="1"/>
    <brk id="735" max="50" man="1"/>
    <brk id="841" max="50" man="1"/>
    <brk id="908"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756</v>
      </c>
      <c r="H2" s="13" t="str">
        <f>IF(G2="","",F2)</f>
        <v>一般会計</v>
      </c>
      <c r="I2" s="13" t="str">
        <f>IF(H2="","",IF(I1&lt;&gt;"",CONCATENATE(I1,"、",H2),H2))</f>
        <v>一般会計</v>
      </c>
      <c r="K2" s="14" t="s">
        <v>103</v>
      </c>
      <c r="L2" s="15"/>
      <c r="M2" s="13" t="str">
        <f>IF(L2="","",K2)</f>
        <v/>
      </c>
      <c r="N2" s="13" t="str">
        <f>IF(M2="","",IF(N1&lt;&gt;"",CONCATENATE(N1,"、",M2),M2))</f>
        <v/>
      </c>
      <c r="O2" s="13"/>
      <c r="P2" s="12" t="s">
        <v>74</v>
      </c>
      <c r="Q2" s="17" t="s">
        <v>756</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756</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389</v>
      </c>
      <c r="AF2" s="1023"/>
      <c r="AG2" s="1023"/>
      <c r="AH2" s="1023"/>
      <c r="AI2" s="1023" t="s">
        <v>411</v>
      </c>
      <c r="AJ2" s="1023"/>
      <c r="AK2" s="1023"/>
      <c r="AL2" s="556"/>
      <c r="AM2" s="1023" t="s">
        <v>508</v>
      </c>
      <c r="AN2" s="1023"/>
      <c r="AO2" s="1023"/>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389</v>
      </c>
      <c r="AF9" s="1023"/>
      <c r="AG9" s="1023"/>
      <c r="AH9" s="1023"/>
      <c r="AI9" s="1023" t="s">
        <v>411</v>
      </c>
      <c r="AJ9" s="1023"/>
      <c r="AK9" s="1023"/>
      <c r="AL9" s="556"/>
      <c r="AM9" s="1023" t="s">
        <v>508</v>
      </c>
      <c r="AN9" s="1023"/>
      <c r="AO9" s="1023"/>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389</v>
      </c>
      <c r="AF16" s="1023"/>
      <c r="AG16" s="1023"/>
      <c r="AH16" s="1023"/>
      <c r="AI16" s="1023" t="s">
        <v>411</v>
      </c>
      <c r="AJ16" s="1023"/>
      <c r="AK16" s="1023"/>
      <c r="AL16" s="556"/>
      <c r="AM16" s="1023" t="s">
        <v>508</v>
      </c>
      <c r="AN16" s="1023"/>
      <c r="AO16" s="1023"/>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389</v>
      </c>
      <c r="AF23" s="1023"/>
      <c r="AG23" s="1023"/>
      <c r="AH23" s="1023"/>
      <c r="AI23" s="1023" t="s">
        <v>411</v>
      </c>
      <c r="AJ23" s="1023"/>
      <c r="AK23" s="1023"/>
      <c r="AL23" s="556"/>
      <c r="AM23" s="1023" t="s">
        <v>508</v>
      </c>
      <c r="AN23" s="1023"/>
      <c r="AO23" s="1023"/>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389</v>
      </c>
      <c r="AF30" s="1023"/>
      <c r="AG30" s="1023"/>
      <c r="AH30" s="1023"/>
      <c r="AI30" s="1023" t="s">
        <v>411</v>
      </c>
      <c r="AJ30" s="1023"/>
      <c r="AK30" s="1023"/>
      <c r="AL30" s="556"/>
      <c r="AM30" s="1023" t="s">
        <v>508</v>
      </c>
      <c r="AN30" s="1023"/>
      <c r="AO30" s="1023"/>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389</v>
      </c>
      <c r="AF37" s="1023"/>
      <c r="AG37" s="1023"/>
      <c r="AH37" s="1023"/>
      <c r="AI37" s="1023" t="s">
        <v>411</v>
      </c>
      <c r="AJ37" s="1023"/>
      <c r="AK37" s="1023"/>
      <c r="AL37" s="556"/>
      <c r="AM37" s="1023" t="s">
        <v>508</v>
      </c>
      <c r="AN37" s="1023"/>
      <c r="AO37" s="1023"/>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389</v>
      </c>
      <c r="AF44" s="1023"/>
      <c r="AG44" s="1023"/>
      <c r="AH44" s="1023"/>
      <c r="AI44" s="1023" t="s">
        <v>411</v>
      </c>
      <c r="AJ44" s="1023"/>
      <c r="AK44" s="1023"/>
      <c r="AL44" s="556"/>
      <c r="AM44" s="1023" t="s">
        <v>508</v>
      </c>
      <c r="AN44" s="1023"/>
      <c r="AO44" s="1023"/>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389</v>
      </c>
      <c r="AF51" s="1023"/>
      <c r="AG51" s="1023"/>
      <c r="AH51" s="1023"/>
      <c r="AI51" s="1023" t="s">
        <v>411</v>
      </c>
      <c r="AJ51" s="1023"/>
      <c r="AK51" s="1023"/>
      <c r="AL51" s="556"/>
      <c r="AM51" s="1023" t="s">
        <v>508</v>
      </c>
      <c r="AN51" s="1023"/>
      <c r="AO51" s="1023"/>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389</v>
      </c>
      <c r="AF58" s="1023"/>
      <c r="AG58" s="1023"/>
      <c r="AH58" s="1023"/>
      <c r="AI58" s="1023" t="s">
        <v>411</v>
      </c>
      <c r="AJ58" s="1023"/>
      <c r="AK58" s="1023"/>
      <c r="AL58" s="556"/>
      <c r="AM58" s="1023" t="s">
        <v>508</v>
      </c>
      <c r="AN58" s="1023"/>
      <c r="AO58" s="1023"/>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389</v>
      </c>
      <c r="AF65" s="1023"/>
      <c r="AG65" s="1023"/>
      <c r="AH65" s="1023"/>
      <c r="AI65" s="1023" t="s">
        <v>411</v>
      </c>
      <c r="AJ65" s="1023"/>
      <c r="AK65" s="1023"/>
      <c r="AL65" s="556"/>
      <c r="AM65" s="1023" t="s">
        <v>508</v>
      </c>
      <c r="AN65" s="1023"/>
      <c r="AO65" s="1023"/>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2" t="s">
        <v>28</v>
      </c>
      <c r="B2" s="1043"/>
      <c r="C2" s="1043"/>
      <c r="D2" s="1043"/>
      <c r="E2" s="1043"/>
      <c r="F2" s="1044"/>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2">
      <c r="A3" s="1036"/>
      <c r="B3" s="1037"/>
      <c r="C3" s="1037"/>
      <c r="D3" s="1037"/>
      <c r="E3" s="1037"/>
      <c r="F3" s="1038"/>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2">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36"/>
      <c r="B16" s="1037"/>
      <c r="C16" s="1037"/>
      <c r="D16" s="1037"/>
      <c r="E16" s="1037"/>
      <c r="F16" s="103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2">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36"/>
      <c r="B29" s="1037"/>
      <c r="C29" s="1037"/>
      <c r="D29" s="1037"/>
      <c r="E29" s="1037"/>
      <c r="F29" s="103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2">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36"/>
      <c r="B42" s="1037"/>
      <c r="C42" s="1037"/>
      <c r="D42" s="1037"/>
      <c r="E42" s="1037"/>
      <c r="F42" s="103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5"/>
    <row r="55" spans="1:51" ht="30" customHeight="1" x14ac:dyDescent="0.2">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36"/>
      <c r="B56" s="1037"/>
      <c r="C56" s="1037"/>
      <c r="D56" s="1037"/>
      <c r="E56" s="1037"/>
      <c r="F56" s="103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2">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36"/>
      <c r="B69" s="1037"/>
      <c r="C69" s="1037"/>
      <c r="D69" s="1037"/>
      <c r="E69" s="1037"/>
      <c r="F69" s="103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2">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36"/>
      <c r="B82" s="1037"/>
      <c r="C82" s="1037"/>
      <c r="D82" s="1037"/>
      <c r="E82" s="1037"/>
      <c r="F82" s="103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2">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36"/>
      <c r="B95" s="1037"/>
      <c r="C95" s="1037"/>
      <c r="D95" s="1037"/>
      <c r="E95" s="1037"/>
      <c r="F95" s="103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5"/>
    <row r="108" spans="1:51" ht="30" customHeight="1" x14ac:dyDescent="0.2">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36"/>
      <c r="B109" s="1037"/>
      <c r="C109" s="1037"/>
      <c r="D109" s="1037"/>
      <c r="E109" s="1037"/>
      <c r="F109" s="103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2">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36"/>
      <c r="B122" s="1037"/>
      <c r="C122" s="1037"/>
      <c r="D122" s="1037"/>
      <c r="E122" s="1037"/>
      <c r="F122" s="103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2">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36"/>
      <c r="B135" s="1037"/>
      <c r="C135" s="1037"/>
      <c r="D135" s="1037"/>
      <c r="E135" s="1037"/>
      <c r="F135" s="103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2">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36"/>
      <c r="B148" s="1037"/>
      <c r="C148" s="1037"/>
      <c r="D148" s="1037"/>
      <c r="E148" s="1037"/>
      <c r="F148" s="103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5"/>
    <row r="161" spans="1:51" ht="30" customHeight="1" x14ac:dyDescent="0.2">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36"/>
      <c r="B162" s="1037"/>
      <c r="C162" s="1037"/>
      <c r="D162" s="1037"/>
      <c r="E162" s="1037"/>
      <c r="F162" s="103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2">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36"/>
      <c r="B175" s="1037"/>
      <c r="C175" s="1037"/>
      <c r="D175" s="1037"/>
      <c r="E175" s="1037"/>
      <c r="F175" s="103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2">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36"/>
      <c r="B188" s="1037"/>
      <c r="C188" s="1037"/>
      <c r="D188" s="1037"/>
      <c r="E188" s="1037"/>
      <c r="F188" s="103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2">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36"/>
      <c r="B201" s="1037"/>
      <c r="C201" s="1037"/>
      <c r="D201" s="1037"/>
      <c r="E201" s="1037"/>
      <c r="F201" s="103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5"/>
    <row r="214" spans="1:51" ht="30" customHeight="1" x14ac:dyDescent="0.2">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36"/>
      <c r="B215" s="1037"/>
      <c r="C215" s="1037"/>
      <c r="D215" s="1037"/>
      <c r="E215" s="1037"/>
      <c r="F215" s="103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2">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36"/>
      <c r="B228" s="1037"/>
      <c r="C228" s="1037"/>
      <c r="D228" s="1037"/>
      <c r="E228" s="1037"/>
      <c r="F228" s="103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2">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36"/>
      <c r="B241" s="1037"/>
      <c r="C241" s="1037"/>
      <c r="D241" s="1037"/>
      <c r="E241" s="1037"/>
      <c r="F241" s="103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2">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36"/>
      <c r="B254" s="1037"/>
      <c r="C254" s="1037"/>
      <c r="D254" s="1037"/>
      <c r="E254" s="1037"/>
      <c r="F254" s="103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BE7" sqref="BE7"/>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2021-08-30T05:55:12Z</cp:lastPrinted>
  <dcterms:created xsi:type="dcterms:W3CDTF">2012-03-13T00:50:25Z</dcterms:created>
  <dcterms:modified xsi:type="dcterms:W3CDTF">2021-08-31T05:58:56Z</dcterms:modified>
</cp:coreProperties>
</file>