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pptx" ContentType="application/vnd.openxmlformats-officedocument.presentationml.presentatio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codeName="ThisWorkbook" defaultThemeVersion="124226"/>
  <mc:AlternateContent xmlns:mc="http://schemas.openxmlformats.org/markup-compatibility/2006">
    <mc:Choice Requires="x15">
      <x15ac:absPath xmlns:x15ac="http://schemas.microsoft.com/office/spreadsheetml/2010/11/ac" url="C:\Users\Public\Documents\01_行政事業レビュー\令和３年度レビュー\R30999_★最終公表\★最新版シート\"/>
    </mc:Choice>
  </mc:AlternateContent>
  <xr:revisionPtr revIDLastSave="0" documentId="13_ncr:1_{433B35DD-8CFF-4EE4-A08C-08A24F5FB034}" xr6:coauthVersionLast="36" xr6:coauthVersionMax="36" xr10:uidLastSave="{00000000-0000-0000-0000-000000000000}"/>
  <bookViews>
    <workbookView xWindow="0" yWindow="0" windowWidth="23040" windowHeight="8964" xr2:uid="{00000000-000D-0000-FFFF-FFFF000000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213" i="3"/>
  <c r="AY616" i="3"/>
  <c r="AY417" i="3"/>
  <c r="AY604" i="3"/>
  <c r="AY134" i="3"/>
  <c r="AY271" i="3"/>
  <c r="AY459" i="3"/>
  <c r="AY255" i="3"/>
  <c r="AY369"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<sst xmlns="http://schemas.openxmlformats.org/spreadsheetml/2006/main" count="3324" uniqueCount="854">
  <si>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</si>
  <si>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</si>
  <si>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</si>
  <si>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</si>
  <si>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</si>
  <si>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</si>
  <si>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</si>
  <si>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</si>
  <si>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</si>
  <si>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</si>
  <si>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</si>
  <si>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</si>
  <si>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</si>
  <si>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</si>
  <si>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</si>
  <si>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</si>
  <si>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</si>
  <si>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</si>
  <si>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</si>
  <si>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</si>
  <si>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</si>
  <si>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</si>
  <si>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</si>
  <si>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</si>
  <si>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</si>
  <si>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</si>
  <si>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</si>
  <si>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</si>
  <si>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</si>
  <si>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</si>
  <si>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</si>
  <si>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</si>
  <si>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</si>
  <si>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</si>
  <si>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</si>
  <si>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</si>
  <si>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</si>
  <si>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</si>
  <si>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</si>
  <si>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</si>
  <si>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</si>
  <si>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</si>
  <si>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</si>
  <si>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</si>
  <si>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</si>
  <si>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</si>
  <si>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</si>
  <si>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</si>
  <si>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</si>
  <si>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</si>
  <si>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</si>
  <si>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</si>
  <si>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</si>
  <si>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</si>
  <si>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</si>
  <si>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</si>
  <si>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</si>
  <si>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</si>
  <si>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</si>
  <si>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</si>
  <si>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</si>
  <si>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</si>
  <si>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</si>
  <si>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</si>
  <si>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</si>
  <si>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</si>
  <si>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</si>
  <si>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</si>
  <si>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</si>
  <si>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</si>
  <si>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</si>
  <si>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</si>
  <si>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</si>
  <si>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</si>
  <si>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</si>
  <si>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</si>
  <si>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</si>
  <si>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</si>
  <si>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</si>
  <si>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</si>
  <si>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</si>
  <si>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</si>
  <si>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</si>
  <si>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</si>
  <si>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</si>
  <si>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</si>
  <si>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</si>
  <si>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</si>
  <si>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</si>
  <si>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</si>
  <si>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</si>
  <si>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</si>
  <si>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</si>
  <si>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</si>
  <si>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</si>
  <si>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</si>
  <si>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</si>
  <si>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</si>
  <si>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</si>
  <si>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</si>
  <si>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</si>
  <si>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</si>
  <si>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</si>
  <si>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</si>
  <si>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</si>
  <si>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</si>
  <si>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</si>
  <si>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</si>
  <si>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</si>
  <si>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</si>
  <si>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</si>
  <si>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</si>
  <si>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</si>
  <si>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</si>
  <si>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</si>
  <si>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</si>
  <si>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</si>
  <si>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</si>
  <si>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</si>
  <si>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</si>
  <si>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</si>
  <si>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</si>
  <si>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</si>
  <si>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</si>
  <si>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</si>
  <si>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</si>
  <si>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</si>
  <si>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</si>
  <si>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</si>
  <si>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</si>
  <si>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</si>
  <si>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</si>
  <si>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</si>
  <si>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</si>
  <si>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</si>
  <si>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</si>
  <si>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</si>
  <si>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</si>
  <si>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</si>
  <si>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</si>
  <si>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</si>
  <si>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</si>
  <si>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</si>
  <si>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</si>
  <si>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</si>
  <si>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</si>
  <si>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</si>
  <si>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</si>
  <si>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</si>
  <si>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</si>
  <si>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</si>
  <si>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</si>
  <si>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</si>
  <si>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</si>
  <si>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</si>
  <si>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</si>
  <si>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</si>
  <si>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</si>
  <si>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</si>
  <si>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</si>
  <si>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</si>
  <si>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</si>
  <si>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</si>
  <si>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</si>
  <si>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</si>
  <si>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</si>
  <si>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</si>
  <si>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</si>
  <si>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</si>
  <si>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</si>
  <si>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</si>
  <si>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</si>
  <si>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</si>
  <si>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</si>
  <si>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</si>
  <si>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</si>
  <si>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</si>
  <si>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</si>
  <si>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</si>
  <si>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</si>
  <si>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</si>
  <si>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</si>
  <si>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</si>
  <si>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</si>
  <si>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</si>
  <si>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</si>
  <si>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</si>
  <si>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</si>
  <si>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</si>
  <si>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</si>
  <si>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</si>
  <si>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</si>
  <si>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</si>
  <si>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</si>
  <si>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</si>
  <si>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</si>
  <si>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</si>
  <si>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</si>
  <si>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</si>
  <si>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</si>
  <si>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</si>
  <si>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</si>
  <si>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</si>
  <si>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</si>
  <si>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</si>
  <si>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</si>
  <si>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</si>
  <si>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</si>
  <si>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</si>
  <si>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</si>
  <si>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</si>
  <si>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</si>
  <si>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</si>
  <si>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</si>
  <si>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</si>
  <si>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</si>
  <si>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</si>
  <si>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</si>
  <si>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</si>
  <si>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</si>
  <si>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</si>
  <si>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</si>
  <si>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</si>
  <si>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</si>
  <si>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</si>
  <si>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</si>
  <si>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</si>
  <si>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</si>
  <si>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</si>
  <si>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</si>
  <si>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</si>
  <si>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</si>
  <si>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</si>
  <si>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</si>
  <si>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</si>
  <si>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</si>
  <si>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</si>
  <si>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</si>
  <si>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</si>
  <si>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</si>
  <si>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</si>
  <si>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</si>
  <si>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</si>
  <si>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</si>
  <si>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</si>
  <si>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</si>
  <si>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</si>
  <si>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</si>
  <si>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</si>
  <si>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</si>
  <si>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</si>
  <si>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</si>
  <si>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</si>
  <si>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</si>
  <si>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</si>
  <si>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</si>
  <si>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</si>
  <si>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</si>
  <si>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</si>
  <si>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</si>
  <si>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</si>
  <si>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</si>
  <si>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</si>
  <si>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</si>
  <si>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</si>
  <si>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</si>
  <si>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</si>
  <si>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</si>
  <si>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</si>
  <si>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</si>
  <si>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</si>
  <si>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</si>
  <si>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</si>
  <si>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</si>
  <si>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</si>
  <si>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</si>
  <si>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</si>
  <si>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</si>
  <si>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</si>
  <si>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</si>
  <si>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</si>
  <si>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</si>
  <si>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</si>
  <si>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</si>
  <si>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</si>
  <si>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</si>
  <si>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</si>
  <si>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</si>
  <si>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</si>
  <si>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</si>
  <si>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</si>
  <si>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</si>
  <si>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</si>
  <si>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</si>
  <si>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</si>
  <si>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</si>
  <si>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</si>
  <si>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</si>
  <si>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</si>
  <si>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</si>
  <si>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</si>
  <si>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</si>
  <si>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</si>
  <si>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</si>
  <si>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</si>
  <si>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</si>
  <si>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</si>
  <si>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</si>
  <si>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</si>
  <si>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</si>
  <si>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</si>
  <si>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</si>
  <si>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</si>
  <si>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</si>
  <si>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</si>
  <si>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</si>
  <si>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</si>
  <si>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</si>
  <si>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</si>
  <si>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</si>
  <si>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</si>
  <si>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</si>
  <si>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</si>
  <si>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</si>
  <si>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</si>
  <si>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</si>
  <si>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</si>
  <si>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</si>
  <si>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</si>
  <si>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</si>
  <si>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</si>
  <si>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</si>
  <si>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</si>
  <si>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</si>
  <si>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</si>
  <si>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</si>
  <si>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</si>
  <si>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</si>
  <si>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</si>
  <si>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</si>
  <si>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</si>
  <si>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</si>
  <si>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</si>
  <si>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</si>
  <si>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</si>
  <si>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</si>
  <si>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</si>
  <si>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</si>
  <si>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</si>
  <si>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</si>
  <si>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</si>
  <si>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</si>
  <si>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</si>
  <si>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</si>
  <si>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</si>
  <si>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</si>
  <si>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</si>
  <si>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</si>
  <si>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</si>
  <si>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</si>
  <si>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</si>
  <si>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</si>
  <si>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</si>
  <si>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</si>
  <si>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</si>
  <si>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</si>
  <si>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</si>
  <si>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</si>
  <si>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</si>
  <si>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</si>
  <si>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</si>
  <si>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</si>
  <si>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</si>
  <si>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</si>
  <si>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</si>
  <si>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</si>
  <si>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</si>
  <si>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</si>
  <si>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</si>
  <si>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</si>
  <si>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</si>
  <si>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</si>
  <si>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</si>
  <si>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</si>
  <si>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</si>
  <si>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</si>
  <si>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</si>
  <si>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</si>
  <si>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</si>
  <si>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</si>
  <si>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</si>
  <si>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</si>
  <si>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</si>
  <si>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</si>
  <si>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</si>
  <si>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</si>
  <si>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</si>
  <si>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</si>
  <si>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</si>
  <si>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</si>
  <si>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</si>
  <si>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</si>
  <si>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</si>
  <si>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</si>
  <si>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</si>
  <si>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</si>
  <si>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</si>
  <si>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</si>
  <si>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</si>
  <si>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</si>
  <si>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</si>
  <si>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</si>
  <si>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</si>
  <si>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</si>
  <si>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</si>
  <si>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</si>
  <si>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</si>
  <si>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</si>
  <si>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</si>
  <si>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</si>
  <si>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</si>
  <si>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</si>
  <si>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</si>
  <si>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</si>
  <si>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</si>
  <si>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</si>
  <si>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</si>
  <si>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</si>
  <si>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</si>
  <si>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</si>
  <si>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</si>
  <si>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</si>
  <si>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</si>
  <si>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</si>
  <si>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</si>
  <si>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</si>
  <si>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</si>
  <si>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</si>
  <si>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</si>
  <si>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</si>
  <si>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</si>
  <si>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</si>
  <si>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</si>
  <si>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</si>
  <si>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</si>
  <si>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</si>
  <si>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</si>
  <si>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</si>
  <si>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</si>
  <si>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</si>
  <si>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</si>
  <si>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</si>
  <si>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</si>
  <si>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</si>
  <si>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</si>
  <si>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</si>
  <si>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</si>
  <si>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</si>
  <si>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</si>
  <si>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</si>
  <si>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</si>
  <si>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</si>
  <si>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</si>
  <si>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</si>
  <si>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</si>
  <si>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</si>
  <si>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</si>
  <si>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</si>
  <si>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</si>
  <si>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</si>
  <si>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</si>
  <si>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</si>
  <si>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</si>
  <si>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</si>
  <si>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</si>
  <si>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</si>
  <si>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</si>
  <si>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</si>
  <si>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</si>
  <si>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</si>
  <si>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</si>
  <si>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</si>
  <si>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</si>
  <si>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</si>
  <si>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</si>
  <si>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</si>
  <si>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</si>
  <si>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</si>
  <si>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</si>
  <si>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</si>
  <si>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</si>
  <si>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</si>
  <si>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</si>
  <si>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</si>
  <si>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</si>
  <si>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</si>
  <si>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</si>
  <si>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</si>
  <si>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</si>
  <si>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</si>
  <si>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</si>
  <si>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</si>
  <si>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</si>
  <si>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</si>
  <si>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</si>
  <si>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</si>
  <si>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</si>
  <si>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</si>
  <si>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</si>
  <si>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</si>
  <si>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</si>
  <si>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</si>
  <si>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</si>
  <si>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</si>
  <si>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</si>
  <si>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</si>
  <si>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</si>
  <si>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</si>
  <si>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</si>
  <si>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</si>
  <si>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</si>
  <si>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</si>
  <si>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</si>
  <si>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</si>
  <si>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</si>
  <si>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</si>
  <si>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</si>
  <si>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</si>
  <si>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</si>
  <si>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</si>
  <si>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</si>
  <si>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</si>
  <si>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</si>
  <si>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</si>
  <si>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</si>
  <si>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</si>
  <si>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</si>
  <si>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</si>
  <si>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</si>
  <si>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</si>
  <si>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</si>
  <si>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</si>
  <si>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</si>
  <si>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</si>
  <si>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</si>
  <si>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</si>
  <si>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</si>
  <si>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</si>
  <si>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</si>
  <si>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</si>
  <si>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</si>
  <si>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</si>
  <si>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</si>
  <si>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</si>
  <si>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</si>
  <si>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</si>
  <si>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</si>
  <si>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</si>
  <si>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</si>
  <si>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</si>
  <si>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</si>
  <si>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</si>
  <si>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</si>
  <si>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</si>
  <si>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</si>
  <si>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</si>
  <si>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</si>
  <si>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</si>
  <si>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</si>
  <si>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</si>
  <si>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</si>
  <si>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</si>
  <si>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</si>
  <si>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</si>
  <si>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</si>
  <si>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</si>
  <si>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</si>
  <si>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</si>
  <si>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</si>
  <si>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</si>
  <si>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</si>
  <si>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</si>
  <si>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</si>
  <si>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</si>
  <si>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</si>
  <si>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</si>
  <si>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</si>
  <si>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</si>
  <si>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</si>
  <si>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</si>
  <si>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</si>
  <si>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</si>
  <si>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</si>
  <si>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</si>
  <si>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</si>
  <si>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</si>
  <si>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</si>
  <si>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</si>
  <si>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</si>
  <si>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</si>
  <si>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</si>
  <si>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</si>
  <si>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</si>
  <si>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</si>
  <si>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</si>
  <si>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</si>
  <si>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</si>
  <si>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</si>
  <si>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</si>
  <si>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</si>
  <si>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</si>
  <si>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</si>
  <si>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</si>
  <si>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</si>
  <si>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</si>
  <si>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</si>
  <si>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</si>
  <si>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</si>
  <si>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</si>
  <si>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</si>
  <si>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</si>
  <si>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</si>
  <si>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</si>
  <si>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</si>
  <si>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</si>
  <si>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</si>
  <si>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</si>
  <si>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</si>
  <si>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</si>
  <si>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</si>
  <si>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</si>
  <si>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</si>
  <si>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</si>
  <si>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</si>
  <si>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</si>
  <si>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</si>
  <si>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</si>
  <si>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</si>
  <si>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</si>
  <si>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</si>
  <si>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</si>
  <si>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</si>
  <si>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</si>
  <si>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</si>
  <si>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</si>
  <si>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</si>
  <si>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</si>
  <si>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</si>
  <si>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</si>
  <si>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</si>
  <si>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</si>
  <si>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</si>
  <si>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</si>
  <si>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</si>
  <si>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</si>
  <si>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</si>
  <si>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</si>
  <si>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</si>
  <si>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</si>
  <si>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</si>
  <si>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</si>
  <si>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</si>
  <si>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</si>
  <si>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</si>
  <si>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</si>
  <si>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</si>
  <si>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</si>
  <si>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</si>
  <si>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</si>
  <si>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</si>
  <si>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</si>
  <si>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</si>
  <si>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</si>
  <si>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</si>
  <si>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</si>
  <si>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</si>
  <si>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</si>
  <si>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</si>
  <si>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</si>
  <si>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</si>
  <si>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</si>
  <si>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</si>
  <si>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</si>
  <si>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</si>
  <si>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</si>
  <si>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</si>
  <si>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</si>
  <si>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</si>
  <si>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</si>
  <si>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</si>
  <si>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</si>
  <si>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</si>
  <si>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</si>
  <si>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</si>
  <si>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</si>
  <si>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</si>
  <si>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</si>
  <si>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</si>
  <si>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</si>
  <si>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</si>
  <si>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</si>
  <si>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</si>
  <si>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</si>
  <si>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</si>
  <si>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</si>
  <si>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</si>
  <si>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</si>
  <si>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</si>
  <si>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</si>
  <si>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警察</t>
  </si>
  <si>
    <t>警察庁</t>
  </si>
  <si>
    <t>警察電話専用料</t>
  </si>
  <si>
    <t>情報通信局</t>
  </si>
  <si>
    <t>不明</t>
  </si>
  <si>
    <t>終了予定なし</t>
  </si>
  <si>
    <t>通信施設課</t>
  </si>
  <si>
    <t>警察法第37条第１項第３号
警察法施行令第２条第３号</t>
  </si>
  <si>
    <t>-</t>
  </si>
  <si>
    <t>　電気通信事業者の専用回線等を利用し、警察情報を的確に伝達する。</t>
  </si>
  <si>
    <t>　警察業務を遂行する上で必要不可欠な情報を伝達するため、電気通信事業者の専用回線等を利用し、警察庁、管区警察局、警察本部、警察署等を結ぶ全国的なネットワークを構成するもの。</t>
  </si>
  <si>
    <t>確保した回線数</t>
  </si>
  <si>
    <t>回線数</t>
  </si>
  <si>
    <t>通信施設課調べ</t>
  </si>
  <si>
    <t>警察本部、警察署等の重要拠点において、警察業務に影響を与えることなく通信を確保すること</t>
  </si>
  <si>
    <t>電気通信事業者が提供する重要な専用回線（１～３級線）の疎通率
(計算式)
疎通率=(1-(り障時間/総稼働時間)*100)</t>
  </si>
  <si>
    <t>重要な専用回線（１～３級線）の拠点数</t>
  </si>
  <si>
    <t>拠点数</t>
  </si>
  <si>
    <t>年間の専用料／年度　　　　　　　　　　　　　　</t>
    <phoneticPr fontId="5"/>
  </si>
  <si>
    <t>千円</t>
  </si>
  <si>
    <t>　　専用料
　　　/年度</t>
    <phoneticPr fontId="5"/>
  </si>
  <si>
    <t>3,528,545
千円/1</t>
  </si>
  <si>
    <t>１　市民生活の安全と平穏の確保</t>
  </si>
  <si>
    <t>１　総合的な犯罪抑止対策の推進</t>
  </si>
  <si>
    <t>重要犯罪（注1）の認知件数
（注1）　殺人、強盗、放火、強制性交等、略取誘拐・人身売買及び強制わいせつ</t>
  </si>
  <si>
    <t>件</t>
  </si>
  <si>
    <t>２　地域警察官による街頭活動及び初動警察活動の強化</t>
  </si>
  <si>
    <t>刑法犯及び特別法犯の総検挙人員に占める地域警察官による検挙人員の割合</t>
  </si>
  <si>
    <t>３　悪質商法等の防止及び環境破壊等の防止</t>
  </si>
  <si>
    <t>悪質商法事犯等（注１）の検挙事件数
（注１）利殖勧誘事犯、特定商取引等事犯及びヤミ金融事犯</t>
  </si>
  <si>
    <t>事件</t>
  </si>
  <si>
    <t>２　犯罪捜査の的確な推進</t>
  </si>
  <si>
    <t>１　重要犯罪・重要窃盗犯の検挙向上</t>
  </si>
  <si>
    <t>各重要犯罪（注１）の検挙率
（注１）　殺人、強盗、放火、強制性交等、略取誘拐・人身売買及び強制わいせつ</t>
  </si>
  <si>
    <t>２　政治・行政・経済の構造的不正の追及の強化</t>
  </si>
  <si>
    <t>政治・行政をめぐる構造的不正事案の検挙状況（事件）（注１）
（注１）公職選挙法違反事件を除く。また、同一の被疑者で同種の余罪がある場合でも一つの事件として計上している。</t>
  </si>
  <si>
    <t>当初8-3</t>
  </si>
  <si>
    <t>50</t>
  </si>
  <si>
    <t>35</t>
  </si>
  <si>
    <t>8</t>
  </si>
  <si>
    <t>10</t>
  </si>
  <si>
    <t>9</t>
  </si>
  <si>
    <t>6</t>
  </si>
  <si>
    <t>○</t>
  </si>
  <si>
    <t>警察活動において、警察情報の伝達は必要不可欠なものであることから、電気通信事業者回線を利用し、警察情報を的確に伝達することは、国民や社会のニーズを的確に反映したものである。</t>
    <phoneticPr fontId="5"/>
  </si>
  <si>
    <t>警察通信施設の維持管理その他警察通信に要する経費は、警察法第37条第１項第３号及び警察法施行令第２条第３号により国庫が支弁することとなっており、国が実施すべき事業として適切なものである。</t>
    <phoneticPr fontId="5"/>
  </si>
  <si>
    <t>警察の責務である公共の安全と秩序の維持のために警察活動において、警察情報の伝達は必要不可欠なものであることから、必要かつ適切な事業である。</t>
    <phoneticPr fontId="5"/>
  </si>
  <si>
    <t>法令に基づく手続に従って契約しており、支出先の選定は妥当なものである。</t>
    <phoneticPr fontId="5"/>
  </si>
  <si>
    <t>有</t>
  </si>
  <si>
    <t>警察活動において、警察情報の伝達は必要不可欠なものであり、いかなる場合においても通信が途絶することがないよう全国一律に整備する必要があるため、国が負担すべき事業として適切なものである。</t>
    <phoneticPr fontId="5"/>
  </si>
  <si>
    <t>経済性、効率性について十分に検討した上で電気事業者回線の新増設等を行っていることから、単位あたりコストの水準は妥当なものである。</t>
    <phoneticPr fontId="5"/>
  </si>
  <si>
    <t>‐</t>
  </si>
  <si>
    <t>執行額全額について、電気通信事業者回線の新増設等及び維持に必要な経費であり、真に必要なものに限定し、支出している。</t>
    <phoneticPr fontId="5"/>
  </si>
  <si>
    <t>回線の統廃合などの見直しや一般競争入札等による調達など行っている。</t>
    <phoneticPr fontId="5"/>
  </si>
  <si>
    <t>事業を実施することにより、警察活動をより迅速・的確に行うことが可能となり、国民生活の安全・安心の確保に大きく貢献していることから、成果目標に見合ったものである。</t>
  </si>
  <si>
    <t>競争性を確保することにより低コストで実施することができている。</t>
  </si>
  <si>
    <t>事業の目的である警察情報を的確に伝達するために必要な電気通信事業者回線を確保している。</t>
  </si>
  <si>
    <t>警察活動に十分に活用されている。</t>
    <phoneticPr fontId="5"/>
  </si>
  <si>
    <t>B.関東管区警察局</t>
    <rPh sb="2" eb="4">
      <t>カントウ</t>
    </rPh>
    <rPh sb="4" eb="6">
      <t>カンク</t>
    </rPh>
    <rPh sb="6" eb="9">
      <t>ケイサツキョク</t>
    </rPh>
    <phoneticPr fontId="5"/>
  </si>
  <si>
    <t>予算配分</t>
    <rPh sb="0" eb="2">
      <t>ヨサン</t>
    </rPh>
    <rPh sb="2" eb="4">
      <t>ハイブン</t>
    </rPh>
    <phoneticPr fontId="5"/>
  </si>
  <si>
    <t>警察電話専用料等に要する経費</t>
    <rPh sb="0" eb="2">
      <t>ケイサツ</t>
    </rPh>
    <rPh sb="2" eb="4">
      <t>デンワ</t>
    </rPh>
    <rPh sb="4" eb="7">
      <t>センヨウリョウ</t>
    </rPh>
    <rPh sb="7" eb="8">
      <t>トウ</t>
    </rPh>
    <rPh sb="9" eb="10">
      <t>ヨウ</t>
    </rPh>
    <rPh sb="12" eb="14">
      <t>ケイヒ</t>
    </rPh>
    <phoneticPr fontId="5"/>
  </si>
  <si>
    <t>回線費</t>
    <rPh sb="0" eb="2">
      <t>カイセン</t>
    </rPh>
    <rPh sb="2" eb="3">
      <t>ヒ</t>
    </rPh>
    <phoneticPr fontId="5"/>
  </si>
  <si>
    <t>関東管区警察局</t>
    <rPh sb="0" eb="2">
      <t>カントウ</t>
    </rPh>
    <rPh sb="2" eb="4">
      <t>カンク</t>
    </rPh>
    <rPh sb="4" eb="7">
      <t>ケイサツキョク</t>
    </rPh>
    <phoneticPr fontId="5"/>
  </si>
  <si>
    <t>九州管区警察局</t>
    <rPh sb="0" eb="2">
      <t>キュウシュウ</t>
    </rPh>
    <rPh sb="2" eb="4">
      <t>カンク</t>
    </rPh>
    <rPh sb="4" eb="7">
      <t>ケイサツキョク</t>
    </rPh>
    <phoneticPr fontId="5"/>
  </si>
  <si>
    <t>中国四国管区警察局</t>
    <rPh sb="0" eb="2">
      <t>チュウゴク</t>
    </rPh>
    <rPh sb="2" eb="4">
      <t>シコク</t>
    </rPh>
    <rPh sb="4" eb="6">
      <t>カンク</t>
    </rPh>
    <rPh sb="6" eb="9">
      <t>ケイサツキョク</t>
    </rPh>
    <phoneticPr fontId="5"/>
  </si>
  <si>
    <t>東北管区警察局</t>
    <rPh sb="0" eb="2">
      <t>トウホク</t>
    </rPh>
    <rPh sb="2" eb="4">
      <t>カンク</t>
    </rPh>
    <rPh sb="4" eb="7">
      <t>ケイサツキョク</t>
    </rPh>
    <phoneticPr fontId="5"/>
  </si>
  <si>
    <t>近畿管区警察局</t>
    <rPh sb="0" eb="2">
      <t>キンキ</t>
    </rPh>
    <rPh sb="2" eb="4">
      <t>カンク</t>
    </rPh>
    <rPh sb="4" eb="7">
      <t>ケイサツキョク</t>
    </rPh>
    <phoneticPr fontId="5"/>
  </si>
  <si>
    <t>中部管区警察局</t>
    <rPh sb="0" eb="2">
      <t>チュウブ</t>
    </rPh>
    <rPh sb="2" eb="4">
      <t>カンク</t>
    </rPh>
    <rPh sb="4" eb="7">
      <t>ケイサツキョク</t>
    </rPh>
    <phoneticPr fontId="5"/>
  </si>
  <si>
    <t>四国警察支局</t>
    <rPh sb="0" eb="2">
      <t>シコク</t>
    </rPh>
    <rPh sb="2" eb="4">
      <t>ケイサツ</t>
    </rPh>
    <rPh sb="4" eb="6">
      <t>シキョク</t>
    </rPh>
    <phoneticPr fontId="5"/>
  </si>
  <si>
    <t>東京都警察情報通信部</t>
    <rPh sb="0" eb="3">
      <t>トウキョウト</t>
    </rPh>
    <rPh sb="3" eb="5">
      <t>ケイサツ</t>
    </rPh>
    <rPh sb="5" eb="9">
      <t>ジョウホウツウシン</t>
    </rPh>
    <rPh sb="9" eb="10">
      <t>ブ</t>
    </rPh>
    <phoneticPr fontId="5"/>
  </si>
  <si>
    <t>北海道警察情報通信部</t>
    <rPh sb="0" eb="3">
      <t>ホッカイドウ</t>
    </rPh>
    <rPh sb="3" eb="5">
      <t>ケイサツ</t>
    </rPh>
    <rPh sb="5" eb="9">
      <t>ジョウホウツウシン</t>
    </rPh>
    <rPh sb="9" eb="10">
      <t>ブ</t>
    </rPh>
    <phoneticPr fontId="5"/>
  </si>
  <si>
    <t>-</t>
    <phoneticPr fontId="5"/>
  </si>
  <si>
    <t>通信施設課長
飯濱　誠</t>
    <rPh sb="7" eb="9">
      <t>イイハマ</t>
    </rPh>
    <rPh sb="10" eb="11">
      <t>マコト</t>
    </rPh>
    <phoneticPr fontId="5"/>
  </si>
  <si>
    <t>-</t>
    <phoneticPr fontId="5"/>
  </si>
  <si>
    <t>8</t>
    <phoneticPr fontId="5"/>
  </si>
  <si>
    <t>ＫＤＤＩ株式会社</t>
    <rPh sb="4" eb="8">
      <t>カブシキガイシャ</t>
    </rPh>
    <phoneticPr fontId="5"/>
  </si>
  <si>
    <t>高度警察情報通信基盤システム用電気通信役務</t>
    <phoneticPr fontId="5"/>
  </si>
  <si>
    <t>-</t>
    <phoneticPr fontId="5"/>
  </si>
  <si>
    <t>帯域保証型ｲｰｻﾈｯﾄｻｰﾋﾞｽ2</t>
    <phoneticPr fontId="5"/>
  </si>
  <si>
    <t>東日本電信電話株式会社</t>
    <phoneticPr fontId="5"/>
  </si>
  <si>
    <t>帯域保証型ｲｰｻﾈｯﾄｻｰﾋﾞｽ3-(3)</t>
    <phoneticPr fontId="5"/>
  </si>
  <si>
    <t>帯域保証型ｲｰｻﾈｯﾄｻｰﾋﾞｽ3-(1)</t>
    <phoneticPr fontId="5"/>
  </si>
  <si>
    <t>東北インテリジェント通信株式会社</t>
    <phoneticPr fontId="5"/>
  </si>
  <si>
    <t>帯域保証型ｲｰｻﾈｯﾄｻｰﾋﾞｽ3-2(1)</t>
    <phoneticPr fontId="5"/>
  </si>
  <si>
    <t>帯域確保型ｲｰｻﾈｯﾄｻｰﾋﾞｽ3-2(2)</t>
    <phoneticPr fontId="5"/>
  </si>
  <si>
    <t>専用回線料</t>
    <phoneticPr fontId="5"/>
  </si>
  <si>
    <t>ソフトバンク株式会社</t>
    <phoneticPr fontId="5"/>
  </si>
  <si>
    <t>帯域保証型ｲｰｻﾈｯﾄｻｰﾋﾞｽ1-(1)</t>
    <phoneticPr fontId="5"/>
  </si>
  <si>
    <t>帯域保証型ｲｰｻﾈｯﾄｻｰﾋﾞｽ3-(2)</t>
    <phoneticPr fontId="5"/>
  </si>
  <si>
    <t>西日本電信電話株式会社</t>
    <phoneticPr fontId="5"/>
  </si>
  <si>
    <t>加入回線料</t>
    <phoneticPr fontId="5"/>
  </si>
  <si>
    <t>エヌ・ティ・ティ・コミュニケーションズ株式会社</t>
    <phoneticPr fontId="5"/>
  </si>
  <si>
    <t>電話料</t>
    <phoneticPr fontId="5"/>
  </si>
  <si>
    <t>株式会社NTTドコモ</t>
    <phoneticPr fontId="5"/>
  </si>
  <si>
    <t>携帯電話料</t>
    <phoneticPr fontId="5"/>
  </si>
  <si>
    <t>株式会社ＴＯＫＡＩコミュニケーションズ</t>
    <phoneticPr fontId="5"/>
  </si>
  <si>
    <t>相談電話料</t>
    <phoneticPr fontId="5"/>
  </si>
  <si>
    <t>ＮＴＴファイナンス株式会社</t>
    <phoneticPr fontId="5"/>
  </si>
  <si>
    <t>C.KDDI株式会社</t>
    <rPh sb="6" eb="8">
      <t>カブシキ</t>
    </rPh>
    <rPh sb="8" eb="10">
      <t>カイシャ</t>
    </rPh>
    <phoneticPr fontId="5"/>
  </si>
  <si>
    <t>帯域保証型イーサネットサービス１</t>
    <rPh sb="0" eb="2">
      <t>タイイキ</t>
    </rPh>
    <rPh sb="2" eb="4">
      <t>ホショウ</t>
    </rPh>
    <rPh sb="4" eb="5">
      <t>ガタ</t>
    </rPh>
    <phoneticPr fontId="5"/>
  </si>
  <si>
    <t>A.アルテリア・ネットワークス株式会社</t>
    <rPh sb="15" eb="17">
      <t>カブシキ</t>
    </rPh>
    <rPh sb="17" eb="19">
      <t>カイシャ</t>
    </rPh>
    <phoneticPr fontId="5"/>
  </si>
  <si>
    <t>アルテリア・ネットワークス株式会社</t>
    <rPh sb="13" eb="15">
      <t>カブシキ</t>
    </rPh>
    <rPh sb="15" eb="17">
      <t>カイシャ</t>
    </rPh>
    <phoneticPr fontId="5"/>
  </si>
  <si>
    <t>高度警察情報通信基盤システム用電気通信役務ほか31件</t>
    <rPh sb="25" eb="26">
      <t>ケン</t>
    </rPh>
    <phoneticPr fontId="5"/>
  </si>
  <si>
    <t>帯域保証型イーサネットサービス１</t>
    <phoneticPr fontId="5"/>
  </si>
  <si>
    <t>パナソニックシステムソリューションズジャパン株式会社</t>
    <phoneticPr fontId="5"/>
  </si>
  <si>
    <t>ＩＰＲ形ＩＰ移動通信システム用データ端末サービス</t>
    <phoneticPr fontId="5"/>
  </si>
  <si>
    <t>気象情報伝送処理システムネットワーク接続サービス</t>
    <phoneticPr fontId="5"/>
  </si>
  <si>
    <t>インターネット接続サービス</t>
    <phoneticPr fontId="5"/>
  </si>
  <si>
    <t>帯域保証型イーサネットサービス２</t>
    <phoneticPr fontId="5"/>
  </si>
  <si>
    <t>エヌ・ティ・ティ・コミュニケーションズ株式会社</t>
    <rPh sb="19" eb="23">
      <t>カブシキカイシャ</t>
    </rPh>
    <phoneticPr fontId="5"/>
  </si>
  <si>
    <t>株式会社Ｇ．Ｉ．Ｎ</t>
    <rPh sb="0" eb="1">
      <t>カブ</t>
    </rPh>
    <rPh sb="1" eb="2">
      <t>シキ</t>
    </rPh>
    <rPh sb="2" eb="4">
      <t>カイシャ</t>
    </rPh>
    <phoneticPr fontId="5"/>
  </si>
  <si>
    <t>庁舎間専用回線接続サービス</t>
    <phoneticPr fontId="5"/>
  </si>
  <si>
    <t>日本ネットワーク・エンジニアリング株式会社</t>
    <phoneticPr fontId="5"/>
  </si>
  <si>
    <t>政府間端末ネットワーク回線</t>
    <phoneticPr fontId="5"/>
  </si>
  <si>
    <t>株式会社日本デジコム</t>
    <rPh sb="0" eb="2">
      <t>カブシキ</t>
    </rPh>
    <rPh sb="2" eb="4">
      <t>カイシャ</t>
    </rPh>
    <phoneticPr fontId="5"/>
  </si>
  <si>
    <t>国外活動用衛星携帯電話（２形）用回線サービス</t>
    <phoneticPr fontId="5"/>
  </si>
  <si>
    <t>テレワーク勤務者等電話サービス契約</t>
    <phoneticPr fontId="5"/>
  </si>
  <si>
    <t>楽天モバイル株式会社</t>
    <phoneticPr fontId="5"/>
  </si>
  <si>
    <t>-</t>
    <phoneticPr fontId="5"/>
  </si>
  <si>
    <t>4,322,844
千円/1</t>
    <phoneticPr fontId="5"/>
  </si>
  <si>
    <t>4,143,283
千円/1</t>
    <phoneticPr fontId="5"/>
  </si>
  <si>
    <t>4,386,511
千円/1</t>
    <phoneticPr fontId="5"/>
  </si>
  <si>
    <t>　電気通信事業者の専用回線を利用し、警察情報を的確に伝達することにより、各種警察活動を円滑に実施することが可能となり、総合的な犯罪抑止対策の推進に寄与する。</t>
    <phoneticPr fontId="5"/>
  </si>
  <si>
    <t>　電気通信事業者の専用回線を利用し、警察情報を的確に伝達することにより、各種警察活動を円滑に実施することが可能となり、地域警察官による街頭活動及び初動警察活動の強化に寄与する。</t>
    <phoneticPr fontId="5"/>
  </si>
  <si>
    <t xml:space="preserve">  電気通信事業者の専用回線を利用し、警察情報を的確に伝達することにより、各種警察活動を円滑に実施することが可能となり、悪質商法等の防止及び環境破壊等の防止に寄与する。</t>
    <phoneticPr fontId="5"/>
  </si>
  <si>
    <t xml:space="preserve">  電気通信事業者の専用回線を利用し、警察情報を的確に伝達することにより、各種警察活動を円滑に実施することが可能となり、重要犯罪・重要窃盗犯の検挙向上に寄与する。</t>
    <phoneticPr fontId="5"/>
  </si>
  <si>
    <t xml:space="preserve">  電気通信事業者の専用回線を利用し、警察情報を的確に伝達することにより、各種警察活動を円滑に実施することが可能となり、政治・行政・経済の構造的不正の追及の強化に寄与する。
　なお、２－３、２－４、３－１、３－２、３－３、４－１、４－２、４－３、５－１、５－２、５－３、６－１及び７－１についても関連する。</t>
    <phoneticPr fontId="5"/>
  </si>
  <si>
    <t>　警察庁で回線使用料等を支弁する契約については、一般競争入札を行うことで競争性を確保している。
　また、地方機関に予算配分している回線使用料等については、地方機関から執行状況の報告を受け、適切性を確保している。</t>
    <phoneticPr fontId="5"/>
  </si>
  <si>
    <t>　警察活動を行う上で警察情報の的確な伝達は必要不可欠であることから、本事業は継続して実施する必要がある。
　予算要求に際して、契約実績、市場調査に基づく金額及び内容の精査を行っているほか、契約案件の都度、回線品目の見直し・点検や競争性を高めるための契約方式の検討を行っている。</t>
    <phoneticPr fontId="5"/>
  </si>
  <si>
    <t>帯域保証型ｲｰｻﾈｯﾄｻｰﾋﾞｽ3　ほか59件</t>
    <rPh sb="22" eb="23">
      <t>ケン</t>
    </rPh>
    <phoneticPr fontId="5"/>
  </si>
  <si>
    <t>帯域保証型ｲｰｻﾈｯﾄｻｰﾋﾞｽ3-(2)　ほか８件</t>
    <rPh sb="25" eb="26">
      <t>ケン</t>
    </rPh>
    <phoneticPr fontId="5"/>
  </si>
  <si>
    <t>専用回線料　ほか11件</t>
    <rPh sb="10" eb="11">
      <t>ケン</t>
    </rPh>
    <phoneticPr fontId="5"/>
  </si>
  <si>
    <t>電話料　ほか８件</t>
    <rPh sb="7" eb="8">
      <t>ケン</t>
    </rPh>
    <phoneticPr fontId="5"/>
  </si>
  <si>
    <t>帯域保証型イーサネットサービス３</t>
    <phoneticPr fontId="5"/>
  </si>
  <si>
    <t>-</t>
    <phoneticPr fontId="5"/>
  </si>
  <si>
    <t>帯域保証型ｲｰｻﾈｯﾄｻｰﾋﾞｽ3-2(1) 　ほか29件</t>
    <rPh sb="28" eb="29">
      <t>ケン</t>
    </rPh>
    <phoneticPr fontId="5"/>
  </si>
  <si>
    <t>加入回線料</t>
    <rPh sb="0" eb="2">
      <t>カニュウ</t>
    </rPh>
    <rPh sb="2" eb="5">
      <t>カイセンリョウ</t>
    </rPh>
    <phoneticPr fontId="5"/>
  </si>
  <si>
    <t>-</t>
    <phoneticPr fontId="5"/>
  </si>
  <si>
    <t>株式会社ジェイコム東京</t>
    <phoneticPr fontId="5"/>
  </si>
  <si>
    <t>公開プロセス対象事業</t>
    <rPh sb="0" eb="2">
      <t>コウカイ</t>
    </rPh>
    <rPh sb="6" eb="8">
      <t>タイショウ</t>
    </rPh>
    <rPh sb="8" eb="10">
      <t>ジギョウ</t>
    </rPh>
    <phoneticPr fontId="5"/>
  </si>
  <si>
    <t>行政事業レビューにおける「外部有識者の所見」を踏まえて必要な検討を実施し、今後の事業に反映させること。</t>
    <rPh sb="0" eb="2">
      <t>ギョウセイ</t>
    </rPh>
    <rPh sb="2" eb="4">
      <t>ジギョウ</t>
    </rPh>
    <rPh sb="13" eb="15">
      <t>ガイブ</t>
    </rPh>
    <rPh sb="15" eb="18">
      <t>ユウシキシャ</t>
    </rPh>
    <rPh sb="19" eb="21">
      <t>ショケン</t>
    </rPh>
    <rPh sb="23" eb="24">
      <t>フ</t>
    </rPh>
    <rPh sb="27" eb="29">
      <t>ヒツヨウ</t>
    </rPh>
    <rPh sb="30" eb="32">
      <t>ケントウ</t>
    </rPh>
    <rPh sb="33" eb="35">
      <t>ジッシ</t>
    </rPh>
    <rPh sb="37" eb="39">
      <t>コンゴ</t>
    </rPh>
    <rPh sb="40" eb="42">
      <t>ジギョウ</t>
    </rPh>
    <rPh sb="43" eb="45">
      <t>ハンエイ</t>
    </rPh>
    <phoneticPr fontId="5"/>
  </si>
  <si>
    <t>令和３年度公開プロセス対象事業
レビューシート番号：7
事業名：警察電話専用料
結果：事業内容の一部改善
とりまとめコメント
　　　「事業内容の一部改善」が４名、「現状通り」が２名であり、評価結果としては、最も得票数の多かった「事業内容の一部改善」とする。
　　　とりまとめコメントは、
　　・　災害等の緊急事態が生じた際に専用回線がどのように機能したのかといったデータを取得するなど、現状の事業の在り方が望ましいのか分析ができる
　　　体制をとっておくべき。
　　・　金額とリスクのトレードオフに留意しつつ、安価かつ安全な専用回線の確保に必要な方策について検討。
　　・　トラブルに対する改善策等の効率的･効果的な情報共有の在り方について検討すべき。</t>
    <rPh sb="0" eb="2">
      <t>レイワ</t>
    </rPh>
    <rPh sb="32" eb="34">
      <t>ケイサツ</t>
    </rPh>
    <rPh sb="34" eb="36">
      <t>デンワ</t>
    </rPh>
    <rPh sb="36" eb="39">
      <t>センヨウリョウ</t>
    </rPh>
    <phoneticPr fontId="5"/>
  </si>
  <si>
    <t>警察業務のデジタル化の推進に伴う経費の増</t>
    <rPh sb="0" eb="2">
      <t>ケイサツ</t>
    </rPh>
    <rPh sb="2" eb="4">
      <t>ギョウム</t>
    </rPh>
    <rPh sb="9" eb="10">
      <t>カ</t>
    </rPh>
    <rPh sb="11" eb="13">
      <t>スイシン</t>
    </rPh>
    <rPh sb="14" eb="15">
      <t>トモナ</t>
    </rPh>
    <rPh sb="16" eb="18">
      <t>ケイヒ</t>
    </rPh>
    <rPh sb="19" eb="20">
      <t>ゾウ</t>
    </rPh>
    <phoneticPr fontId="5"/>
  </si>
  <si>
    <t>-</t>
    <phoneticPr fontId="5"/>
  </si>
  <si>
    <t>　警察活動を行う上で警察情報の的確な伝達は必要不可欠であることから、その専用回線等の維持を行う本事業は継続して実施する必要がある。
　警察通信を確保する上で必要なセキュリティを満たしつつも、安価な回線契約が可能か引き続き検討することとする。
　また、契約実績及び市場調査に基づく金額の精査、仕様の見直し・点検や競争性を確保するための見直しを推進し、予算額の縮減に努めるとともに、専用回線における耐災害性について、継続的に現状把握を行い、改善すべき点の情報共有手法についても検討する。</t>
    <rPh sb="36" eb="38">
      <t>センヨウ</t>
    </rPh>
    <rPh sb="38" eb="40">
      <t>カイセン</t>
    </rPh>
    <rPh sb="40" eb="41">
      <t>トウ</t>
    </rPh>
    <rPh sb="67" eb="69">
      <t>ケイサツ</t>
    </rPh>
    <rPh sb="69" eb="71">
      <t>ツウシン</t>
    </rPh>
    <rPh sb="72" eb="74">
      <t>カクホ</t>
    </rPh>
    <rPh sb="76" eb="77">
      <t>ウエ</t>
    </rPh>
    <rPh sb="78" eb="80">
      <t>ヒツヨウ</t>
    </rPh>
    <rPh sb="88" eb="89">
      <t>ミ</t>
    </rPh>
    <rPh sb="95" eb="97">
      <t>アンカ</t>
    </rPh>
    <rPh sb="98" eb="100">
      <t>カイセン</t>
    </rPh>
    <rPh sb="100" eb="102">
      <t>ケイヤク</t>
    </rPh>
    <rPh sb="103" eb="105">
      <t>カノウ</t>
    </rPh>
    <rPh sb="106" eb="107">
      <t>ヒ</t>
    </rPh>
    <rPh sb="108" eb="109">
      <t>ツヅ</t>
    </rPh>
    <rPh sb="110" eb="112">
      <t>ケントウ</t>
    </rPh>
    <rPh sb="174" eb="176">
      <t>ヨサン</t>
    </rPh>
    <rPh sb="189" eb="191">
      <t>センヨウ</t>
    </rPh>
    <rPh sb="191" eb="193">
      <t>カイセン</t>
    </rPh>
    <rPh sb="197" eb="198">
      <t>タイ</t>
    </rPh>
    <rPh sb="198" eb="200">
      <t>サイガイ</t>
    </rPh>
    <rPh sb="200" eb="201">
      <t>セイ</t>
    </rPh>
    <rPh sb="206" eb="209">
      <t>ケイゾクテキ</t>
    </rPh>
    <rPh sb="210" eb="212">
      <t>ゲンジョウ</t>
    </rPh>
    <rPh sb="212" eb="214">
      <t>ハアク</t>
    </rPh>
    <rPh sb="215" eb="216">
      <t>オコナ</t>
    </rPh>
    <rPh sb="218" eb="220">
      <t>カイゼン</t>
    </rPh>
    <rPh sb="223" eb="224">
      <t>テン</t>
    </rPh>
    <rPh sb="225" eb="227">
      <t>ジョウホウ</t>
    </rPh>
    <rPh sb="227" eb="229">
      <t>キョウユウ</t>
    </rPh>
    <rPh sb="229" eb="231">
      <t>シュホウ</t>
    </rPh>
    <rPh sb="236" eb="238">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</si>
</sst>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22860</xdr:colOff>
          <xdr:row>748</xdr:row>
          <xdr:rowOff>220980</xdr:rowOff>
        </xdr:from>
        <xdr:to>
          <xdr:col>49</xdr:col>
          <xdr:colOff>182880</xdr:colOff>
          <xdr:row>768</xdr:row>
          <xdr:rowOff>106680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PowerPoint_Presentation.ppt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740" zoomScale="85" zoomScaleNormal="75" zoomScaleSheetLayoutView="85" zoomScalePageLayoutView="85" workbookViewId="0">
      <selection activeCell="A734" sqref="A734:AX734"/>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405</v>
      </c>
      <c r="AJ2" s="944" t="s">
        <v>709</v>
      </c>
      <c r="AK2" s="944"/>
      <c r="AL2" s="944"/>
      <c r="AM2" s="944"/>
      <c r="AN2" s="98" t="s">
        <v>405</v>
      </c>
      <c r="AO2" s="944">
        <v>20</v>
      </c>
      <c r="AP2" s="944"/>
      <c r="AQ2" s="944"/>
      <c r="AR2" s="99" t="s">
        <v>708</v>
      </c>
      <c r="AS2" s="950">
        <v>7</v>
      </c>
      <c r="AT2" s="950"/>
      <c r="AU2" s="950"/>
      <c r="AV2" s="98" t="str">
        <f>IF(AW2="","","-")</f>
        <v/>
      </c>
      <c r="AW2" s="910"/>
      <c r="AX2" s="910"/>
    </row>
    <row r="3" spans="1:50" ht="21" customHeight="1" thickBot="1" x14ac:dyDescent="0.25">
      <c r="A3" s="866" t="s">
        <v>701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710</v>
      </c>
      <c r="AK3" s="868"/>
      <c r="AL3" s="868"/>
      <c r="AM3" s="868"/>
      <c r="AN3" s="868"/>
      <c r="AO3" s="868"/>
      <c r="AP3" s="868"/>
      <c r="AQ3" s="868"/>
      <c r="AR3" s="868"/>
      <c r="AS3" s="868"/>
      <c r="AT3" s="868"/>
      <c r="AU3" s="868"/>
      <c r="AV3" s="868"/>
      <c r="AW3" s="868"/>
      <c r="AX3" s="24" t="s">
        <v>65</v>
      </c>
    </row>
    <row r="4" spans="1:50" ht="24.75" customHeight="1" x14ac:dyDescent="0.2">
      <c r="A4" s="703" t="s">
        <v>25</v>
      </c>
      <c r="B4" s="704"/>
      <c r="C4" s="704"/>
      <c r="D4" s="704"/>
      <c r="E4" s="704"/>
      <c r="F4" s="704"/>
      <c r="G4" s="681" t="s">
        <v>711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2">
      <c r="A5" s="691" t="s">
        <v>67</v>
      </c>
      <c r="B5" s="692"/>
      <c r="C5" s="692"/>
      <c r="D5" s="692"/>
      <c r="E5" s="692"/>
      <c r="F5" s="693"/>
      <c r="G5" s="838" t="s">
        <v>713</v>
      </c>
      <c r="H5" s="839"/>
      <c r="I5" s="839"/>
      <c r="J5" s="839"/>
      <c r="K5" s="839"/>
      <c r="L5" s="839"/>
      <c r="M5" s="840" t="s">
        <v>66</v>
      </c>
      <c r="N5" s="841"/>
      <c r="O5" s="841"/>
      <c r="P5" s="841"/>
      <c r="Q5" s="841"/>
      <c r="R5" s="842"/>
      <c r="S5" s="843" t="s">
        <v>714</v>
      </c>
      <c r="T5" s="839"/>
      <c r="U5" s="839"/>
      <c r="V5" s="839"/>
      <c r="W5" s="839"/>
      <c r="X5" s="844"/>
      <c r="Y5" s="697" t="s">
        <v>3</v>
      </c>
      <c r="Z5" s="542"/>
      <c r="AA5" s="542"/>
      <c r="AB5" s="542"/>
      <c r="AC5" s="542"/>
      <c r="AD5" s="543"/>
      <c r="AE5" s="698" t="s">
        <v>715</v>
      </c>
      <c r="AF5" s="698"/>
      <c r="AG5" s="698"/>
      <c r="AH5" s="698"/>
      <c r="AI5" s="698"/>
      <c r="AJ5" s="698"/>
      <c r="AK5" s="698"/>
      <c r="AL5" s="698"/>
      <c r="AM5" s="698"/>
      <c r="AN5" s="698"/>
      <c r="AO5" s="698"/>
      <c r="AP5" s="699"/>
      <c r="AQ5" s="700" t="s">
        <v>781</v>
      </c>
      <c r="AR5" s="701"/>
      <c r="AS5" s="701"/>
      <c r="AT5" s="701"/>
      <c r="AU5" s="701"/>
      <c r="AV5" s="701"/>
      <c r="AW5" s="701"/>
      <c r="AX5" s="702"/>
    </row>
    <row r="6" spans="1:50" ht="39" customHeight="1" x14ac:dyDescent="0.2">
      <c r="A6" s="705" t="s">
        <v>4</v>
      </c>
      <c r="B6" s="706"/>
      <c r="C6" s="706"/>
      <c r="D6" s="706"/>
      <c r="E6" s="706"/>
      <c r="F6" s="706"/>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2">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22" t="s">
        <v>388</v>
      </c>
      <c r="Z7" s="439"/>
      <c r="AA7" s="439"/>
      <c r="AB7" s="439"/>
      <c r="AC7" s="439"/>
      <c r="AD7" s="923"/>
      <c r="AE7" s="911" t="s">
        <v>717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2">
      <c r="A8" s="494" t="s">
        <v>256</v>
      </c>
      <c r="B8" s="495"/>
      <c r="C8" s="495"/>
      <c r="D8" s="495"/>
      <c r="E8" s="495"/>
      <c r="F8" s="496"/>
      <c r="G8" s="945" t="str">
        <f>入力規則等!A27</f>
        <v>-</v>
      </c>
      <c r="H8" s="722"/>
      <c r="I8" s="722"/>
      <c r="J8" s="722"/>
      <c r="K8" s="722"/>
      <c r="L8" s="722"/>
      <c r="M8" s="722"/>
      <c r="N8" s="722"/>
      <c r="O8" s="722"/>
      <c r="P8" s="722"/>
      <c r="Q8" s="722"/>
      <c r="R8" s="722"/>
      <c r="S8" s="722"/>
      <c r="T8" s="722"/>
      <c r="U8" s="722"/>
      <c r="V8" s="722"/>
      <c r="W8" s="722"/>
      <c r="X8" s="946"/>
      <c r="Y8" s="845" t="s">
        <v>257</v>
      </c>
      <c r="Z8" s="846"/>
      <c r="AA8" s="846"/>
      <c r="AB8" s="846"/>
      <c r="AC8" s="846"/>
      <c r="AD8" s="847"/>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2">
      <c r="A9" s="848" t="s">
        <v>23</v>
      </c>
      <c r="B9" s="849"/>
      <c r="C9" s="849"/>
      <c r="D9" s="849"/>
      <c r="E9" s="849"/>
      <c r="F9" s="849"/>
      <c r="G9" s="850" t="s">
        <v>718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2">
      <c r="A10" s="659" t="s">
        <v>30</v>
      </c>
      <c r="B10" s="660"/>
      <c r="C10" s="660"/>
      <c r="D10" s="660"/>
      <c r="E10" s="660"/>
      <c r="F10" s="660"/>
      <c r="G10" s="753" t="s">
        <v>719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2">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2">
      <c r="A12" s="963" t="s">
        <v>24</v>
      </c>
      <c r="B12" s="964"/>
      <c r="C12" s="964"/>
      <c r="D12" s="964"/>
      <c r="E12" s="964"/>
      <c r="F12" s="965"/>
      <c r="G12" s="759"/>
      <c r="H12" s="760"/>
      <c r="I12" s="760"/>
      <c r="J12" s="760"/>
      <c r="K12" s="760"/>
      <c r="L12" s="760"/>
      <c r="M12" s="760"/>
      <c r="N12" s="760"/>
      <c r="O12" s="760"/>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4"/>
    </row>
    <row r="13" spans="1:50" ht="21" customHeight="1" x14ac:dyDescent="0.2">
      <c r="A13" s="613"/>
      <c r="B13" s="614"/>
      <c r="C13" s="614"/>
      <c r="D13" s="614"/>
      <c r="E13" s="614"/>
      <c r="F13" s="615"/>
      <c r="G13" s="725" t="s">
        <v>6</v>
      </c>
      <c r="H13" s="726"/>
      <c r="I13" s="763" t="s">
        <v>7</v>
      </c>
      <c r="J13" s="764"/>
      <c r="K13" s="764"/>
      <c r="L13" s="764"/>
      <c r="M13" s="764"/>
      <c r="N13" s="764"/>
      <c r="O13" s="765"/>
      <c r="P13" s="656">
        <v>3636</v>
      </c>
      <c r="Q13" s="657"/>
      <c r="R13" s="657"/>
      <c r="S13" s="657"/>
      <c r="T13" s="657"/>
      <c r="U13" s="657"/>
      <c r="V13" s="658"/>
      <c r="W13" s="656">
        <v>4678</v>
      </c>
      <c r="X13" s="657"/>
      <c r="Y13" s="657"/>
      <c r="Z13" s="657"/>
      <c r="AA13" s="657"/>
      <c r="AB13" s="657"/>
      <c r="AC13" s="658"/>
      <c r="AD13" s="656">
        <v>4341</v>
      </c>
      <c r="AE13" s="657"/>
      <c r="AF13" s="657"/>
      <c r="AG13" s="657"/>
      <c r="AH13" s="657"/>
      <c r="AI13" s="657"/>
      <c r="AJ13" s="658"/>
      <c r="AK13" s="656">
        <v>4387</v>
      </c>
      <c r="AL13" s="657"/>
      <c r="AM13" s="657"/>
      <c r="AN13" s="657"/>
      <c r="AO13" s="657"/>
      <c r="AP13" s="657"/>
      <c r="AQ13" s="658"/>
      <c r="AR13" s="919">
        <v>4805</v>
      </c>
      <c r="AS13" s="920"/>
      <c r="AT13" s="920"/>
      <c r="AU13" s="920"/>
      <c r="AV13" s="920"/>
      <c r="AW13" s="920"/>
      <c r="AX13" s="921"/>
    </row>
    <row r="14" spans="1:50" ht="21" customHeight="1" x14ac:dyDescent="0.2">
      <c r="A14" s="613"/>
      <c r="B14" s="614"/>
      <c r="C14" s="614"/>
      <c r="D14" s="614"/>
      <c r="E14" s="614"/>
      <c r="F14" s="615"/>
      <c r="G14" s="727"/>
      <c r="H14" s="728"/>
      <c r="I14" s="713" t="s">
        <v>8</v>
      </c>
      <c r="J14" s="761"/>
      <c r="K14" s="761"/>
      <c r="L14" s="761"/>
      <c r="M14" s="761"/>
      <c r="N14" s="761"/>
      <c r="O14" s="762"/>
      <c r="P14" s="656" t="s">
        <v>717</v>
      </c>
      <c r="Q14" s="657"/>
      <c r="R14" s="657"/>
      <c r="S14" s="657"/>
      <c r="T14" s="657"/>
      <c r="U14" s="657"/>
      <c r="V14" s="658"/>
      <c r="W14" s="656" t="s">
        <v>717</v>
      </c>
      <c r="X14" s="657"/>
      <c r="Y14" s="657"/>
      <c r="Z14" s="657"/>
      <c r="AA14" s="657"/>
      <c r="AB14" s="657"/>
      <c r="AC14" s="658"/>
      <c r="AD14" s="656">
        <v>-86</v>
      </c>
      <c r="AE14" s="657"/>
      <c r="AF14" s="657"/>
      <c r="AG14" s="657"/>
      <c r="AH14" s="657"/>
      <c r="AI14" s="657"/>
      <c r="AJ14" s="658"/>
      <c r="AK14" s="656" t="s">
        <v>852</v>
      </c>
      <c r="AL14" s="657"/>
      <c r="AM14" s="657"/>
      <c r="AN14" s="657"/>
      <c r="AO14" s="657"/>
      <c r="AP14" s="657"/>
      <c r="AQ14" s="658"/>
      <c r="AR14" s="787"/>
      <c r="AS14" s="787"/>
      <c r="AT14" s="787"/>
      <c r="AU14" s="787"/>
      <c r="AV14" s="787"/>
      <c r="AW14" s="787"/>
      <c r="AX14" s="788"/>
    </row>
    <row r="15" spans="1:50" ht="21" customHeight="1" x14ac:dyDescent="0.2">
      <c r="A15" s="613"/>
      <c r="B15" s="614"/>
      <c r="C15" s="614"/>
      <c r="D15" s="614"/>
      <c r="E15" s="614"/>
      <c r="F15" s="615"/>
      <c r="G15" s="727"/>
      <c r="H15" s="728"/>
      <c r="I15" s="713" t="s">
        <v>51</v>
      </c>
      <c r="J15" s="714"/>
      <c r="K15" s="714"/>
      <c r="L15" s="714"/>
      <c r="M15" s="714"/>
      <c r="N15" s="714"/>
      <c r="O15" s="715"/>
      <c r="P15" s="656" t="s">
        <v>717</v>
      </c>
      <c r="Q15" s="657"/>
      <c r="R15" s="657"/>
      <c r="S15" s="657"/>
      <c r="T15" s="657"/>
      <c r="U15" s="657"/>
      <c r="V15" s="658"/>
      <c r="W15" s="656" t="s">
        <v>717</v>
      </c>
      <c r="X15" s="657"/>
      <c r="Y15" s="657"/>
      <c r="Z15" s="657"/>
      <c r="AA15" s="657"/>
      <c r="AB15" s="657"/>
      <c r="AC15" s="658"/>
      <c r="AD15" s="656" t="s">
        <v>717</v>
      </c>
      <c r="AE15" s="657"/>
      <c r="AF15" s="657"/>
      <c r="AG15" s="657"/>
      <c r="AH15" s="657"/>
      <c r="AI15" s="657"/>
      <c r="AJ15" s="658"/>
      <c r="AK15" s="656" t="s">
        <v>852</v>
      </c>
      <c r="AL15" s="657"/>
      <c r="AM15" s="657"/>
      <c r="AN15" s="657"/>
      <c r="AO15" s="657"/>
      <c r="AP15" s="657"/>
      <c r="AQ15" s="658"/>
      <c r="AR15" s="656" t="s">
        <v>852</v>
      </c>
      <c r="AS15" s="657"/>
      <c r="AT15" s="657"/>
      <c r="AU15" s="657"/>
      <c r="AV15" s="657"/>
      <c r="AW15" s="657"/>
      <c r="AX15" s="805"/>
    </row>
    <row r="16" spans="1:50" ht="21" customHeight="1" x14ac:dyDescent="0.2">
      <c r="A16" s="613"/>
      <c r="B16" s="614"/>
      <c r="C16" s="614"/>
      <c r="D16" s="614"/>
      <c r="E16" s="614"/>
      <c r="F16" s="615"/>
      <c r="G16" s="727"/>
      <c r="H16" s="728"/>
      <c r="I16" s="713" t="s">
        <v>52</v>
      </c>
      <c r="J16" s="714"/>
      <c r="K16" s="714"/>
      <c r="L16" s="714"/>
      <c r="M16" s="714"/>
      <c r="N16" s="714"/>
      <c r="O16" s="715"/>
      <c r="P16" s="656" t="s">
        <v>717</v>
      </c>
      <c r="Q16" s="657"/>
      <c r="R16" s="657"/>
      <c r="S16" s="657"/>
      <c r="T16" s="657"/>
      <c r="U16" s="657"/>
      <c r="V16" s="658"/>
      <c r="W16" s="656" t="s">
        <v>717</v>
      </c>
      <c r="X16" s="657"/>
      <c r="Y16" s="657"/>
      <c r="Z16" s="657"/>
      <c r="AA16" s="657"/>
      <c r="AB16" s="657"/>
      <c r="AC16" s="658"/>
      <c r="AD16" s="656" t="s">
        <v>782</v>
      </c>
      <c r="AE16" s="657"/>
      <c r="AF16" s="657"/>
      <c r="AG16" s="657"/>
      <c r="AH16" s="657"/>
      <c r="AI16" s="657"/>
      <c r="AJ16" s="658"/>
      <c r="AK16" s="656" t="s">
        <v>852</v>
      </c>
      <c r="AL16" s="657"/>
      <c r="AM16" s="657"/>
      <c r="AN16" s="657"/>
      <c r="AO16" s="657"/>
      <c r="AP16" s="657"/>
      <c r="AQ16" s="658"/>
      <c r="AR16" s="756"/>
      <c r="AS16" s="757"/>
      <c r="AT16" s="757"/>
      <c r="AU16" s="757"/>
      <c r="AV16" s="757"/>
      <c r="AW16" s="757"/>
      <c r="AX16" s="758"/>
    </row>
    <row r="17" spans="1:50" ht="24.75" customHeight="1" x14ac:dyDescent="0.2">
      <c r="A17" s="613"/>
      <c r="B17" s="614"/>
      <c r="C17" s="614"/>
      <c r="D17" s="614"/>
      <c r="E17" s="614"/>
      <c r="F17" s="615"/>
      <c r="G17" s="727"/>
      <c r="H17" s="728"/>
      <c r="I17" s="713" t="s">
        <v>50</v>
      </c>
      <c r="J17" s="761"/>
      <c r="K17" s="761"/>
      <c r="L17" s="761"/>
      <c r="M17" s="761"/>
      <c r="N17" s="761"/>
      <c r="O17" s="762"/>
      <c r="P17" s="656" t="s">
        <v>717</v>
      </c>
      <c r="Q17" s="657"/>
      <c r="R17" s="657"/>
      <c r="S17" s="657"/>
      <c r="T17" s="657"/>
      <c r="U17" s="657"/>
      <c r="V17" s="658"/>
      <c r="W17" s="656" t="s">
        <v>717</v>
      </c>
      <c r="X17" s="657"/>
      <c r="Y17" s="657"/>
      <c r="Z17" s="657"/>
      <c r="AA17" s="657"/>
      <c r="AB17" s="657"/>
      <c r="AC17" s="658"/>
      <c r="AD17" s="656" t="s">
        <v>782</v>
      </c>
      <c r="AE17" s="657"/>
      <c r="AF17" s="657"/>
      <c r="AG17" s="657"/>
      <c r="AH17" s="657"/>
      <c r="AI17" s="657"/>
      <c r="AJ17" s="658"/>
      <c r="AK17" s="656" t="s">
        <v>852</v>
      </c>
      <c r="AL17" s="657"/>
      <c r="AM17" s="657"/>
      <c r="AN17" s="657"/>
      <c r="AO17" s="657"/>
      <c r="AP17" s="657"/>
      <c r="AQ17" s="658"/>
      <c r="AR17" s="917"/>
      <c r="AS17" s="917"/>
      <c r="AT17" s="917"/>
      <c r="AU17" s="917"/>
      <c r="AV17" s="917"/>
      <c r="AW17" s="917"/>
      <c r="AX17" s="918"/>
    </row>
    <row r="18" spans="1:50" ht="24.75" customHeight="1" x14ac:dyDescent="0.2">
      <c r="A18" s="613"/>
      <c r="B18" s="614"/>
      <c r="C18" s="614"/>
      <c r="D18" s="614"/>
      <c r="E18" s="614"/>
      <c r="F18" s="615"/>
      <c r="G18" s="729"/>
      <c r="H18" s="730"/>
      <c r="I18" s="718" t="s">
        <v>20</v>
      </c>
      <c r="J18" s="719"/>
      <c r="K18" s="719"/>
      <c r="L18" s="719"/>
      <c r="M18" s="719"/>
      <c r="N18" s="719"/>
      <c r="O18" s="720"/>
      <c r="P18" s="877">
        <f>SUM(P13:V17)</f>
        <v>3636</v>
      </c>
      <c r="Q18" s="878"/>
      <c r="R18" s="878"/>
      <c r="S18" s="878"/>
      <c r="T18" s="878"/>
      <c r="U18" s="878"/>
      <c r="V18" s="879"/>
      <c r="W18" s="877">
        <f>SUM(W13:AC17)</f>
        <v>4678</v>
      </c>
      <c r="X18" s="878"/>
      <c r="Y18" s="878"/>
      <c r="Z18" s="878"/>
      <c r="AA18" s="878"/>
      <c r="AB18" s="878"/>
      <c r="AC18" s="879"/>
      <c r="AD18" s="877">
        <f>SUM(AD13:AJ17)</f>
        <v>4255</v>
      </c>
      <c r="AE18" s="878"/>
      <c r="AF18" s="878"/>
      <c r="AG18" s="878"/>
      <c r="AH18" s="878"/>
      <c r="AI18" s="878"/>
      <c r="AJ18" s="879"/>
      <c r="AK18" s="877">
        <f>SUM(AK13:AQ17)</f>
        <v>4387</v>
      </c>
      <c r="AL18" s="878"/>
      <c r="AM18" s="878"/>
      <c r="AN18" s="878"/>
      <c r="AO18" s="878"/>
      <c r="AP18" s="878"/>
      <c r="AQ18" s="879"/>
      <c r="AR18" s="877">
        <f>SUM(AR13:AX17)</f>
        <v>4805</v>
      </c>
      <c r="AS18" s="878"/>
      <c r="AT18" s="878"/>
      <c r="AU18" s="878"/>
      <c r="AV18" s="878"/>
      <c r="AW18" s="878"/>
      <c r="AX18" s="880"/>
    </row>
    <row r="19" spans="1:50" ht="24.75" customHeight="1" x14ac:dyDescent="0.2">
      <c r="A19" s="613"/>
      <c r="B19" s="614"/>
      <c r="C19" s="614"/>
      <c r="D19" s="614"/>
      <c r="E19" s="614"/>
      <c r="F19" s="615"/>
      <c r="G19" s="875" t="s">
        <v>9</v>
      </c>
      <c r="H19" s="876"/>
      <c r="I19" s="876"/>
      <c r="J19" s="876"/>
      <c r="K19" s="876"/>
      <c r="L19" s="876"/>
      <c r="M19" s="876"/>
      <c r="N19" s="876"/>
      <c r="O19" s="876"/>
      <c r="P19" s="656">
        <v>3529</v>
      </c>
      <c r="Q19" s="657"/>
      <c r="R19" s="657"/>
      <c r="S19" s="657"/>
      <c r="T19" s="657"/>
      <c r="U19" s="657"/>
      <c r="V19" s="658"/>
      <c r="W19" s="656">
        <v>4323</v>
      </c>
      <c r="X19" s="657"/>
      <c r="Y19" s="657"/>
      <c r="Z19" s="657"/>
      <c r="AA19" s="657"/>
      <c r="AB19" s="657"/>
      <c r="AC19" s="658"/>
      <c r="AD19" s="656">
        <v>4143</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2">
      <c r="A20" s="613"/>
      <c r="B20" s="614"/>
      <c r="C20" s="614"/>
      <c r="D20" s="614"/>
      <c r="E20" s="614"/>
      <c r="F20" s="615"/>
      <c r="G20" s="875" t="s">
        <v>10</v>
      </c>
      <c r="H20" s="876"/>
      <c r="I20" s="876"/>
      <c r="J20" s="876"/>
      <c r="K20" s="876"/>
      <c r="L20" s="876"/>
      <c r="M20" s="876"/>
      <c r="N20" s="876"/>
      <c r="O20" s="876"/>
      <c r="P20" s="316">
        <f>IF(P18=0, "-", SUM(P19)/P18)</f>
        <v>0.9705720572057206</v>
      </c>
      <c r="Q20" s="316"/>
      <c r="R20" s="316"/>
      <c r="S20" s="316"/>
      <c r="T20" s="316"/>
      <c r="U20" s="316"/>
      <c r="V20" s="316"/>
      <c r="W20" s="316">
        <f t="shared" ref="W20" si="0">IF(W18=0, "-", SUM(W19)/W18)</f>
        <v>0.9241128687473279</v>
      </c>
      <c r="X20" s="316"/>
      <c r="Y20" s="316"/>
      <c r="Z20" s="316"/>
      <c r="AA20" s="316"/>
      <c r="AB20" s="316"/>
      <c r="AC20" s="316"/>
      <c r="AD20" s="316">
        <f t="shared" ref="AD20" si="1">IF(AD18=0, "-", SUM(AD19)/AD18)</f>
        <v>0.97367802585193886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2">
      <c r="A21" s="848"/>
      <c r="B21" s="849"/>
      <c r="C21" s="849"/>
      <c r="D21" s="849"/>
      <c r="E21" s="849"/>
      <c r="F21" s="966"/>
      <c r="G21" s="314" t="s">
        <v>353</v>
      </c>
      <c r="H21" s="315"/>
      <c r="I21" s="315"/>
      <c r="J21" s="315"/>
      <c r="K21" s="315"/>
      <c r="L21" s="315"/>
      <c r="M21" s="315"/>
      <c r="N21" s="315"/>
      <c r="O21" s="315"/>
      <c r="P21" s="316">
        <f>IF(P19=0, "-", SUM(P19)/SUM(P13,P14))</f>
        <v>0.9705720572057206</v>
      </c>
      <c r="Q21" s="316"/>
      <c r="R21" s="316"/>
      <c r="S21" s="316"/>
      <c r="T21" s="316"/>
      <c r="U21" s="316"/>
      <c r="V21" s="316"/>
      <c r="W21" s="316">
        <f t="shared" ref="W21" si="2">IF(W19=0, "-", SUM(W19)/SUM(W13,W14))</f>
        <v>0.9241128687473279</v>
      </c>
      <c r="X21" s="316"/>
      <c r="Y21" s="316"/>
      <c r="Z21" s="316"/>
      <c r="AA21" s="316"/>
      <c r="AB21" s="316"/>
      <c r="AC21" s="316"/>
      <c r="AD21" s="316">
        <f t="shared" ref="AD21" si="3">IF(AD19=0, "-", SUM(AD19)/SUM(AD13,AD14))</f>
        <v>0.97367802585193886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2">
      <c r="A22" s="972" t="s">
        <v>706</v>
      </c>
      <c r="B22" s="973"/>
      <c r="C22" s="973"/>
      <c r="D22" s="973"/>
      <c r="E22" s="973"/>
      <c r="F22" s="974"/>
      <c r="G22" s="968" t="s">
        <v>332</v>
      </c>
      <c r="H22" s="222"/>
      <c r="I22" s="222"/>
      <c r="J22" s="222"/>
      <c r="K22" s="222"/>
      <c r="L22" s="222"/>
      <c r="M22" s="222"/>
      <c r="N22" s="222"/>
      <c r="O22" s="223"/>
      <c r="P22" s="933" t="s">
        <v>704</v>
      </c>
      <c r="Q22" s="222"/>
      <c r="R22" s="222"/>
      <c r="S22" s="222"/>
      <c r="T22" s="222"/>
      <c r="U22" s="222"/>
      <c r="V22" s="223"/>
      <c r="W22" s="933" t="s">
        <v>705</v>
      </c>
      <c r="X22" s="222"/>
      <c r="Y22" s="222"/>
      <c r="Z22" s="222"/>
      <c r="AA22" s="222"/>
      <c r="AB22" s="222"/>
      <c r="AC22" s="223"/>
      <c r="AD22" s="933" t="s">
        <v>331</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2">
      <c r="A23" s="975"/>
      <c r="B23" s="976"/>
      <c r="C23" s="976"/>
      <c r="D23" s="976"/>
      <c r="E23" s="976"/>
      <c r="F23" s="977"/>
      <c r="G23" s="969" t="s">
        <v>711</v>
      </c>
      <c r="H23" s="970"/>
      <c r="I23" s="970"/>
      <c r="J23" s="970"/>
      <c r="K23" s="970"/>
      <c r="L23" s="970"/>
      <c r="M23" s="970"/>
      <c r="N23" s="970"/>
      <c r="O23" s="971"/>
      <c r="P23" s="919">
        <v>4387</v>
      </c>
      <c r="Q23" s="920"/>
      <c r="R23" s="920"/>
      <c r="S23" s="920"/>
      <c r="T23" s="920"/>
      <c r="U23" s="920"/>
      <c r="V23" s="934"/>
      <c r="W23" s="919">
        <v>4805</v>
      </c>
      <c r="X23" s="920"/>
      <c r="Y23" s="920"/>
      <c r="Z23" s="920"/>
      <c r="AA23" s="920"/>
      <c r="AB23" s="920"/>
      <c r="AC23" s="934"/>
      <c r="AD23" s="982" t="s">
        <v>851</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2">
      <c r="A24" s="975"/>
      <c r="B24" s="976"/>
      <c r="C24" s="976"/>
      <c r="D24" s="976"/>
      <c r="E24" s="976"/>
      <c r="F24" s="977"/>
      <c r="G24" s="935"/>
      <c r="H24" s="936"/>
      <c r="I24" s="936"/>
      <c r="J24" s="936"/>
      <c r="K24" s="936"/>
      <c r="L24" s="936"/>
      <c r="M24" s="936"/>
      <c r="N24" s="936"/>
      <c r="O24" s="937"/>
      <c r="P24" s="656"/>
      <c r="Q24" s="657"/>
      <c r="R24" s="657"/>
      <c r="S24" s="657"/>
      <c r="T24" s="657"/>
      <c r="U24" s="657"/>
      <c r="V24" s="658"/>
      <c r="W24" s="656"/>
      <c r="X24" s="657"/>
      <c r="Y24" s="657"/>
      <c r="Z24" s="657"/>
      <c r="AA24" s="657"/>
      <c r="AB24" s="657"/>
      <c r="AC24" s="658"/>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2">
      <c r="A25" s="975"/>
      <c r="B25" s="976"/>
      <c r="C25" s="976"/>
      <c r="D25" s="976"/>
      <c r="E25" s="976"/>
      <c r="F25" s="977"/>
      <c r="G25" s="935"/>
      <c r="H25" s="936"/>
      <c r="I25" s="936"/>
      <c r="J25" s="936"/>
      <c r="K25" s="936"/>
      <c r="L25" s="936"/>
      <c r="M25" s="936"/>
      <c r="N25" s="936"/>
      <c r="O25" s="937"/>
      <c r="P25" s="656"/>
      <c r="Q25" s="657"/>
      <c r="R25" s="657"/>
      <c r="S25" s="657"/>
      <c r="T25" s="657"/>
      <c r="U25" s="657"/>
      <c r="V25" s="658"/>
      <c r="W25" s="656"/>
      <c r="X25" s="657"/>
      <c r="Y25" s="657"/>
      <c r="Z25" s="657"/>
      <c r="AA25" s="657"/>
      <c r="AB25" s="657"/>
      <c r="AC25" s="658"/>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2">
      <c r="A26" s="975"/>
      <c r="B26" s="976"/>
      <c r="C26" s="976"/>
      <c r="D26" s="976"/>
      <c r="E26" s="976"/>
      <c r="F26" s="977"/>
      <c r="G26" s="935"/>
      <c r="H26" s="936"/>
      <c r="I26" s="936"/>
      <c r="J26" s="936"/>
      <c r="K26" s="936"/>
      <c r="L26" s="936"/>
      <c r="M26" s="936"/>
      <c r="N26" s="936"/>
      <c r="O26" s="937"/>
      <c r="P26" s="656"/>
      <c r="Q26" s="657"/>
      <c r="R26" s="657"/>
      <c r="S26" s="657"/>
      <c r="T26" s="657"/>
      <c r="U26" s="657"/>
      <c r="V26" s="658"/>
      <c r="W26" s="656"/>
      <c r="X26" s="657"/>
      <c r="Y26" s="657"/>
      <c r="Z26" s="657"/>
      <c r="AA26" s="657"/>
      <c r="AB26" s="657"/>
      <c r="AC26" s="658"/>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2">
      <c r="A27" s="975"/>
      <c r="B27" s="976"/>
      <c r="C27" s="976"/>
      <c r="D27" s="976"/>
      <c r="E27" s="976"/>
      <c r="F27" s="977"/>
      <c r="G27" s="935"/>
      <c r="H27" s="936"/>
      <c r="I27" s="936"/>
      <c r="J27" s="936"/>
      <c r="K27" s="936"/>
      <c r="L27" s="936"/>
      <c r="M27" s="936"/>
      <c r="N27" s="936"/>
      <c r="O27" s="937"/>
      <c r="P27" s="656"/>
      <c r="Q27" s="657"/>
      <c r="R27" s="657"/>
      <c r="S27" s="657"/>
      <c r="T27" s="657"/>
      <c r="U27" s="657"/>
      <c r="V27" s="658"/>
      <c r="W27" s="656"/>
      <c r="X27" s="657"/>
      <c r="Y27" s="657"/>
      <c r="Z27" s="657"/>
      <c r="AA27" s="657"/>
      <c r="AB27" s="657"/>
      <c r="AC27" s="658"/>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2">
      <c r="A28" s="975"/>
      <c r="B28" s="976"/>
      <c r="C28" s="976"/>
      <c r="D28" s="976"/>
      <c r="E28" s="976"/>
      <c r="F28" s="977"/>
      <c r="G28" s="938" t="s">
        <v>336</v>
      </c>
      <c r="H28" s="939"/>
      <c r="I28" s="939"/>
      <c r="J28" s="939"/>
      <c r="K28" s="939"/>
      <c r="L28" s="939"/>
      <c r="M28" s="939"/>
      <c r="N28" s="939"/>
      <c r="O28" s="940"/>
      <c r="P28" s="877">
        <f>P29-SUM(P23:P27)</f>
        <v>0</v>
      </c>
      <c r="Q28" s="878"/>
      <c r="R28" s="878"/>
      <c r="S28" s="878"/>
      <c r="T28" s="878"/>
      <c r="U28" s="878"/>
      <c r="V28" s="879"/>
      <c r="W28" s="877">
        <f>W29-SUM(W23:W27)</f>
        <v>0</v>
      </c>
      <c r="X28" s="878"/>
      <c r="Y28" s="878"/>
      <c r="Z28" s="878"/>
      <c r="AA28" s="878"/>
      <c r="AB28" s="878"/>
      <c r="AC28" s="87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5">
      <c r="A29" s="978"/>
      <c r="B29" s="979"/>
      <c r="C29" s="979"/>
      <c r="D29" s="979"/>
      <c r="E29" s="979"/>
      <c r="F29" s="980"/>
      <c r="G29" s="941" t="s">
        <v>333</v>
      </c>
      <c r="H29" s="942"/>
      <c r="I29" s="942"/>
      <c r="J29" s="942"/>
      <c r="K29" s="942"/>
      <c r="L29" s="942"/>
      <c r="M29" s="942"/>
      <c r="N29" s="942"/>
      <c r="O29" s="943"/>
      <c r="P29" s="656">
        <f>AK13</f>
        <v>4387</v>
      </c>
      <c r="Q29" s="657"/>
      <c r="R29" s="657"/>
      <c r="S29" s="657"/>
      <c r="T29" s="657"/>
      <c r="U29" s="657"/>
      <c r="V29" s="658"/>
      <c r="W29" s="951">
        <f>AR13</f>
        <v>4805</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hidden="1" customHeight="1" x14ac:dyDescent="0.2">
      <c r="A30" s="860" t="s">
        <v>348</v>
      </c>
      <c r="B30" s="861"/>
      <c r="C30" s="861"/>
      <c r="D30" s="861"/>
      <c r="E30" s="861"/>
      <c r="F30" s="862"/>
      <c r="G30" s="772" t="s">
        <v>146</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389</v>
      </c>
      <c r="AF30" s="858"/>
      <c r="AG30" s="858"/>
      <c r="AH30" s="859"/>
      <c r="AI30" s="914" t="s">
        <v>411</v>
      </c>
      <c r="AJ30" s="914"/>
      <c r="AK30" s="914"/>
      <c r="AL30" s="857"/>
      <c r="AM30" s="914" t="s">
        <v>508</v>
      </c>
      <c r="AN30" s="914"/>
      <c r="AO30" s="914"/>
      <c r="AP30" s="857"/>
      <c r="AQ30" s="766" t="s">
        <v>232</v>
      </c>
      <c r="AR30" s="767"/>
      <c r="AS30" s="767"/>
      <c r="AT30" s="768"/>
      <c r="AU30" s="773" t="s">
        <v>134</v>
      </c>
      <c r="AV30" s="773"/>
      <c r="AW30" s="773"/>
      <c r="AX30" s="916"/>
    </row>
    <row r="31" spans="1:50" ht="18.75" hidden="1" customHeight="1" x14ac:dyDescent="0.2">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5"/>
      <c r="AJ31" s="915"/>
      <c r="AK31" s="915"/>
      <c r="AL31" s="407"/>
      <c r="AM31" s="915"/>
      <c r="AN31" s="915"/>
      <c r="AO31" s="915"/>
      <c r="AP31" s="407"/>
      <c r="AQ31" s="250" t="s">
        <v>717</v>
      </c>
      <c r="AR31" s="201"/>
      <c r="AS31" s="136" t="s">
        <v>233</v>
      </c>
      <c r="AT31" s="137"/>
      <c r="AU31" s="200" t="s">
        <v>717</v>
      </c>
      <c r="AV31" s="200"/>
      <c r="AW31" s="392" t="s">
        <v>179</v>
      </c>
      <c r="AX31" s="393"/>
    </row>
    <row r="32" spans="1:50" ht="23.25" hidden="1" customHeight="1" x14ac:dyDescent="0.2">
      <c r="A32" s="397"/>
      <c r="B32" s="395"/>
      <c r="C32" s="395"/>
      <c r="D32" s="395"/>
      <c r="E32" s="395"/>
      <c r="F32" s="396"/>
      <c r="G32" s="563"/>
      <c r="H32" s="564"/>
      <c r="I32" s="564"/>
      <c r="J32" s="564"/>
      <c r="K32" s="564"/>
      <c r="L32" s="564"/>
      <c r="M32" s="564"/>
      <c r="N32" s="564"/>
      <c r="O32" s="565"/>
      <c r="P32" s="108"/>
      <c r="Q32" s="108"/>
      <c r="R32" s="108"/>
      <c r="S32" s="108"/>
      <c r="T32" s="108"/>
      <c r="U32" s="108"/>
      <c r="V32" s="108"/>
      <c r="W32" s="108"/>
      <c r="X32" s="109"/>
      <c r="Y32" s="470" t="s">
        <v>12</v>
      </c>
      <c r="Z32" s="530"/>
      <c r="AA32" s="531"/>
      <c r="AB32" s="460"/>
      <c r="AC32" s="460"/>
      <c r="AD32" s="460"/>
      <c r="AE32" s="218"/>
      <c r="AF32" s="219"/>
      <c r="AG32" s="219"/>
      <c r="AH32" s="219"/>
      <c r="AI32" s="218"/>
      <c r="AJ32" s="219"/>
      <c r="AK32" s="219"/>
      <c r="AL32" s="219"/>
      <c r="AM32" s="218"/>
      <c r="AN32" s="219"/>
      <c r="AO32" s="219"/>
      <c r="AP32" s="219"/>
      <c r="AQ32" s="336"/>
      <c r="AR32" s="208"/>
      <c r="AS32" s="208"/>
      <c r="AT32" s="337"/>
      <c r="AU32" s="219"/>
      <c r="AV32" s="219"/>
      <c r="AW32" s="219"/>
      <c r="AX32" s="221"/>
    </row>
    <row r="33" spans="1:51" ht="23.25" hidden="1" customHeight="1" x14ac:dyDescent="0.2">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c r="AC33" s="522"/>
      <c r="AD33" s="522"/>
      <c r="AE33" s="218"/>
      <c r="AF33" s="219"/>
      <c r="AG33" s="219"/>
      <c r="AH33" s="219"/>
      <c r="AI33" s="218"/>
      <c r="AJ33" s="219"/>
      <c r="AK33" s="219"/>
      <c r="AL33" s="219"/>
      <c r="AM33" s="218"/>
      <c r="AN33" s="219"/>
      <c r="AO33" s="219"/>
      <c r="AP33" s="219"/>
      <c r="AQ33" s="336"/>
      <c r="AR33" s="208"/>
      <c r="AS33" s="208"/>
      <c r="AT33" s="337"/>
      <c r="AU33" s="219"/>
      <c r="AV33" s="219"/>
      <c r="AW33" s="219"/>
      <c r="AX33" s="221"/>
    </row>
    <row r="34" spans="1:51" ht="23.25" hidden="1" customHeight="1" x14ac:dyDescent="0.2">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c r="AF34" s="219"/>
      <c r="AG34" s="219"/>
      <c r="AH34" s="219"/>
      <c r="AI34" s="218"/>
      <c r="AJ34" s="219"/>
      <c r="AK34" s="219"/>
      <c r="AL34" s="219"/>
      <c r="AM34" s="218"/>
      <c r="AN34" s="219"/>
      <c r="AO34" s="219"/>
      <c r="AP34" s="219"/>
      <c r="AQ34" s="336"/>
      <c r="AR34" s="208"/>
      <c r="AS34" s="208"/>
      <c r="AT34" s="337"/>
      <c r="AU34" s="219"/>
      <c r="AV34" s="219"/>
      <c r="AW34" s="219"/>
      <c r="AX34" s="221"/>
    </row>
    <row r="35" spans="1:51" ht="30" hidden="1" customHeight="1" x14ac:dyDescent="0.2">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30" hidden="1"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2">
      <c r="A37" s="769" t="s">
        <v>348</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09"/>
      <c r="AY37">
        <f>COUNTA($G$39)</f>
        <v>1</v>
      </c>
    </row>
    <row r="38" spans="1:51" ht="18.75" customHeight="1" x14ac:dyDescent="0.2">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717</v>
      </c>
      <c r="AR38" s="201"/>
      <c r="AS38" s="136" t="s">
        <v>233</v>
      </c>
      <c r="AT38" s="137"/>
      <c r="AU38" s="200" t="s">
        <v>717</v>
      </c>
      <c r="AV38" s="200"/>
      <c r="AW38" s="392" t="s">
        <v>179</v>
      </c>
      <c r="AX38" s="393"/>
      <c r="AY38">
        <f>$AY$37</f>
        <v>1</v>
      </c>
    </row>
    <row r="39" spans="1:51" ht="30" customHeight="1" x14ac:dyDescent="0.2">
      <c r="A39" s="397"/>
      <c r="B39" s="395"/>
      <c r="C39" s="395"/>
      <c r="D39" s="395"/>
      <c r="E39" s="395"/>
      <c r="F39" s="396"/>
      <c r="G39" s="563" t="s">
        <v>723</v>
      </c>
      <c r="H39" s="564"/>
      <c r="I39" s="564"/>
      <c r="J39" s="564"/>
      <c r="K39" s="564"/>
      <c r="L39" s="564"/>
      <c r="M39" s="564"/>
      <c r="N39" s="564"/>
      <c r="O39" s="565"/>
      <c r="P39" s="108" t="s">
        <v>724</v>
      </c>
      <c r="Q39" s="108"/>
      <c r="R39" s="108"/>
      <c r="S39" s="108"/>
      <c r="T39" s="108"/>
      <c r="U39" s="108"/>
      <c r="V39" s="108"/>
      <c r="W39" s="108"/>
      <c r="X39" s="109"/>
      <c r="Y39" s="470" t="s">
        <v>12</v>
      </c>
      <c r="Z39" s="530"/>
      <c r="AA39" s="531"/>
      <c r="AB39" s="460" t="s">
        <v>370</v>
      </c>
      <c r="AC39" s="460"/>
      <c r="AD39" s="460"/>
      <c r="AE39" s="218">
        <v>99.99</v>
      </c>
      <c r="AF39" s="219"/>
      <c r="AG39" s="219"/>
      <c r="AH39" s="219"/>
      <c r="AI39" s="218">
        <v>99.99</v>
      </c>
      <c r="AJ39" s="219"/>
      <c r="AK39" s="219"/>
      <c r="AL39" s="219"/>
      <c r="AM39" s="218">
        <v>100</v>
      </c>
      <c r="AN39" s="219"/>
      <c r="AO39" s="219"/>
      <c r="AP39" s="219"/>
      <c r="AQ39" s="336" t="s">
        <v>717</v>
      </c>
      <c r="AR39" s="208"/>
      <c r="AS39" s="208"/>
      <c r="AT39" s="337"/>
      <c r="AU39" s="219" t="s">
        <v>717</v>
      </c>
      <c r="AV39" s="219"/>
      <c r="AW39" s="219"/>
      <c r="AX39" s="221"/>
      <c r="AY39">
        <f t="shared" ref="AY39:AY43" si="4">$AY$37</f>
        <v>1</v>
      </c>
    </row>
    <row r="40" spans="1:51" ht="30" customHeight="1" x14ac:dyDescent="0.2">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370</v>
      </c>
      <c r="AC40" s="522"/>
      <c r="AD40" s="522"/>
      <c r="AE40" s="218">
        <v>100</v>
      </c>
      <c r="AF40" s="219"/>
      <c r="AG40" s="219"/>
      <c r="AH40" s="219"/>
      <c r="AI40" s="218">
        <v>100</v>
      </c>
      <c r="AJ40" s="219"/>
      <c r="AK40" s="219"/>
      <c r="AL40" s="219"/>
      <c r="AM40" s="218">
        <v>100</v>
      </c>
      <c r="AN40" s="219"/>
      <c r="AO40" s="219"/>
      <c r="AP40" s="219"/>
      <c r="AQ40" s="336" t="s">
        <v>717</v>
      </c>
      <c r="AR40" s="208"/>
      <c r="AS40" s="208"/>
      <c r="AT40" s="337"/>
      <c r="AU40" s="219" t="s">
        <v>717</v>
      </c>
      <c r="AV40" s="219"/>
      <c r="AW40" s="219"/>
      <c r="AX40" s="221"/>
      <c r="AY40">
        <f t="shared" si="4"/>
        <v>1</v>
      </c>
    </row>
    <row r="41" spans="1:51" ht="30" customHeight="1" x14ac:dyDescent="0.2">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717</v>
      </c>
      <c r="AF41" s="219"/>
      <c r="AG41" s="219"/>
      <c r="AH41" s="219"/>
      <c r="AI41" s="218"/>
      <c r="AJ41" s="219"/>
      <c r="AK41" s="219"/>
      <c r="AL41" s="219"/>
      <c r="AM41" s="218"/>
      <c r="AN41" s="219"/>
      <c r="AO41" s="219"/>
      <c r="AP41" s="219"/>
      <c r="AQ41" s="336" t="s">
        <v>717</v>
      </c>
      <c r="AR41" s="208"/>
      <c r="AS41" s="208"/>
      <c r="AT41" s="337"/>
      <c r="AU41" s="219" t="s">
        <v>717</v>
      </c>
      <c r="AV41" s="219"/>
      <c r="AW41" s="219"/>
      <c r="AX41" s="221"/>
      <c r="AY41">
        <f t="shared" si="4"/>
        <v>1</v>
      </c>
    </row>
    <row r="42" spans="1:51" ht="30" customHeight="1" x14ac:dyDescent="0.2">
      <c r="A42" s="228" t="s">
        <v>379</v>
      </c>
      <c r="B42" s="229"/>
      <c r="C42" s="229"/>
      <c r="D42" s="229"/>
      <c r="E42" s="229"/>
      <c r="F42" s="230"/>
      <c r="G42" s="234" t="s">
        <v>722</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30" customHeight="1" thickBot="1" x14ac:dyDescent="0.2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2">
      <c r="A44" s="769" t="s">
        <v>348</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09"/>
      <c r="AY44">
        <f>COUNTA($G$46)</f>
        <v>0</v>
      </c>
    </row>
    <row r="45" spans="1:51" ht="18.75" hidden="1" customHeight="1" x14ac:dyDescent="0.2">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2">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2">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2">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2">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2">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24" t="s">
        <v>134</v>
      </c>
      <c r="AV51" s="924"/>
      <c r="AW51" s="924"/>
      <c r="AX51" s="925"/>
      <c r="AY51">
        <f>COUNTA($G$53)</f>
        <v>0</v>
      </c>
    </row>
    <row r="52" spans="1:51" ht="18.75" hidden="1" customHeight="1" x14ac:dyDescent="0.2">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2">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2">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2">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2">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2">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24" t="s">
        <v>134</v>
      </c>
      <c r="AV58" s="924"/>
      <c r="AW58" s="924"/>
      <c r="AX58" s="925"/>
      <c r="AY58">
        <f>COUNTA($G$60)</f>
        <v>0</v>
      </c>
    </row>
    <row r="59" spans="1:51" ht="18.75" hidden="1" customHeight="1" x14ac:dyDescent="0.2">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2">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2">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2">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2">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2">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2">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2">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2">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2">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2">
      <c r="A70" s="474" t="s">
        <v>354</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2">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2">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2">
      <c r="A73" s="505" t="s">
        <v>349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2">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2">
      <c r="A75" s="508"/>
      <c r="B75" s="509"/>
      <c r="C75" s="509"/>
      <c r="D75" s="509"/>
      <c r="E75" s="509"/>
      <c r="F75" s="510"/>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2">
      <c r="A76" s="508"/>
      <c r="B76" s="509"/>
      <c r="C76" s="509"/>
      <c r="D76" s="509"/>
      <c r="E76" s="509"/>
      <c r="F76" s="510"/>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2">
      <c r="A77" s="508"/>
      <c r="B77" s="509"/>
      <c r="C77" s="509"/>
      <c r="D77" s="509"/>
      <c r="E77" s="509"/>
      <c r="F77" s="510"/>
      <c r="G77" s="610"/>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9"/>
      <c r="AF77" s="890"/>
      <c r="AG77" s="890"/>
      <c r="AH77" s="890"/>
      <c r="AI77" s="889"/>
      <c r="AJ77" s="890"/>
      <c r="AK77" s="890"/>
      <c r="AL77" s="890"/>
      <c r="AM77" s="889"/>
      <c r="AN77" s="890"/>
      <c r="AO77" s="890"/>
      <c r="AP77" s="890"/>
      <c r="AQ77" s="336"/>
      <c r="AR77" s="208"/>
      <c r="AS77" s="208"/>
      <c r="AT77" s="337"/>
      <c r="AU77" s="219"/>
      <c r="AV77" s="219"/>
      <c r="AW77" s="219"/>
      <c r="AX77" s="221"/>
      <c r="AY77">
        <f t="shared" si="9"/>
        <v>0</v>
      </c>
    </row>
    <row r="78" spans="1:51" ht="69.75" hidden="1" customHeight="1" x14ac:dyDescent="0.2">
      <c r="A78" s="329" t="s">
        <v>382</v>
      </c>
      <c r="B78" s="330"/>
      <c r="C78" s="330"/>
      <c r="D78" s="330"/>
      <c r="E78" s="327" t="s">
        <v>327</v>
      </c>
      <c r="F78" s="328"/>
      <c r="G78" s="54" t="s">
        <v>235</v>
      </c>
      <c r="H78" s="586"/>
      <c r="I78" s="587"/>
      <c r="J78" s="587"/>
      <c r="K78" s="587"/>
      <c r="L78" s="587"/>
      <c r="M78" s="587"/>
      <c r="N78" s="587"/>
      <c r="O78" s="588"/>
      <c r="P78" s="150"/>
      <c r="Q78" s="150"/>
      <c r="R78" s="150"/>
      <c r="S78" s="150"/>
      <c r="T78" s="150"/>
      <c r="U78" s="150"/>
      <c r="V78" s="150"/>
      <c r="W78" s="150"/>
      <c r="X78" s="15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hidden="1" customHeigh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t="s">
        <v>341</v>
      </c>
      <c r="AS79" s="273"/>
      <c r="AT79" s="274"/>
      <c r="AU79" s="274"/>
      <c r="AV79" s="274"/>
      <c r="AW79" s="274"/>
      <c r="AX79" s="967"/>
      <c r="AY79">
        <f>COUNTIF($AR$79,"☑")</f>
        <v>0</v>
      </c>
    </row>
    <row r="80" spans="1:51" ht="18.75" hidden="1" customHeight="1" x14ac:dyDescent="0.2">
      <c r="A80" s="863"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2">
      <c r="A81" s="864"/>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2">
      <c r="A82" s="864"/>
      <c r="B82" s="526"/>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c r="AY82">
        <f t="shared" ref="AY82:AY89" si="10">$AY$80</f>
        <v>0</v>
      </c>
    </row>
    <row r="83" spans="1:60" ht="22.5" hidden="1" customHeight="1" x14ac:dyDescent="0.2">
      <c r="A83" s="864"/>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c r="AY83">
        <f t="shared" si="10"/>
        <v>0</v>
      </c>
    </row>
    <row r="84" spans="1:60" ht="19.5" hidden="1" customHeight="1" x14ac:dyDescent="0.2">
      <c r="A84" s="864"/>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8"/>
      <c r="AY84">
        <f t="shared" si="10"/>
        <v>0</v>
      </c>
    </row>
    <row r="85" spans="1:60" ht="18.75" hidden="1" customHeight="1" x14ac:dyDescent="0.2">
      <c r="A85" s="864"/>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2">
      <c r="A86" s="864"/>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2">
      <c r="A87" s="864"/>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2">
      <c r="A88" s="864"/>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2">
      <c r="A89" s="864"/>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3" t="s">
        <v>14</v>
      </c>
      <c r="AC89" s="593"/>
      <c r="AD89" s="593"/>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2">
      <c r="A90" s="864"/>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0</v>
      </c>
    </row>
    <row r="91" spans="1:60" ht="18.75" hidden="1" customHeight="1" x14ac:dyDescent="0.2">
      <c r="A91" s="864"/>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2">
      <c r="A92" s="864"/>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2">
      <c r="A93" s="864"/>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2">
      <c r="A94" s="864"/>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2">
      <c r="A95" s="864"/>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2">
      <c r="A96" s="864"/>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2">
      <c r="A97" s="864"/>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2">
      <c r="A98" s="864"/>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5">
      <c r="A99" s="865"/>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4" t="s">
        <v>13</v>
      </c>
      <c r="Z99" s="895"/>
      <c r="AA99" s="896"/>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2">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23.25" customHeight="1" x14ac:dyDescent="0.2">
      <c r="A101" s="418"/>
      <c r="B101" s="419"/>
      <c r="C101" s="419"/>
      <c r="D101" s="419"/>
      <c r="E101" s="419"/>
      <c r="F101" s="420"/>
      <c r="G101" s="108" t="s">
        <v>720</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721</v>
      </c>
      <c r="AC101" s="460"/>
      <c r="AD101" s="460"/>
      <c r="AE101" s="282">
        <v>5614</v>
      </c>
      <c r="AF101" s="282"/>
      <c r="AG101" s="282"/>
      <c r="AH101" s="282"/>
      <c r="AI101" s="282">
        <v>5576</v>
      </c>
      <c r="AJ101" s="282"/>
      <c r="AK101" s="282"/>
      <c r="AL101" s="282"/>
      <c r="AM101" s="282">
        <v>6947</v>
      </c>
      <c r="AN101" s="282"/>
      <c r="AO101" s="282"/>
      <c r="AP101" s="282"/>
      <c r="AQ101" s="282"/>
      <c r="AR101" s="282"/>
      <c r="AS101" s="282"/>
      <c r="AT101" s="282"/>
      <c r="AU101" s="218"/>
      <c r="AV101" s="219"/>
      <c r="AW101" s="219"/>
      <c r="AX101" s="221"/>
    </row>
    <row r="102" spans="1:60" ht="23.25" customHeight="1" x14ac:dyDescent="0.2">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721</v>
      </c>
      <c r="AC102" s="460"/>
      <c r="AD102" s="460"/>
      <c r="AE102" s="282">
        <v>5498</v>
      </c>
      <c r="AF102" s="282"/>
      <c r="AG102" s="282"/>
      <c r="AH102" s="282"/>
      <c r="AI102" s="282">
        <v>6259</v>
      </c>
      <c r="AJ102" s="282"/>
      <c r="AK102" s="282"/>
      <c r="AL102" s="282"/>
      <c r="AM102" s="282">
        <v>6772</v>
      </c>
      <c r="AN102" s="282"/>
      <c r="AO102" s="282"/>
      <c r="AP102" s="282"/>
      <c r="AQ102" s="282">
        <v>6957</v>
      </c>
      <c r="AR102" s="282"/>
      <c r="AS102" s="282"/>
      <c r="AT102" s="282"/>
      <c r="AU102" s="225"/>
      <c r="AV102" s="226"/>
      <c r="AW102" s="226"/>
      <c r="AX102" s="321"/>
    </row>
    <row r="103" spans="1:60" ht="31.5" customHeight="1" x14ac:dyDescent="0.2">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23.25" customHeight="1" x14ac:dyDescent="0.2">
      <c r="A104" s="418"/>
      <c r="B104" s="419"/>
      <c r="C104" s="419"/>
      <c r="D104" s="419"/>
      <c r="E104" s="419"/>
      <c r="F104" s="420"/>
      <c r="G104" s="108" t="s">
        <v>725</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726</v>
      </c>
      <c r="AC104" s="545"/>
      <c r="AD104" s="546"/>
      <c r="AE104" s="282">
        <v>1457</v>
      </c>
      <c r="AF104" s="282"/>
      <c r="AG104" s="282"/>
      <c r="AH104" s="282"/>
      <c r="AI104" s="282">
        <v>1454</v>
      </c>
      <c r="AJ104" s="282"/>
      <c r="AK104" s="282"/>
      <c r="AL104" s="282"/>
      <c r="AM104" s="282">
        <v>1442</v>
      </c>
      <c r="AN104" s="282"/>
      <c r="AO104" s="282"/>
      <c r="AP104" s="282"/>
      <c r="AQ104" s="282"/>
      <c r="AR104" s="282"/>
      <c r="AS104" s="282"/>
      <c r="AT104" s="282"/>
      <c r="AU104" s="282"/>
      <c r="AV104" s="282"/>
      <c r="AW104" s="282"/>
      <c r="AX104" s="283"/>
      <c r="AY104">
        <f>$AY$103</f>
        <v>1</v>
      </c>
    </row>
    <row r="105" spans="1:60" ht="23.25" customHeight="1" x14ac:dyDescent="0.2">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726</v>
      </c>
      <c r="AC105" s="468"/>
      <c r="AD105" s="469"/>
      <c r="AE105" s="282">
        <v>1461</v>
      </c>
      <c r="AF105" s="282"/>
      <c r="AG105" s="282"/>
      <c r="AH105" s="282"/>
      <c r="AI105" s="282">
        <v>1453</v>
      </c>
      <c r="AJ105" s="282"/>
      <c r="AK105" s="282"/>
      <c r="AL105" s="282"/>
      <c r="AM105" s="282">
        <v>1445</v>
      </c>
      <c r="AN105" s="282"/>
      <c r="AO105" s="282"/>
      <c r="AP105" s="282"/>
      <c r="AQ105" s="282">
        <v>1445</v>
      </c>
      <c r="AR105" s="282"/>
      <c r="AS105" s="282"/>
      <c r="AT105" s="282"/>
      <c r="AU105" s="282"/>
      <c r="AV105" s="282"/>
      <c r="AW105" s="282"/>
      <c r="AX105" s="283"/>
      <c r="AY105">
        <f>$AY$103</f>
        <v>1</v>
      </c>
    </row>
    <row r="106" spans="1:60" ht="31.5" hidden="1" customHeight="1" x14ac:dyDescent="0.2">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2">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2">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2">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2">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2">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2">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2">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2">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2">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90" t="s">
        <v>541</v>
      </c>
      <c r="AR115" s="591"/>
      <c r="AS115" s="591"/>
      <c r="AT115" s="591"/>
      <c r="AU115" s="591"/>
      <c r="AV115" s="591"/>
      <c r="AW115" s="591"/>
      <c r="AX115" s="592"/>
    </row>
    <row r="116" spans="1:51" ht="23.25" customHeight="1" x14ac:dyDescent="0.2">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2">
        <v>3528545</v>
      </c>
      <c r="AF116" s="282"/>
      <c r="AG116" s="282"/>
      <c r="AH116" s="282"/>
      <c r="AI116" s="282">
        <v>4322844</v>
      </c>
      <c r="AJ116" s="282"/>
      <c r="AK116" s="282"/>
      <c r="AL116" s="282"/>
      <c r="AM116" s="282">
        <v>4143283</v>
      </c>
      <c r="AN116" s="282"/>
      <c r="AO116" s="282"/>
      <c r="AP116" s="282"/>
      <c r="AQ116" s="218">
        <v>4386511</v>
      </c>
      <c r="AR116" s="219"/>
      <c r="AS116" s="219"/>
      <c r="AT116" s="219"/>
      <c r="AU116" s="219"/>
      <c r="AV116" s="219"/>
      <c r="AW116" s="219"/>
      <c r="AX116" s="221"/>
    </row>
    <row r="117" spans="1:51" ht="46.5" customHeight="1" thickBot="1" x14ac:dyDescent="0.2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729</v>
      </c>
      <c r="AC117" s="472"/>
      <c r="AD117" s="473"/>
      <c r="AE117" s="589" t="s">
        <v>730</v>
      </c>
      <c r="AF117" s="550"/>
      <c r="AG117" s="550"/>
      <c r="AH117" s="550"/>
      <c r="AI117" s="589" t="s">
        <v>828</v>
      </c>
      <c r="AJ117" s="550"/>
      <c r="AK117" s="550"/>
      <c r="AL117" s="550"/>
      <c r="AM117" s="589" t="s">
        <v>829</v>
      </c>
      <c r="AN117" s="550"/>
      <c r="AO117" s="550"/>
      <c r="AP117" s="550"/>
      <c r="AQ117" s="589" t="s">
        <v>830</v>
      </c>
      <c r="AR117" s="550"/>
      <c r="AS117" s="550"/>
      <c r="AT117" s="550"/>
      <c r="AU117" s="550"/>
      <c r="AV117" s="550"/>
      <c r="AW117" s="550"/>
      <c r="AX117" s="551"/>
    </row>
    <row r="118" spans="1:51" ht="23.25" hidden="1" customHeight="1" x14ac:dyDescent="0.2">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90" t="s">
        <v>541</v>
      </c>
      <c r="AR118" s="591"/>
      <c r="AS118" s="591"/>
      <c r="AT118" s="591"/>
      <c r="AU118" s="591"/>
      <c r="AV118" s="591"/>
      <c r="AW118" s="591"/>
      <c r="AX118" s="592"/>
      <c r="AY118" s="92">
        <f>IF(SUBSTITUTE(SUBSTITUTE($G$119,"／",""),"　","")="",0,1)</f>
        <v>0</v>
      </c>
    </row>
    <row r="119" spans="1:51" ht="23.25" hidden="1" customHeight="1" x14ac:dyDescent="0.2">
      <c r="A119" s="435"/>
      <c r="B119" s="436"/>
      <c r="C119" s="436"/>
      <c r="D119" s="436"/>
      <c r="E119" s="436"/>
      <c r="F119" s="437"/>
      <c r="G119" s="387" t="s">
        <v>358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357</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2">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90" t="s">
        <v>541</v>
      </c>
      <c r="AR121" s="591"/>
      <c r="AS121" s="591"/>
      <c r="AT121" s="591"/>
      <c r="AU121" s="591"/>
      <c r="AV121" s="591"/>
      <c r="AW121" s="591"/>
      <c r="AX121" s="592"/>
      <c r="AY121" s="92">
        <f>IF(SUBSTITUTE(SUBSTITUTE($G$122,"／",""),"　","")="",0,1)</f>
        <v>0</v>
      </c>
    </row>
    <row r="122" spans="1:51" ht="23.25" hidden="1" customHeight="1" x14ac:dyDescent="0.2">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2">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2">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90" t="s">
        <v>541</v>
      </c>
      <c r="AR124" s="591"/>
      <c r="AS124" s="591"/>
      <c r="AT124" s="591"/>
      <c r="AU124" s="591"/>
      <c r="AV124" s="591"/>
      <c r="AW124" s="591"/>
      <c r="AX124" s="592"/>
      <c r="AY124" s="92">
        <f>IF(SUBSTITUTE(SUBSTITUTE($G$125,"／",""),"　","")="",0,1)</f>
        <v>0</v>
      </c>
    </row>
    <row r="125" spans="1:51" ht="23.25" hidden="1" customHeight="1" x14ac:dyDescent="0.2">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9"/>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2">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0"/>
      <c r="Y126" s="470" t="s">
        <v>49</v>
      </c>
      <c r="Z126" s="444"/>
      <c r="AA126" s="445"/>
      <c r="AB126" s="471" t="s">
        <v>357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2">
      <c r="A127" s="630"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6"/>
      <c r="Z127" s="927"/>
      <c r="AA127" s="928"/>
      <c r="AB127" s="407" t="s">
        <v>11</v>
      </c>
      <c r="AC127" s="408"/>
      <c r="AD127" s="409"/>
      <c r="AE127" s="247" t="s">
        <v>389</v>
      </c>
      <c r="AF127" s="247"/>
      <c r="AG127" s="247"/>
      <c r="AH127" s="247"/>
      <c r="AI127" s="247" t="s">
        <v>411</v>
      </c>
      <c r="AJ127" s="247"/>
      <c r="AK127" s="247"/>
      <c r="AL127" s="247"/>
      <c r="AM127" s="247" t="s">
        <v>508</v>
      </c>
      <c r="AN127" s="247"/>
      <c r="AO127" s="247"/>
      <c r="AP127" s="247"/>
      <c r="AQ127" s="590" t="s">
        <v>541</v>
      </c>
      <c r="AR127" s="591"/>
      <c r="AS127" s="591"/>
      <c r="AT127" s="591"/>
      <c r="AU127" s="591"/>
      <c r="AV127" s="591"/>
      <c r="AW127" s="591"/>
      <c r="AX127" s="592"/>
      <c r="AY127" s="92">
        <f>IF(SUBSTITUTE(SUBSTITUTE($G$128,"／",""),"　","")="",0,1)</f>
        <v>0</v>
      </c>
    </row>
    <row r="128" spans="1:51" ht="23.25" hidden="1" customHeight="1" x14ac:dyDescent="0.2">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5">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0.799999999999997" customHeight="1" x14ac:dyDescent="0.2">
      <c r="A130" s="189" t="s">
        <v>404</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0.799999999999997" customHeight="1" x14ac:dyDescent="0.2">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2">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2">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v>3</v>
      </c>
      <c r="AV133" s="201"/>
      <c r="AW133" s="136" t="s">
        <v>179</v>
      </c>
      <c r="AX133" s="196"/>
      <c r="AY133">
        <f>$AY$132</f>
        <v>1</v>
      </c>
    </row>
    <row r="134" spans="1:51" ht="34.200000000000003" customHeight="1" x14ac:dyDescent="0.2">
      <c r="A134" s="190"/>
      <c r="B134" s="187"/>
      <c r="C134" s="181"/>
      <c r="D134" s="187"/>
      <c r="E134" s="181"/>
      <c r="F134" s="182"/>
      <c r="G134" s="107" t="s">
        <v>733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734</v>
      </c>
      <c r="AC134" s="206"/>
      <c r="AD134" s="206"/>
      <c r="AE134" s="207">
        <v>10460</v>
      </c>
      <c r="AF134" s="208"/>
      <c r="AG134" s="208"/>
      <c r="AH134" s="208"/>
      <c r="AI134" s="207">
        <v>9999</v>
      </c>
      <c r="AJ134" s="208"/>
      <c r="AK134" s="208"/>
      <c r="AL134" s="208"/>
      <c r="AM134" s="207">
        <v>8729</v>
      </c>
      <c r="AN134" s="208"/>
      <c r="AO134" s="208"/>
      <c r="AP134" s="208"/>
      <c r="AQ134" s="207" t="s">
        <v>717</v>
      </c>
      <c r="AR134" s="208"/>
      <c r="AS134" s="208"/>
      <c r="AT134" s="208"/>
      <c r="AU134" s="207" t="s">
        <v>717</v>
      </c>
      <c r="AV134" s="208"/>
      <c r="AW134" s="208"/>
      <c r="AX134" s="209"/>
      <c r="AY134">
        <f t="shared" ref="AY134:AY135" si="13">$AY$132</f>
        <v>1</v>
      </c>
    </row>
    <row r="135" spans="1:51" ht="34.200000000000003" customHeigh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734</v>
      </c>
      <c r="AC135" s="214"/>
      <c r="AD135" s="214"/>
      <c r="AE135" s="207">
        <v>12590</v>
      </c>
      <c r="AF135" s="208"/>
      <c r="AG135" s="208"/>
      <c r="AH135" s="208"/>
      <c r="AI135" s="207">
        <v>11761</v>
      </c>
      <c r="AJ135" s="208"/>
      <c r="AK135" s="208"/>
      <c r="AL135" s="208"/>
      <c r="AM135" s="207">
        <v>10989</v>
      </c>
      <c r="AN135" s="208"/>
      <c r="AO135" s="208"/>
      <c r="AP135" s="208"/>
      <c r="AQ135" s="207" t="s">
        <v>717</v>
      </c>
      <c r="AR135" s="208"/>
      <c r="AS135" s="208"/>
      <c r="AT135" s="208"/>
      <c r="AU135" s="207">
        <v>10270</v>
      </c>
      <c r="AV135" s="208"/>
      <c r="AW135" s="208"/>
      <c r="AX135" s="209"/>
      <c r="AY135">
        <f t="shared" si="13"/>
        <v>1</v>
      </c>
    </row>
    <row r="136" spans="1:51" ht="18.75" hidden="1" customHeight="1" x14ac:dyDescent="0.2">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2">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2">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2">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2">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2">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2">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2">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2">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2">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2">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2">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2">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2">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2">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2">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2">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2">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2">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2">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2">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2">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2">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2">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2">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2">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2">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2">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2">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2">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2">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2">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2">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2">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2">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2">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2">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2">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2">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2">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2">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2">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2">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2">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2">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2">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2">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2">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2">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2">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2">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2">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2">
      <c r="A188" s="190"/>
      <c r="B188" s="187"/>
      <c r="C188" s="181"/>
      <c r="D188" s="187"/>
      <c r="E188" s="128" t="s">
        <v>831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0.799999999999997" customHeight="1" x14ac:dyDescent="0.2">
      <c r="A190" s="190"/>
      <c r="B190" s="187"/>
      <c r="C190" s="181"/>
      <c r="D190" s="187"/>
      <c r="E190" s="170" t="s">
        <v>265</v>
      </c>
      <c r="F190" s="171"/>
      <c r="G190" s="172" t="s">
        <v>731</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40.799999999999997" customHeight="1" x14ac:dyDescent="0.2">
      <c r="A191" s="190"/>
      <c r="B191" s="187"/>
      <c r="C191" s="181"/>
      <c r="D191" s="187"/>
      <c r="E191" s="175" t="s">
        <v>264</v>
      </c>
      <c r="F191" s="176"/>
      <c r="G191" s="113" t="s">
        <v>735</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customHeight="1" x14ac:dyDescent="0.2">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1</v>
      </c>
    </row>
    <row r="193" spans="1:51" ht="18.75" customHeight="1" x14ac:dyDescent="0.2">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717</v>
      </c>
      <c r="AR193" s="200"/>
      <c r="AS193" s="136" t="s">
        <v>233</v>
      </c>
      <c r="AT193" s="137"/>
      <c r="AU193" s="201">
        <v>3</v>
      </c>
      <c r="AV193" s="201"/>
      <c r="AW193" s="136" t="s">
        <v>179</v>
      </c>
      <c r="AX193" s="196"/>
      <c r="AY193">
        <f>$AY$192</f>
        <v>1</v>
      </c>
    </row>
    <row r="194" spans="1:51" ht="37.200000000000003" customHeight="1" x14ac:dyDescent="0.2">
      <c r="A194" s="190"/>
      <c r="B194" s="187"/>
      <c r="C194" s="181"/>
      <c r="D194" s="187"/>
      <c r="E194" s="181"/>
      <c r="F194" s="182"/>
      <c r="G194" s="107" t="s">
        <v>736</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370</v>
      </c>
      <c r="AC194" s="206"/>
      <c r="AD194" s="206"/>
      <c r="AE194" s="207">
        <v>69.599999999999994</v>
      </c>
      <c r="AF194" s="208"/>
      <c r="AG194" s="208"/>
      <c r="AH194" s="208"/>
      <c r="AI194" s="207">
        <v>67.3</v>
      </c>
      <c r="AJ194" s="208"/>
      <c r="AK194" s="208"/>
      <c r="AL194" s="208"/>
      <c r="AM194" s="207">
        <v>66.5</v>
      </c>
      <c r="AN194" s="208"/>
      <c r="AO194" s="208"/>
      <c r="AP194" s="208"/>
      <c r="AQ194" s="207" t="s">
        <v>717</v>
      </c>
      <c r="AR194" s="208"/>
      <c r="AS194" s="208"/>
      <c r="AT194" s="208"/>
      <c r="AU194" s="207" t="s">
        <v>717</v>
      </c>
      <c r="AV194" s="208"/>
      <c r="AW194" s="208"/>
      <c r="AX194" s="209"/>
      <c r="AY194">
        <f t="shared" ref="AY194:AY195" si="23">$AY$192</f>
        <v>1</v>
      </c>
    </row>
    <row r="195" spans="1:51" ht="37.200000000000003" customHeight="1" x14ac:dyDescent="0.2">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370</v>
      </c>
      <c r="AC195" s="214"/>
      <c r="AD195" s="214"/>
      <c r="AE195" s="207">
        <v>74.099999999999994</v>
      </c>
      <c r="AF195" s="208"/>
      <c r="AG195" s="208"/>
      <c r="AH195" s="208"/>
      <c r="AI195" s="207">
        <v>72.599999999999994</v>
      </c>
      <c r="AJ195" s="208"/>
      <c r="AK195" s="208"/>
      <c r="AL195" s="208"/>
      <c r="AM195" s="207">
        <v>71</v>
      </c>
      <c r="AN195" s="208"/>
      <c r="AO195" s="208"/>
      <c r="AP195" s="208"/>
      <c r="AQ195" s="207" t="s">
        <v>717</v>
      </c>
      <c r="AR195" s="208"/>
      <c r="AS195" s="208"/>
      <c r="AT195" s="208"/>
      <c r="AU195" s="207">
        <v>69.599999999999994</v>
      </c>
      <c r="AV195" s="208"/>
      <c r="AW195" s="208"/>
      <c r="AX195" s="209"/>
      <c r="AY195">
        <f t="shared" si="23"/>
        <v>1</v>
      </c>
    </row>
    <row r="196" spans="1:51" ht="18.75" hidden="1" customHeight="1" x14ac:dyDescent="0.2">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2">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2">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2">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2">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2">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2">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2">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2">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2">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2">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2">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2">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2">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2">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2">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2">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2">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2">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2">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2">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2">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2">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2">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2">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2">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2">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2">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2">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2">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2">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2">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2">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2">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2">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2">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2">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2">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2">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2">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2">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2">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2">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2">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2">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2">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2">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2">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2">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2">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2">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customHeight="1" x14ac:dyDescent="0.2">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customHeight="1" x14ac:dyDescent="0.2">
      <c r="A248" s="190"/>
      <c r="B248" s="187"/>
      <c r="C248" s="181"/>
      <c r="D248" s="187"/>
      <c r="E248" s="128" t="s">
        <v>832</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customHeight="1" thickBot="1" x14ac:dyDescent="0.2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2" customHeight="1" x14ac:dyDescent="0.2">
      <c r="A250" s="190"/>
      <c r="B250" s="187"/>
      <c r="C250" s="181"/>
      <c r="D250" s="187"/>
      <c r="E250" s="170" t="s">
        <v>265</v>
      </c>
      <c r="F250" s="171"/>
      <c r="G250" s="172" t="s">
        <v>731</v>
      </c>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1</v>
      </c>
    </row>
    <row r="251" spans="1:51" ht="42" customHeight="1" x14ac:dyDescent="0.2">
      <c r="A251" s="190"/>
      <c r="B251" s="187"/>
      <c r="C251" s="181"/>
      <c r="D251" s="187"/>
      <c r="E251" s="175" t="s">
        <v>264</v>
      </c>
      <c r="F251" s="176"/>
      <c r="G251" s="113" t="s">
        <v>737</v>
      </c>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1</v>
      </c>
    </row>
    <row r="252" spans="1:51" ht="18.75" customHeight="1" x14ac:dyDescent="0.2">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1</v>
      </c>
    </row>
    <row r="253" spans="1:51" ht="18.75" customHeight="1" x14ac:dyDescent="0.2">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t="s">
        <v>717</v>
      </c>
      <c r="AR253" s="200"/>
      <c r="AS253" s="136" t="s">
        <v>233</v>
      </c>
      <c r="AT253" s="137"/>
      <c r="AU253" s="201">
        <v>3</v>
      </c>
      <c r="AV253" s="201"/>
      <c r="AW253" s="136" t="s">
        <v>179</v>
      </c>
      <c r="AX253" s="196"/>
      <c r="AY253">
        <f>$AY$252</f>
        <v>1</v>
      </c>
    </row>
    <row r="254" spans="1:51" ht="34.200000000000003" customHeight="1" x14ac:dyDescent="0.2">
      <c r="A254" s="190"/>
      <c r="B254" s="187"/>
      <c r="C254" s="181"/>
      <c r="D254" s="187"/>
      <c r="E254" s="181"/>
      <c r="F254" s="182"/>
      <c r="G254" s="107" t="s">
        <v>738</v>
      </c>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t="s">
        <v>739</v>
      </c>
      <c r="AC254" s="206"/>
      <c r="AD254" s="206"/>
      <c r="AE254" s="207">
        <v>879</v>
      </c>
      <c r="AF254" s="208"/>
      <c r="AG254" s="208"/>
      <c r="AH254" s="208"/>
      <c r="AI254" s="207">
        <v>812</v>
      </c>
      <c r="AJ254" s="208"/>
      <c r="AK254" s="208"/>
      <c r="AL254" s="208"/>
      <c r="AM254" s="207">
        <v>762</v>
      </c>
      <c r="AN254" s="208"/>
      <c r="AO254" s="208"/>
      <c r="AP254" s="208"/>
      <c r="AQ254" s="207" t="s">
        <v>717</v>
      </c>
      <c r="AR254" s="208"/>
      <c r="AS254" s="208"/>
      <c r="AT254" s="208"/>
      <c r="AU254" s="207" t="s">
        <v>717</v>
      </c>
      <c r="AV254" s="208"/>
      <c r="AW254" s="208"/>
      <c r="AX254" s="209"/>
      <c r="AY254">
        <f t="shared" ref="AY254:AY255" si="33">$AY$252</f>
        <v>1</v>
      </c>
    </row>
    <row r="255" spans="1:51" ht="34.200000000000003" customHeight="1" x14ac:dyDescent="0.2">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t="s">
        <v>739</v>
      </c>
      <c r="AC255" s="214"/>
      <c r="AD255" s="214"/>
      <c r="AE255" s="207">
        <v>690</v>
      </c>
      <c r="AF255" s="208"/>
      <c r="AG255" s="208"/>
      <c r="AH255" s="208"/>
      <c r="AI255" s="207">
        <v>756</v>
      </c>
      <c r="AJ255" s="208"/>
      <c r="AK255" s="208"/>
      <c r="AL255" s="208"/>
      <c r="AM255" s="207">
        <v>792</v>
      </c>
      <c r="AN255" s="208"/>
      <c r="AO255" s="208"/>
      <c r="AP255" s="208"/>
      <c r="AQ255" s="207" t="s">
        <v>717</v>
      </c>
      <c r="AR255" s="208"/>
      <c r="AS255" s="208"/>
      <c r="AT255" s="208"/>
      <c r="AU255" s="207">
        <v>817</v>
      </c>
      <c r="AV255" s="208"/>
      <c r="AW255" s="208"/>
      <c r="AX255" s="209"/>
      <c r="AY255">
        <f t="shared" si="33"/>
        <v>1</v>
      </c>
    </row>
    <row r="256" spans="1:51" ht="18.75" hidden="1" customHeight="1" x14ac:dyDescent="0.2">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2">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2">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2">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2">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2">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2">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2">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2">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2">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2">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2">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2">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2">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2">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2">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2">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2">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2">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2">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2">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2">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2">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2">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2">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2">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2">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2">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2">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2">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2">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2">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2">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2">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2">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2">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2">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2">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2">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2">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2">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2">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2">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2">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2">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2">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2">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2">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2">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2">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2">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customHeight="1" x14ac:dyDescent="0.2">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1</v>
      </c>
    </row>
    <row r="308" spans="1:51" ht="24.75" customHeight="1" x14ac:dyDescent="0.2">
      <c r="A308" s="190"/>
      <c r="B308" s="187"/>
      <c r="C308" s="181"/>
      <c r="D308" s="187"/>
      <c r="E308" s="128" t="s">
        <v>833</v>
      </c>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1</v>
      </c>
    </row>
    <row r="309" spans="1:51" ht="24.75"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1</v>
      </c>
    </row>
    <row r="310" spans="1:51" ht="40.799999999999997" customHeight="1" x14ac:dyDescent="0.2">
      <c r="A310" s="190"/>
      <c r="B310" s="187"/>
      <c r="C310" s="181"/>
      <c r="D310" s="187"/>
      <c r="E310" s="170" t="s">
        <v>265</v>
      </c>
      <c r="F310" s="171"/>
      <c r="G310" s="172" t="s">
        <v>740</v>
      </c>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1</v>
      </c>
    </row>
    <row r="311" spans="1:51" ht="40.799999999999997" customHeight="1" x14ac:dyDescent="0.2">
      <c r="A311" s="190"/>
      <c r="B311" s="187"/>
      <c r="C311" s="181"/>
      <c r="D311" s="187"/>
      <c r="E311" s="175" t="s">
        <v>264</v>
      </c>
      <c r="F311" s="176"/>
      <c r="G311" s="113" t="s">
        <v>741</v>
      </c>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1</v>
      </c>
    </row>
    <row r="312" spans="1:51" ht="18.75" customHeight="1" x14ac:dyDescent="0.2">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1</v>
      </c>
    </row>
    <row r="313" spans="1:51" ht="18.75" customHeight="1" x14ac:dyDescent="0.2">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t="s">
        <v>717</v>
      </c>
      <c r="AR313" s="200"/>
      <c r="AS313" s="136" t="s">
        <v>233</v>
      </c>
      <c r="AT313" s="137"/>
      <c r="AU313" s="201">
        <v>3</v>
      </c>
      <c r="AV313" s="201"/>
      <c r="AW313" s="136" t="s">
        <v>179</v>
      </c>
      <c r="AX313" s="196"/>
      <c r="AY313">
        <f>$AY$312</f>
        <v>1</v>
      </c>
    </row>
    <row r="314" spans="1:51" ht="36.6" customHeight="1" x14ac:dyDescent="0.2">
      <c r="A314" s="190"/>
      <c r="B314" s="187"/>
      <c r="C314" s="181"/>
      <c r="D314" s="187"/>
      <c r="E314" s="181"/>
      <c r="F314" s="182"/>
      <c r="G314" s="107" t="s">
        <v>742</v>
      </c>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t="s">
        <v>370</v>
      </c>
      <c r="AC314" s="206"/>
      <c r="AD314" s="206"/>
      <c r="AE314" s="207">
        <v>83.3</v>
      </c>
      <c r="AF314" s="208"/>
      <c r="AG314" s="208"/>
      <c r="AH314" s="208"/>
      <c r="AI314" s="207">
        <v>86</v>
      </c>
      <c r="AJ314" s="208"/>
      <c r="AK314" s="208"/>
      <c r="AL314" s="208"/>
      <c r="AM314" s="207">
        <v>95.8</v>
      </c>
      <c r="AN314" s="208"/>
      <c r="AO314" s="208"/>
      <c r="AP314" s="208"/>
      <c r="AQ314" s="207" t="s">
        <v>717</v>
      </c>
      <c r="AR314" s="208"/>
      <c r="AS314" s="208"/>
      <c r="AT314" s="208"/>
      <c r="AU314" s="207" t="s">
        <v>717</v>
      </c>
      <c r="AV314" s="208"/>
      <c r="AW314" s="208"/>
      <c r="AX314" s="209"/>
      <c r="AY314">
        <f t="shared" ref="AY314:AY315" si="43">$AY$312</f>
        <v>1</v>
      </c>
    </row>
    <row r="315" spans="1:51" ht="36.6" customHeight="1" x14ac:dyDescent="0.2">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t="s">
        <v>370</v>
      </c>
      <c r="AC315" s="214"/>
      <c r="AD315" s="214"/>
      <c r="AE315" s="207">
        <v>73.2</v>
      </c>
      <c r="AF315" s="208"/>
      <c r="AG315" s="208"/>
      <c r="AH315" s="208"/>
      <c r="AI315" s="207">
        <v>77</v>
      </c>
      <c r="AJ315" s="208"/>
      <c r="AK315" s="208"/>
      <c r="AL315" s="208"/>
      <c r="AM315" s="207">
        <v>80.2</v>
      </c>
      <c r="AN315" s="208"/>
      <c r="AO315" s="208"/>
      <c r="AP315" s="208"/>
      <c r="AQ315" s="207" t="s">
        <v>717</v>
      </c>
      <c r="AR315" s="208"/>
      <c r="AS315" s="208"/>
      <c r="AT315" s="208"/>
      <c r="AU315" s="207">
        <v>84.8</v>
      </c>
      <c r="AV315" s="208"/>
      <c r="AW315" s="208"/>
      <c r="AX315" s="209"/>
      <c r="AY315">
        <f t="shared" si="43"/>
        <v>1</v>
      </c>
    </row>
    <row r="316" spans="1:51" ht="18.75" hidden="1" customHeight="1" x14ac:dyDescent="0.2">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2">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2">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2">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2">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2">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2">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2">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2">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2">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2">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2">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2">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2">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2">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2">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2">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2">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2">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2">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2">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2">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2">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2">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2">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2">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2">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2">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2">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2">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2">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2">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2">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2">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2">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2">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2">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2">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2">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2">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2">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2">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2">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2">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2">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2">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2">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2">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2">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2">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2">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customHeight="1" x14ac:dyDescent="0.2">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1</v>
      </c>
    </row>
    <row r="368" spans="1:51" ht="24.75" customHeight="1" x14ac:dyDescent="0.2">
      <c r="A368" s="190"/>
      <c r="B368" s="187"/>
      <c r="C368" s="181"/>
      <c r="D368" s="187"/>
      <c r="E368" s="128" t="s">
        <v>834</v>
      </c>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1</v>
      </c>
    </row>
    <row r="369" spans="1:51" ht="24.75" customHeight="1" thickBot="1" x14ac:dyDescent="0.2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1</v>
      </c>
    </row>
    <row r="370" spans="1:51" ht="40.799999999999997" customHeight="1" x14ac:dyDescent="0.2">
      <c r="A370" s="190"/>
      <c r="B370" s="187"/>
      <c r="C370" s="181"/>
      <c r="D370" s="187"/>
      <c r="E370" s="170" t="s">
        <v>265</v>
      </c>
      <c r="F370" s="171"/>
      <c r="G370" s="172" t="s">
        <v>740</v>
      </c>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1</v>
      </c>
    </row>
    <row r="371" spans="1:51" ht="40.799999999999997" customHeight="1" x14ac:dyDescent="0.2">
      <c r="A371" s="190"/>
      <c r="B371" s="187"/>
      <c r="C371" s="181"/>
      <c r="D371" s="187"/>
      <c r="E371" s="175" t="s">
        <v>264</v>
      </c>
      <c r="F371" s="176"/>
      <c r="G371" s="113" t="s">
        <v>743</v>
      </c>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1</v>
      </c>
    </row>
    <row r="372" spans="1:51" ht="18.75" customHeight="1" x14ac:dyDescent="0.2">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1</v>
      </c>
    </row>
    <row r="373" spans="1:51" ht="18.75" customHeight="1" x14ac:dyDescent="0.2">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t="s">
        <v>717</v>
      </c>
      <c r="AR373" s="200"/>
      <c r="AS373" s="136" t="s">
        <v>233</v>
      </c>
      <c r="AT373" s="137"/>
      <c r="AU373" s="201">
        <v>3</v>
      </c>
      <c r="AV373" s="201"/>
      <c r="AW373" s="136" t="s">
        <v>179</v>
      </c>
      <c r="AX373" s="196"/>
      <c r="AY373">
        <f>$AY$372</f>
        <v>1</v>
      </c>
    </row>
    <row r="374" spans="1:51" ht="39.75" customHeight="1" x14ac:dyDescent="0.2">
      <c r="A374" s="190"/>
      <c r="B374" s="187"/>
      <c r="C374" s="181"/>
      <c r="D374" s="187"/>
      <c r="E374" s="181"/>
      <c r="F374" s="182"/>
      <c r="G374" s="107" t="s">
        <v>744</v>
      </c>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t="s">
        <v>734</v>
      </c>
      <c r="AC374" s="206"/>
      <c r="AD374" s="206"/>
      <c r="AE374" s="207">
        <v>51</v>
      </c>
      <c r="AF374" s="208"/>
      <c r="AG374" s="208"/>
      <c r="AH374" s="208"/>
      <c r="AI374" s="207">
        <v>45</v>
      </c>
      <c r="AJ374" s="208"/>
      <c r="AK374" s="208"/>
      <c r="AL374" s="208"/>
      <c r="AM374" s="207">
        <v>58</v>
      </c>
      <c r="AN374" s="208"/>
      <c r="AO374" s="208"/>
      <c r="AP374" s="208"/>
      <c r="AQ374" s="207" t="s">
        <v>717</v>
      </c>
      <c r="AR374" s="208"/>
      <c r="AS374" s="208"/>
      <c r="AT374" s="208"/>
      <c r="AU374" s="207" t="s">
        <v>717</v>
      </c>
      <c r="AV374" s="208"/>
      <c r="AW374" s="208"/>
      <c r="AX374" s="209"/>
      <c r="AY374">
        <f t="shared" ref="AY374:AY375" si="53">$AY$372</f>
        <v>1</v>
      </c>
    </row>
    <row r="375" spans="1:51" ht="39.75" customHeight="1" x14ac:dyDescent="0.2">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t="s">
        <v>734</v>
      </c>
      <c r="AC375" s="214"/>
      <c r="AD375" s="214"/>
      <c r="AE375" s="207">
        <v>41</v>
      </c>
      <c r="AF375" s="208"/>
      <c r="AG375" s="208"/>
      <c r="AH375" s="208"/>
      <c r="AI375" s="207">
        <v>44</v>
      </c>
      <c r="AJ375" s="208"/>
      <c r="AK375" s="208"/>
      <c r="AL375" s="208"/>
      <c r="AM375" s="207">
        <v>42</v>
      </c>
      <c r="AN375" s="208"/>
      <c r="AO375" s="208"/>
      <c r="AP375" s="208"/>
      <c r="AQ375" s="207" t="s">
        <v>717</v>
      </c>
      <c r="AR375" s="208"/>
      <c r="AS375" s="208"/>
      <c r="AT375" s="208"/>
      <c r="AU375" s="207">
        <v>44</v>
      </c>
      <c r="AV375" s="208"/>
      <c r="AW375" s="208"/>
      <c r="AX375" s="209"/>
      <c r="AY375">
        <f t="shared" si="53"/>
        <v>1</v>
      </c>
    </row>
    <row r="376" spans="1:51" ht="18.75" hidden="1" customHeight="1" x14ac:dyDescent="0.2">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2">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2">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2">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2">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2">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2">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2">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2">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2">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2">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2">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2">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2">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2">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2">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2">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2">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2">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2">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2">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2">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2">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2">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2">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2">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2">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2">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2">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2">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2">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2">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2">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2">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2">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2">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2">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2">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2">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2">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2">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2">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2">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2">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2">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2">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2">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2">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2">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2">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2">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2">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2">
      <c r="A428" s="190"/>
      <c r="B428" s="187"/>
      <c r="C428" s="181"/>
      <c r="D428" s="187"/>
      <c r="E428" s="128" t="s">
        <v>835</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thickBot="1" x14ac:dyDescent="0.2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hidden="1" customHeight="1" x14ac:dyDescent="0.2">
      <c r="A430" s="190"/>
      <c r="B430" s="187"/>
      <c r="C430" s="179" t="s">
        <v>670</v>
      </c>
      <c r="D430" s="931"/>
      <c r="E430" s="175" t="s">
        <v>398</v>
      </c>
      <c r="F430" s="897"/>
      <c r="G430" s="898" t="s">
        <v>252</v>
      </c>
      <c r="H430" s="126"/>
      <c r="I430" s="126"/>
      <c r="J430" s="899"/>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c r="AY430" s="93" t="str">
        <f>IF(SUBSTITUTE($J$430,"-","")="","0","1")</f>
        <v>0</v>
      </c>
    </row>
    <row r="431" spans="1:51" ht="18.75" hidden="1" customHeight="1" x14ac:dyDescent="0.2">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0</v>
      </c>
    </row>
    <row r="432" spans="1:51" ht="18.75" hidden="1" customHeight="1" x14ac:dyDescent="0.2">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2">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2">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2">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2">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2">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2">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2">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2">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2">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2">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2">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2">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2">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2">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2">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2">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2">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2">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2">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2">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2">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2">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2">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0</v>
      </c>
    </row>
    <row r="457" spans="1:51" ht="18.75" hidden="1" customHeight="1" x14ac:dyDescent="0.2">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2">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2">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2">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2">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2">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2">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2">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2">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2">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2">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2">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2">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2">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2">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2">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2">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2">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2">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2">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2">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2">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2">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2">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2">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2">
      <c r="A484" s="190"/>
      <c r="B484" s="187"/>
      <c r="C484" s="181"/>
      <c r="D484" s="187"/>
      <c r="E484" s="175" t="s">
        <v>401</v>
      </c>
      <c r="F484" s="176"/>
      <c r="G484" s="898" t="s">
        <v>252</v>
      </c>
      <c r="H484" s="126"/>
      <c r="I484" s="12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c r="AY484" s="93" t="str">
        <f>IF(SUBSTITUTE($J$484,"-","")="","0","1")</f>
        <v>0</v>
      </c>
    </row>
    <row r="485" spans="1:51" ht="18.75" hidden="1" customHeight="1" x14ac:dyDescent="0.2">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2">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2">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2">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2">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2">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2">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2">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2">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2">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2">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2">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2">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2">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2">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2">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2">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2">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2">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2">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2">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2">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2">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2">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2">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2">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2">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2">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2">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2">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2">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2">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2">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2">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2">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2">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2">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2">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2">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2">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2">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2">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2">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2">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2">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2">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2">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2">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2">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2">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2">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2">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2">
      <c r="A538" s="190"/>
      <c r="B538" s="187"/>
      <c r="C538" s="181"/>
      <c r="D538" s="187"/>
      <c r="E538" s="175" t="s">
        <v>402</v>
      </c>
      <c r="F538" s="176"/>
      <c r="G538" s="898" t="s">
        <v>252</v>
      </c>
      <c r="H538" s="126"/>
      <c r="I538" s="12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c r="AY538" s="93" t="str">
        <f>IF(SUBSTITUTE($J$538,"-","")="","0","1")</f>
        <v>0</v>
      </c>
    </row>
    <row r="539" spans="1:51" ht="18.75" hidden="1" customHeight="1" x14ac:dyDescent="0.2">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2">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2">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2">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2">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2">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2">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2">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2">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2">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2">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2">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2">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2">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2">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2">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2">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2">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2">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2">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2">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2">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2">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2">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2">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2">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2">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2">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2">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2">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2">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2">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2">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2">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2">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2">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2">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2">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2">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2">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2">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2">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2">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2">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2">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2">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2">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2">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2">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2">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2">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2">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2">
      <c r="A592" s="190"/>
      <c r="B592" s="187"/>
      <c r="C592" s="181"/>
      <c r="D592" s="187"/>
      <c r="E592" s="175" t="s">
        <v>401</v>
      </c>
      <c r="F592" s="176"/>
      <c r="G592" s="898" t="s">
        <v>252</v>
      </c>
      <c r="H592" s="126"/>
      <c r="I592" s="12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c r="AY592" s="93" t="str">
        <f>IF(SUBSTITUTE($J$592,"-","")="","0","1")</f>
        <v>0</v>
      </c>
    </row>
    <row r="593" spans="1:51" ht="18.75" hidden="1" customHeight="1" x14ac:dyDescent="0.2">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2">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2">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2">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2">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2">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2">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2">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2">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2">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2">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2">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2">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2">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2">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2">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2">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2">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2">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2">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2">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2">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2">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2">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2">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2">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2">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2">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2">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2">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2">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2">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2">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2">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2">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2">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2">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2">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2">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2">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2">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2">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2">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2">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2">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2">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2">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2">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2">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2">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2">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2">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2">
      <c r="A646" s="190"/>
      <c r="B646" s="187"/>
      <c r="C646" s="181"/>
      <c r="D646" s="187"/>
      <c r="E646" s="175" t="s">
        <v>402</v>
      </c>
      <c r="F646" s="176"/>
      <c r="G646" s="898" t="s">
        <v>252</v>
      </c>
      <c r="H646" s="126"/>
      <c r="I646" s="12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c r="AY646" s="93" t="str">
        <f>IF(SUBSTITUTE($J$646,"-","")="","0","1")</f>
        <v>0</v>
      </c>
    </row>
    <row r="647" spans="1:51" ht="18.75" hidden="1" customHeight="1" x14ac:dyDescent="0.2">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2">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2">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2">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2">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2">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2">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2">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2">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2">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2">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2">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2">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2">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2">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2">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2">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2">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2">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2">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2">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2">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2">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2">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2">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2">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2">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2">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2">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2">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2">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2">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2">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2">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2">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2">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2">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2">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2">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2">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2">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2">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2">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2">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2">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2">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2">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2">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2">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2">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2">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2">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5">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2">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2">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3" t="s">
        <v>31</v>
      </c>
      <c r="AH701" s="376"/>
      <c r="AI701" s="376"/>
      <c r="AJ701" s="376"/>
      <c r="AK701" s="376"/>
      <c r="AL701" s="376"/>
      <c r="AM701" s="376"/>
      <c r="AN701" s="376"/>
      <c r="AO701" s="376"/>
      <c r="AP701" s="376"/>
      <c r="AQ701" s="376"/>
      <c r="AR701" s="376"/>
      <c r="AS701" s="376"/>
      <c r="AT701" s="376"/>
      <c r="AU701" s="376"/>
      <c r="AV701" s="376"/>
      <c r="AW701" s="376"/>
      <c r="AX701" s="824"/>
    </row>
    <row r="702" spans="1:51" ht="68.400000000000006" customHeight="1" x14ac:dyDescent="0.2">
      <c r="A702" s="869" t="s">
        <v>140</v>
      </c>
      <c r="B702" s="870"/>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752</v>
      </c>
      <c r="AE702" s="342"/>
      <c r="AF702" s="342"/>
      <c r="AG702" s="379" t="s">
        <v>753</v>
      </c>
      <c r="AH702" s="380"/>
      <c r="AI702" s="380"/>
      <c r="AJ702" s="380"/>
      <c r="AK702" s="380"/>
      <c r="AL702" s="380"/>
      <c r="AM702" s="380"/>
      <c r="AN702" s="380"/>
      <c r="AO702" s="380"/>
      <c r="AP702" s="380"/>
      <c r="AQ702" s="380"/>
      <c r="AR702" s="380"/>
      <c r="AS702" s="380"/>
      <c r="AT702" s="380"/>
      <c r="AU702" s="380"/>
      <c r="AV702" s="380"/>
      <c r="AW702" s="380"/>
      <c r="AX702" s="381"/>
    </row>
    <row r="703" spans="1:51" ht="63" customHeight="1" x14ac:dyDescent="0.2">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6"/>
      <c r="AD703" s="322" t="s">
        <v>752</v>
      </c>
      <c r="AE703" s="323"/>
      <c r="AF703" s="323"/>
      <c r="AG703" s="104" t="s">
        <v>754</v>
      </c>
      <c r="AH703" s="105"/>
      <c r="AI703" s="105"/>
      <c r="AJ703" s="105"/>
      <c r="AK703" s="105"/>
      <c r="AL703" s="105"/>
      <c r="AM703" s="105"/>
      <c r="AN703" s="105"/>
      <c r="AO703" s="105"/>
      <c r="AP703" s="105"/>
      <c r="AQ703" s="105"/>
      <c r="AR703" s="105"/>
      <c r="AS703" s="105"/>
      <c r="AT703" s="105"/>
      <c r="AU703" s="105"/>
      <c r="AV703" s="105"/>
      <c r="AW703" s="105"/>
      <c r="AX703" s="106"/>
    </row>
    <row r="704" spans="1:51" ht="61.8" customHeight="1" x14ac:dyDescent="0.2">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752</v>
      </c>
      <c r="AE704" s="782"/>
      <c r="AF704" s="782"/>
      <c r="AG704" s="707" t="s">
        <v>755</v>
      </c>
      <c r="AH704" s="708"/>
      <c r="AI704" s="708"/>
      <c r="AJ704" s="708"/>
      <c r="AK704" s="708"/>
      <c r="AL704" s="708"/>
      <c r="AM704" s="708"/>
      <c r="AN704" s="708"/>
      <c r="AO704" s="708"/>
      <c r="AP704" s="708"/>
      <c r="AQ704" s="708"/>
      <c r="AR704" s="708"/>
      <c r="AS704" s="708"/>
      <c r="AT704" s="708"/>
      <c r="AU704" s="708"/>
      <c r="AV704" s="708"/>
      <c r="AW704" s="708"/>
      <c r="AX704" s="709"/>
    </row>
    <row r="705" spans="1:50" ht="27" customHeight="1" x14ac:dyDescent="0.2">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6" t="s">
        <v>752</v>
      </c>
      <c r="AE705" s="717"/>
      <c r="AF705" s="717"/>
      <c r="AG705" s="128" t="s">
        <v>756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2">
      <c r="A706" s="641"/>
      <c r="B706" s="642"/>
      <c r="C706" s="793"/>
      <c r="D706" s="794"/>
      <c r="E706" s="732" t="s">
        <v>380</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757</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2">
      <c r="A707" s="641"/>
      <c r="B707" s="642"/>
      <c r="C707" s="795"/>
      <c r="D707" s="796"/>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757</v>
      </c>
      <c r="AE707" s="835"/>
      <c r="AF707" s="835"/>
      <c r="AG707" s="168"/>
      <c r="AH707" s="111"/>
      <c r="AI707" s="111"/>
      <c r="AJ707" s="111"/>
      <c r="AK707" s="111"/>
      <c r="AL707" s="111"/>
      <c r="AM707" s="111"/>
      <c r="AN707" s="111"/>
      <c r="AO707" s="111"/>
      <c r="AP707" s="111"/>
      <c r="AQ707" s="111"/>
      <c r="AR707" s="111"/>
      <c r="AS707" s="111"/>
      <c r="AT707" s="111"/>
      <c r="AU707" s="111"/>
      <c r="AV707" s="111"/>
      <c r="AW707" s="111"/>
      <c r="AX707" s="169"/>
    </row>
    <row r="708" spans="1:50" ht="69" customHeight="1" x14ac:dyDescent="0.2">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752</v>
      </c>
      <c r="AE708" s="604"/>
      <c r="AF708" s="604"/>
      <c r="AG708" s="741" t="s">
        <v>758</v>
      </c>
      <c r="AH708" s="742"/>
      <c r="AI708" s="742"/>
      <c r="AJ708" s="742"/>
      <c r="AK708" s="742"/>
      <c r="AL708" s="742"/>
      <c r="AM708" s="742"/>
      <c r="AN708" s="742"/>
      <c r="AO708" s="742"/>
      <c r="AP708" s="742"/>
      <c r="AQ708" s="742"/>
      <c r="AR708" s="742"/>
      <c r="AS708" s="742"/>
      <c r="AT708" s="742"/>
      <c r="AU708" s="742"/>
      <c r="AV708" s="742"/>
      <c r="AW708" s="742"/>
      <c r="AX708" s="743"/>
    </row>
    <row r="709" spans="1:50" ht="48.6" customHeight="1" x14ac:dyDescent="0.2">
      <c r="A709" s="641"/>
      <c r="B709" s="643"/>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752</v>
      </c>
      <c r="AE709" s="323"/>
      <c r="AF709" s="323"/>
      <c r="AG709" s="104" t="s">
        <v>759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2">
      <c r="A710" s="641"/>
      <c r="B710" s="643"/>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760</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49.8" customHeight="1" x14ac:dyDescent="0.2">
      <c r="A711" s="641"/>
      <c r="B711" s="643"/>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2"/>
      <c r="AD711" s="322" t="s">
        <v>752</v>
      </c>
      <c r="AE711" s="323"/>
      <c r="AF711" s="323"/>
      <c r="AG711" s="104" t="s">
        <v>761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2">
      <c r="A712" s="641"/>
      <c r="B712" s="643"/>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2"/>
      <c r="AD712" s="781" t="s">
        <v>760</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2">
      <c r="A713" s="641"/>
      <c r="B713" s="643"/>
      <c r="C713" s="947" t="s">
        <v>346</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760</v>
      </c>
      <c r="AE713" s="323"/>
      <c r="AF713" s="662"/>
      <c r="AG713" s="104"/>
      <c r="AH713" s="105"/>
      <c r="AI713" s="105"/>
      <c r="AJ713" s="105"/>
      <c r="AK713" s="105"/>
      <c r="AL713" s="105"/>
      <c r="AM713" s="105"/>
      <c r="AN713" s="105"/>
      <c r="AO713" s="105"/>
      <c r="AP713" s="105"/>
      <c r="AQ713" s="105"/>
      <c r="AR713" s="105"/>
      <c r="AS713" s="105"/>
      <c r="AT713" s="105"/>
      <c r="AU713" s="105"/>
      <c r="AV713" s="105"/>
      <c r="AW713" s="105"/>
      <c r="AX713" s="106"/>
    </row>
    <row r="714" spans="1:50" ht="46.2" customHeight="1" x14ac:dyDescent="0.2">
      <c r="A714" s="644"/>
      <c r="B714" s="645"/>
      <c r="C714" s="646" t="s">
        <v>324</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752</v>
      </c>
      <c r="AE714" s="807"/>
      <c r="AF714" s="808"/>
      <c r="AG714" s="707" t="s">
        <v>762</v>
      </c>
      <c r="AH714" s="708"/>
      <c r="AI714" s="708"/>
      <c r="AJ714" s="708"/>
      <c r="AK714" s="708"/>
      <c r="AL714" s="708"/>
      <c r="AM714" s="708"/>
      <c r="AN714" s="708"/>
      <c r="AO714" s="708"/>
      <c r="AP714" s="708"/>
      <c r="AQ714" s="708"/>
      <c r="AR714" s="708"/>
      <c r="AS714" s="708"/>
      <c r="AT714" s="708"/>
      <c r="AU714" s="708"/>
      <c r="AV714" s="708"/>
      <c r="AW714" s="708"/>
      <c r="AX714" s="709"/>
    </row>
    <row r="715" spans="1:50" ht="54.6" customHeight="1" x14ac:dyDescent="0.2">
      <c r="A715" s="639" t="s">
        <v>40</v>
      </c>
      <c r="B715" s="783"/>
      <c r="C715" s="784" t="s">
        <v>325</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752</v>
      </c>
      <c r="AE715" s="604"/>
      <c r="AF715" s="655"/>
      <c r="AG715" s="741" t="s">
        <v>763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2">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752</v>
      </c>
      <c r="AE716" s="626"/>
      <c r="AF716" s="626"/>
      <c r="AG716" s="104" t="s">
        <v>764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2">
      <c r="A717" s="641"/>
      <c r="B717" s="643"/>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752</v>
      </c>
      <c r="AE717" s="323"/>
      <c r="AF717" s="323"/>
      <c r="AG717" s="104" t="s">
        <v>765</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2">
      <c r="A718" s="644"/>
      <c r="B718" s="645"/>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752</v>
      </c>
      <c r="AE718" s="323"/>
      <c r="AF718" s="323"/>
      <c r="AG718" s="130" t="s">
        <v>766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2">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28"/>
      <c r="AH719" s="108"/>
      <c r="AI719" s="108"/>
      <c r="AJ719" s="108"/>
      <c r="AK719" s="108"/>
      <c r="AL719" s="108"/>
      <c r="AM719" s="108"/>
      <c r="AN719" s="108"/>
      <c r="AO719" s="108"/>
      <c r="AP719" s="108"/>
      <c r="AQ719" s="108"/>
      <c r="AR719" s="108"/>
      <c r="AS719" s="108"/>
      <c r="AT719" s="108"/>
      <c r="AU719" s="108"/>
      <c r="AV719" s="108"/>
      <c r="AW719" s="108"/>
      <c r="AX719" s="129"/>
    </row>
    <row r="720" spans="1:50" ht="19.649999999999999" customHeight="1" x14ac:dyDescent="0.2">
      <c r="A720" s="777"/>
      <c r="B720" s="778"/>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2">
      <c r="A721" s="777"/>
      <c r="B721" s="77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2">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2">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2">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2">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2">
      <c r="A726" s="639" t="s">
        <v>48</v>
      </c>
      <c r="B726" s="801"/>
      <c r="C726" s="814" t="s">
        <v>53</v>
      </c>
      <c r="D726" s="836"/>
      <c r="E726" s="836"/>
      <c r="F726" s="837"/>
      <c r="G726" s="576" t="s">
        <v>836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5">
      <c r="A727" s="802"/>
      <c r="B727" s="803"/>
      <c r="C727" s="747" t="s">
        <v>57</v>
      </c>
      <c r="D727" s="748"/>
      <c r="E727" s="748"/>
      <c r="F727" s="749"/>
      <c r="G727" s="574" t="s">
        <v>837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2">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5">
      <c r="A729" s="633" t="s">
        <v>848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2">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5">
      <c r="A731" s="798" t="s">
        <v>137</v>
      </c>
      <c r="B731" s="799"/>
      <c r="C731" s="799"/>
      <c r="D731" s="799"/>
      <c r="E731" s="800"/>
      <c r="F731" s="731" t="s">
        <v>849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2">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112.2" customHeight="1" thickBot="1" x14ac:dyDescent="0.25">
      <c r="A733" s="672" t="s">
        <v>384</v>
      </c>
      <c r="B733" s="673"/>
      <c r="C733" s="673"/>
      <c r="D733" s="673"/>
      <c r="E733" s="674"/>
      <c r="F733" s="636" t="s">
        <v>853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2">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260.39999999999998" customHeight="1" thickBot="1" x14ac:dyDescent="0.25">
      <c r="A735" s="789" t="s">
        <v>850</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2">
      <c r="A736" s="649" t="s">
        <v>351</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2">
      <c r="A737" s="990" t="s">
        <v>671</v>
      </c>
      <c r="B737" s="211"/>
      <c r="C737" s="211"/>
      <c r="D737" s="212"/>
      <c r="E737" s="954" t="s">
        <v>745</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2">
      <c r="A738" s="361" t="s">
        <v>396</v>
      </c>
      <c r="B738" s="361"/>
      <c r="C738" s="361"/>
      <c r="D738" s="361"/>
      <c r="E738" s="954" t="s">
        <v>746</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2">
      <c r="A739" s="361" t="s">
        <v>395</v>
      </c>
      <c r="B739" s="361"/>
      <c r="C739" s="361"/>
      <c r="D739" s="361"/>
      <c r="E739" s="954" t="s">
        <v>747</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2">
      <c r="A740" s="361" t="s">
        <v>394</v>
      </c>
      <c r="B740" s="361"/>
      <c r="C740" s="361"/>
      <c r="D740" s="361"/>
      <c r="E740" s="954" t="s">
        <v>748</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2">
      <c r="A741" s="361" t="s">
        <v>393</v>
      </c>
      <c r="B741" s="361"/>
      <c r="C741" s="361"/>
      <c r="D741" s="361"/>
      <c r="E741" s="954" t="s">
        <v>749</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2">
      <c r="A742" s="361" t="s">
        <v>392</v>
      </c>
      <c r="B742" s="361"/>
      <c r="C742" s="361"/>
      <c r="D742" s="361"/>
      <c r="E742" s="954" t="s">
        <v>783</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2">
      <c r="A743" s="361" t="s">
        <v>391</v>
      </c>
      <c r="B743" s="361"/>
      <c r="C743" s="361"/>
      <c r="D743" s="361"/>
      <c r="E743" s="954" t="s">
        <v>750</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2">
      <c r="A744" s="361" t="s">
        <v>390</v>
      </c>
      <c r="B744" s="361"/>
      <c r="C744" s="361"/>
      <c r="D744" s="361"/>
      <c r="E744" s="954" t="s">
        <v>748</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2">
      <c r="A745" s="361" t="s">
        <v>389</v>
      </c>
      <c r="B745" s="361"/>
      <c r="C745" s="361"/>
      <c r="D745" s="361"/>
      <c r="E745" s="991" t="s">
        <v>751</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2">
      <c r="A746" s="361" t="s">
        <v>544</v>
      </c>
      <c r="B746" s="361"/>
      <c r="C746" s="361"/>
      <c r="D746" s="361"/>
      <c r="E746" s="960" t="s">
        <v>710</v>
      </c>
      <c r="F746" s="958"/>
      <c r="G746" s="958"/>
      <c r="H746" s="100" t="str">
        <f>IF(E746="","","-")</f>
        <v>-</v>
      </c>
      <c r="I746" s="958"/>
      <c r="J746" s="958"/>
      <c r="K746" s="100" t="str">
        <f>IF(I746="","","-")</f>
        <v/>
      </c>
      <c r="L746" s="959">
        <v>8</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2">
      <c r="A747" s="361" t="s">
        <v>508</v>
      </c>
      <c r="B747" s="361"/>
      <c r="C747" s="361"/>
      <c r="D747" s="361"/>
      <c r="E747" s="960" t="s">
        <v>710</v>
      </c>
      <c r="F747" s="958"/>
      <c r="G747" s="958"/>
      <c r="H747" s="100" t="str">
        <f>IF(E747="","","-")</f>
        <v>-</v>
      </c>
      <c r="I747" s="958"/>
      <c r="J747" s="958"/>
      <c r="K747" s="100" t="str">
        <f>IF(I747="","","-")</f>
        <v/>
      </c>
      <c r="L747" s="959">
        <v>7</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2">
      <c r="A748" s="613" t="s">
        <v>383</v>
      </c>
      <c r="B748" s="614"/>
      <c r="C748" s="614"/>
      <c r="D748" s="614"/>
      <c r="E748" s="614"/>
      <c r="F748" s="615"/>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customHeight="1" x14ac:dyDescent="0.2">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627" t="s">
        <v>385</v>
      </c>
      <c r="B787" s="628"/>
      <c r="C787" s="628"/>
      <c r="D787" s="628"/>
      <c r="E787" s="628"/>
      <c r="F787" s="629"/>
      <c r="G787" s="594" t="s">
        <v>809</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767</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2">
      <c r="A788" s="630"/>
      <c r="B788" s="631"/>
      <c r="C788" s="631"/>
      <c r="D788" s="631"/>
      <c r="E788" s="631"/>
      <c r="F788" s="632"/>
      <c r="G788" s="814"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4"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2">
      <c r="A789" s="630"/>
      <c r="B789" s="631"/>
      <c r="C789" s="631"/>
      <c r="D789" s="631"/>
      <c r="E789" s="631"/>
      <c r="F789" s="632"/>
      <c r="G789" s="669" t="s">
        <v>770</v>
      </c>
      <c r="H789" s="670"/>
      <c r="I789" s="670"/>
      <c r="J789" s="670"/>
      <c r="K789" s="671"/>
      <c r="L789" s="663" t="s">
        <v>808</v>
      </c>
      <c r="M789" s="664"/>
      <c r="N789" s="664"/>
      <c r="O789" s="664"/>
      <c r="P789" s="664"/>
      <c r="Q789" s="664"/>
      <c r="R789" s="664"/>
      <c r="S789" s="664"/>
      <c r="T789" s="664"/>
      <c r="U789" s="664"/>
      <c r="V789" s="664"/>
      <c r="W789" s="664"/>
      <c r="X789" s="665"/>
      <c r="Y789" s="382">
        <v>17</v>
      </c>
      <c r="Z789" s="383"/>
      <c r="AA789" s="383"/>
      <c r="AB789" s="804"/>
      <c r="AC789" s="669" t="s">
        <v>768</v>
      </c>
      <c r="AD789" s="670"/>
      <c r="AE789" s="670"/>
      <c r="AF789" s="670"/>
      <c r="AG789" s="671"/>
      <c r="AH789" s="663" t="s">
        <v>769</v>
      </c>
      <c r="AI789" s="664"/>
      <c r="AJ789" s="664"/>
      <c r="AK789" s="664"/>
      <c r="AL789" s="664"/>
      <c r="AM789" s="664"/>
      <c r="AN789" s="664"/>
      <c r="AO789" s="664"/>
      <c r="AP789" s="664"/>
      <c r="AQ789" s="664"/>
      <c r="AR789" s="664"/>
      <c r="AS789" s="664"/>
      <c r="AT789" s="665"/>
      <c r="AU789" s="382">
        <v>1522</v>
      </c>
      <c r="AV789" s="383"/>
      <c r="AW789" s="383"/>
      <c r="AX789" s="384"/>
    </row>
    <row r="790" spans="1:51" ht="24.75" hidden="1" customHeight="1" x14ac:dyDescent="0.2">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hidden="1" customHeight="1" x14ac:dyDescent="0.2">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2">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2">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2">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2">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2">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2">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2">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thickBot="1" x14ac:dyDescent="0.25">
      <c r="A799" s="630"/>
      <c r="B799" s="631"/>
      <c r="C799" s="631"/>
      <c r="D799" s="631"/>
      <c r="E799" s="631"/>
      <c r="F799" s="632"/>
      <c r="G799" s="825" t="s">
        <v>20</v>
      </c>
      <c r="H799" s="826"/>
      <c r="I799" s="826"/>
      <c r="J799" s="826"/>
      <c r="K799" s="826"/>
      <c r="L799" s="827"/>
      <c r="M799" s="828"/>
      <c r="N799" s="828"/>
      <c r="O799" s="828"/>
      <c r="P799" s="828"/>
      <c r="Q799" s="828"/>
      <c r="R799" s="828"/>
      <c r="S799" s="828"/>
      <c r="T799" s="828"/>
      <c r="U799" s="828"/>
      <c r="V799" s="828"/>
      <c r="W799" s="828"/>
      <c r="X799" s="829"/>
      <c r="Y799" s="830">
        <f>SUM(Y789:AB798)</f>
        <v>17</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1522</v>
      </c>
      <c r="AV799" s="831"/>
      <c r="AW799" s="831"/>
      <c r="AX799" s="833"/>
    </row>
    <row r="800" spans="1:51" ht="24.75" customHeight="1" x14ac:dyDescent="0.2">
      <c r="A800" s="630"/>
      <c r="B800" s="631"/>
      <c r="C800" s="631"/>
      <c r="D800" s="631"/>
      <c r="E800" s="631"/>
      <c r="F800" s="632"/>
      <c r="G800" s="594" t="s">
        <v>807</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1</v>
      </c>
    </row>
    <row r="801" spans="1:51" ht="24.75" customHeight="1" x14ac:dyDescent="0.2">
      <c r="A801" s="630"/>
      <c r="B801" s="631"/>
      <c r="C801" s="631"/>
      <c r="D801" s="631"/>
      <c r="E801" s="631"/>
      <c r="F801" s="632"/>
      <c r="G801" s="814"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4"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1</v>
      </c>
    </row>
    <row r="802" spans="1:51" ht="24.75" customHeight="1" x14ac:dyDescent="0.2">
      <c r="A802" s="630"/>
      <c r="B802" s="631"/>
      <c r="C802" s="631"/>
      <c r="D802" s="631"/>
      <c r="E802" s="631"/>
      <c r="F802" s="632"/>
      <c r="G802" s="669" t="s">
        <v>770</v>
      </c>
      <c r="H802" s="670"/>
      <c r="I802" s="670"/>
      <c r="J802" s="670"/>
      <c r="K802" s="671"/>
      <c r="L802" s="663" t="s">
        <v>811</v>
      </c>
      <c r="M802" s="664"/>
      <c r="N802" s="664"/>
      <c r="O802" s="664"/>
      <c r="P802" s="664"/>
      <c r="Q802" s="664"/>
      <c r="R802" s="664"/>
      <c r="S802" s="664"/>
      <c r="T802" s="664"/>
      <c r="U802" s="664"/>
      <c r="V802" s="664"/>
      <c r="W802" s="664"/>
      <c r="X802" s="665"/>
      <c r="Y802" s="382">
        <v>969</v>
      </c>
      <c r="Z802" s="383"/>
      <c r="AA802" s="383"/>
      <c r="AB802" s="804"/>
      <c r="AC802" s="669"/>
      <c r="AD802" s="670"/>
      <c r="AE802" s="670"/>
      <c r="AF802" s="670"/>
      <c r="AG802" s="671"/>
      <c r="AH802" s="663"/>
      <c r="AI802" s="664"/>
      <c r="AJ802" s="664"/>
      <c r="AK802" s="664"/>
      <c r="AL802" s="664"/>
      <c r="AM802" s="664"/>
      <c r="AN802" s="664"/>
      <c r="AO802" s="664"/>
      <c r="AP802" s="664"/>
      <c r="AQ802" s="664"/>
      <c r="AR802" s="664"/>
      <c r="AS802" s="664"/>
      <c r="AT802" s="665"/>
      <c r="AU802" s="382"/>
      <c r="AV802" s="383"/>
      <c r="AW802" s="383"/>
      <c r="AX802" s="384"/>
      <c r="AY802">
        <f t="shared" ref="AY802:AY812" si="115">$AY$800</f>
        <v>1</v>
      </c>
    </row>
    <row r="803" spans="1:51" ht="24.75" hidden="1" customHeight="1" x14ac:dyDescent="0.2">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1</v>
      </c>
    </row>
    <row r="804" spans="1:51" ht="24.75" hidden="1" customHeight="1" x14ac:dyDescent="0.2">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1</v>
      </c>
    </row>
    <row r="805" spans="1:51" ht="24.75" hidden="1" customHeight="1" x14ac:dyDescent="0.2">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1</v>
      </c>
    </row>
    <row r="806" spans="1:51" ht="24.75" hidden="1" customHeight="1" x14ac:dyDescent="0.2">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1</v>
      </c>
    </row>
    <row r="807" spans="1:51" ht="24.75" hidden="1" customHeight="1" x14ac:dyDescent="0.2">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1</v>
      </c>
    </row>
    <row r="808" spans="1:51" ht="24.75" hidden="1" customHeight="1" x14ac:dyDescent="0.2">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1</v>
      </c>
    </row>
    <row r="809" spans="1:51" ht="24.75" hidden="1" customHeight="1" x14ac:dyDescent="0.2">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1</v>
      </c>
    </row>
    <row r="810" spans="1:51" ht="24.75" hidden="1" customHeight="1" x14ac:dyDescent="0.2">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1</v>
      </c>
    </row>
    <row r="811" spans="1:51" ht="24.75" hidden="1" customHeight="1" x14ac:dyDescent="0.2">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1</v>
      </c>
    </row>
    <row r="812" spans="1:51" ht="24.75" customHeight="1" x14ac:dyDescent="0.2">
      <c r="A812" s="630"/>
      <c r="B812" s="631"/>
      <c r="C812" s="631"/>
      <c r="D812" s="631"/>
      <c r="E812" s="631"/>
      <c r="F812" s="632"/>
      <c r="G812" s="825" t="s">
        <v>20</v>
      </c>
      <c r="H812" s="826"/>
      <c r="I812" s="826"/>
      <c r="J812" s="826"/>
      <c r="K812" s="826"/>
      <c r="L812" s="827"/>
      <c r="M812" s="828"/>
      <c r="N812" s="828"/>
      <c r="O812" s="828"/>
      <c r="P812" s="828"/>
      <c r="Q812" s="828"/>
      <c r="R812" s="828"/>
      <c r="S812" s="828"/>
      <c r="T812" s="828"/>
      <c r="U812" s="828"/>
      <c r="V812" s="828"/>
      <c r="W812" s="828"/>
      <c r="X812" s="829"/>
      <c r="Y812" s="830">
        <f>SUM(Y802:AB811)</f>
        <v>969</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0</v>
      </c>
      <c r="AV812" s="831"/>
      <c r="AW812" s="831"/>
      <c r="AX812" s="833"/>
      <c r="AY812">
        <f t="shared" si="115"/>
        <v>1</v>
      </c>
    </row>
    <row r="813" spans="1:51" ht="24.75" hidden="1" customHeight="1" x14ac:dyDescent="0.2">
      <c r="A813" s="630"/>
      <c r="B813" s="631"/>
      <c r="C813" s="631"/>
      <c r="D813" s="631"/>
      <c r="E813" s="631"/>
      <c r="F813" s="632"/>
      <c r="G813" s="594" t="s">
        <v>319</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320</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2">
      <c r="A814" s="630"/>
      <c r="B814" s="631"/>
      <c r="C814" s="631"/>
      <c r="D814" s="631"/>
      <c r="E814" s="631"/>
      <c r="F814" s="632"/>
      <c r="G814" s="814"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4"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2">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2"/>
      <c r="Z815" s="383"/>
      <c r="AA815" s="383"/>
      <c r="AB815" s="804"/>
      <c r="AC815" s="669"/>
      <c r="AD815" s="670"/>
      <c r="AE815" s="670"/>
      <c r="AF815" s="670"/>
      <c r="AG815" s="671"/>
      <c r="AH815" s="663"/>
      <c r="AI815" s="664"/>
      <c r="AJ815" s="664"/>
      <c r="AK815" s="664"/>
      <c r="AL815" s="664"/>
      <c r="AM815" s="664"/>
      <c r="AN815" s="664"/>
      <c r="AO815" s="664"/>
      <c r="AP815" s="664"/>
      <c r="AQ815" s="664"/>
      <c r="AR815" s="664"/>
      <c r="AS815" s="664"/>
      <c r="AT815" s="665"/>
      <c r="AU815" s="382"/>
      <c r="AV815" s="383"/>
      <c r="AW815" s="383"/>
      <c r="AX815" s="384"/>
      <c r="AY815">
        <f t="shared" ref="AY815:AY825" si="116">$AY$813</f>
        <v>0</v>
      </c>
    </row>
    <row r="816" spans="1:51" ht="24.75" hidden="1" customHeight="1" x14ac:dyDescent="0.2">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2">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2">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2">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2">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2">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2">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2">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2">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5">
      <c r="A825" s="630"/>
      <c r="B825" s="631"/>
      <c r="C825" s="631"/>
      <c r="D825" s="631"/>
      <c r="E825" s="631"/>
      <c r="F825" s="632"/>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24.75" hidden="1" customHeight="1" x14ac:dyDescent="0.2">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2">
      <c r="A827" s="630"/>
      <c r="B827" s="631"/>
      <c r="C827" s="631"/>
      <c r="D827" s="631"/>
      <c r="E827" s="631"/>
      <c r="F827" s="632"/>
      <c r="G827" s="814"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4"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2">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2"/>
      <c r="Z828" s="383"/>
      <c r="AA828" s="383"/>
      <c r="AB828" s="804"/>
      <c r="AC828" s="669"/>
      <c r="AD828" s="670"/>
      <c r="AE828" s="670"/>
      <c r="AF828" s="670"/>
      <c r="AG828" s="671"/>
      <c r="AH828" s="663"/>
      <c r="AI828" s="664"/>
      <c r="AJ828" s="664"/>
      <c r="AK828" s="664"/>
      <c r="AL828" s="664"/>
      <c r="AM828" s="664"/>
      <c r="AN828" s="664"/>
      <c r="AO828" s="664"/>
      <c r="AP828" s="664"/>
      <c r="AQ828" s="664"/>
      <c r="AR828" s="664"/>
      <c r="AS828" s="664"/>
      <c r="AT828" s="665"/>
      <c r="AU828" s="382"/>
      <c r="AV828" s="383"/>
      <c r="AW828" s="383"/>
      <c r="AX828" s="384"/>
      <c r="AY828">
        <f t="shared" ref="AY828:AY838" si="117">$AY$826</f>
        <v>0</v>
      </c>
    </row>
    <row r="829" spans="1:51" ht="24.75" hidden="1" customHeight="1" x14ac:dyDescent="0.2">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2">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2">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2">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2">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2">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2">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2">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2">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2">
      <c r="A838" s="630"/>
      <c r="B838" s="631"/>
      <c r="C838" s="631"/>
      <c r="D838" s="631"/>
      <c r="E838" s="631"/>
      <c r="F838" s="632"/>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hidden="1" customHeight="1" thickBot="1" x14ac:dyDescent="0.25">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2">
      <c r="A845" s="370">
        <v>1</v>
      </c>
      <c r="B845" s="370">
        <v>1</v>
      </c>
      <c r="C845" s="358" t="s">
        <v>810</v>
      </c>
      <c r="D845" s="343"/>
      <c r="E845" s="343"/>
      <c r="F845" s="343"/>
      <c r="G845" s="343"/>
      <c r="H845" s="343"/>
      <c r="I845" s="343"/>
      <c r="J845" s="344">
        <v>8010401123151</v>
      </c>
      <c r="K845" s="345"/>
      <c r="L845" s="345"/>
      <c r="M845" s="345"/>
      <c r="N845" s="345"/>
      <c r="O845" s="345"/>
      <c r="P845" s="359" t="s">
        <v>812</v>
      </c>
      <c r="Q845" s="346"/>
      <c r="R845" s="346"/>
      <c r="S845" s="346"/>
      <c r="T845" s="346"/>
      <c r="U845" s="346"/>
      <c r="V845" s="346"/>
      <c r="W845" s="346"/>
      <c r="X845" s="346"/>
      <c r="Y845" s="347">
        <v>17</v>
      </c>
      <c r="Z845" s="348"/>
      <c r="AA845" s="348"/>
      <c r="AB845" s="349"/>
      <c r="AC845" s="350" t="s">
        <v>371</v>
      </c>
      <c r="AD845" s="351"/>
      <c r="AE845" s="351"/>
      <c r="AF845" s="351"/>
      <c r="AG845" s="351"/>
      <c r="AH845" s="366">
        <v>3</v>
      </c>
      <c r="AI845" s="367"/>
      <c r="AJ845" s="367"/>
      <c r="AK845" s="367"/>
      <c r="AL845" s="354" t="s">
        <v>827</v>
      </c>
      <c r="AM845" s="355"/>
      <c r="AN845" s="355"/>
      <c r="AO845" s="356"/>
      <c r="AP845" s="357" t="s">
        <v>405</v>
      </c>
      <c r="AQ845" s="357"/>
      <c r="AR845" s="357"/>
      <c r="AS845" s="357"/>
      <c r="AT845" s="357"/>
      <c r="AU845" s="357"/>
      <c r="AV845" s="357"/>
      <c r="AW845" s="357"/>
      <c r="AX845" s="357"/>
    </row>
    <row r="846" spans="1:51" ht="40.049999999999997" customHeight="1" x14ac:dyDescent="0.2">
      <c r="A846" s="370">
        <v>2</v>
      </c>
      <c r="B846" s="370">
        <v>1</v>
      </c>
      <c r="C846" s="358" t="s">
        <v>813</v>
      </c>
      <c r="D846" s="343"/>
      <c r="E846" s="343"/>
      <c r="F846" s="343"/>
      <c r="G846" s="343"/>
      <c r="H846" s="343"/>
      <c r="I846" s="343"/>
      <c r="J846" s="344">
        <v>3010001129215</v>
      </c>
      <c r="K846" s="345"/>
      <c r="L846" s="345"/>
      <c r="M846" s="345"/>
      <c r="N846" s="345"/>
      <c r="O846" s="345"/>
      <c r="P846" s="359" t="s">
        <v>814</v>
      </c>
      <c r="Q846" s="346"/>
      <c r="R846" s="346"/>
      <c r="S846" s="346"/>
      <c r="T846" s="346"/>
      <c r="U846" s="346"/>
      <c r="V846" s="346"/>
      <c r="W846" s="346"/>
      <c r="X846" s="346"/>
      <c r="Y846" s="347">
        <v>13</v>
      </c>
      <c r="Z846" s="348"/>
      <c r="AA846" s="348"/>
      <c r="AB846" s="349"/>
      <c r="AC846" s="350" t="s">
        <v>376</v>
      </c>
      <c r="AD846" s="351"/>
      <c r="AE846" s="351"/>
      <c r="AF846" s="351"/>
      <c r="AG846" s="351"/>
      <c r="AH846" s="366" t="s">
        <v>843</v>
      </c>
      <c r="AI846" s="367"/>
      <c r="AJ846" s="367"/>
      <c r="AK846" s="367"/>
      <c r="AL846" s="354" t="s">
        <v>827</v>
      </c>
      <c r="AM846" s="355"/>
      <c r="AN846" s="355"/>
      <c r="AO846" s="356"/>
      <c r="AP846" s="357" t="s">
        <v>405</v>
      </c>
      <c r="AQ846" s="357"/>
      <c r="AR846" s="357"/>
      <c r="AS846" s="357"/>
      <c r="AT846" s="357"/>
      <c r="AU846" s="357"/>
      <c r="AV846" s="357"/>
      <c r="AW846" s="357"/>
      <c r="AX846" s="357"/>
      <c r="AY846">
        <f>COUNTA($C$846)</f>
        <v>1</v>
      </c>
    </row>
    <row r="847" spans="1:51" ht="40.049999999999997" customHeight="1" x14ac:dyDescent="0.2">
      <c r="A847" s="370">
        <v>3</v>
      </c>
      <c r="B847" s="370">
        <v>1</v>
      </c>
      <c r="C847" s="358" t="s">
        <v>818</v>
      </c>
      <c r="D847" s="343"/>
      <c r="E847" s="343"/>
      <c r="F847" s="343"/>
      <c r="G847" s="343"/>
      <c r="H847" s="343"/>
      <c r="I847" s="343"/>
      <c r="J847" s="344">
        <v>7010001064648</v>
      </c>
      <c r="K847" s="345"/>
      <c r="L847" s="345"/>
      <c r="M847" s="345"/>
      <c r="N847" s="345"/>
      <c r="O847" s="345"/>
      <c r="P847" s="359" t="s">
        <v>817</v>
      </c>
      <c r="Q847" s="346"/>
      <c r="R847" s="346"/>
      <c r="S847" s="346"/>
      <c r="T847" s="346"/>
      <c r="U847" s="346"/>
      <c r="V847" s="346"/>
      <c r="W847" s="346"/>
      <c r="X847" s="346"/>
      <c r="Y847" s="347">
        <v>8</v>
      </c>
      <c r="Z847" s="348"/>
      <c r="AA847" s="348"/>
      <c r="AB847" s="349"/>
      <c r="AC847" s="350" t="s">
        <v>371</v>
      </c>
      <c r="AD847" s="351"/>
      <c r="AE847" s="351"/>
      <c r="AF847" s="351"/>
      <c r="AG847" s="351"/>
      <c r="AH847" s="352">
        <v>2</v>
      </c>
      <c r="AI847" s="353"/>
      <c r="AJ847" s="353"/>
      <c r="AK847" s="353"/>
      <c r="AL847" s="354" t="s">
        <v>827</v>
      </c>
      <c r="AM847" s="355"/>
      <c r="AN847" s="355"/>
      <c r="AO847" s="356"/>
      <c r="AP847" s="357" t="s">
        <v>405</v>
      </c>
      <c r="AQ847" s="357"/>
      <c r="AR847" s="357"/>
      <c r="AS847" s="357"/>
      <c r="AT847" s="357"/>
      <c r="AU847" s="357"/>
      <c r="AV847" s="357"/>
      <c r="AW847" s="357"/>
      <c r="AX847" s="357"/>
      <c r="AY847">
        <f>COUNTA($C$847)</f>
        <v>1</v>
      </c>
    </row>
    <row r="848" spans="1:51" ht="40.049999999999997" customHeight="1" x14ac:dyDescent="0.2">
      <c r="A848" s="370">
        <v>4</v>
      </c>
      <c r="B848" s="370">
        <v>1</v>
      </c>
      <c r="C848" s="358" t="s">
        <v>784</v>
      </c>
      <c r="D848" s="343"/>
      <c r="E848" s="343"/>
      <c r="F848" s="343"/>
      <c r="G848" s="343"/>
      <c r="H848" s="343"/>
      <c r="I848" s="343"/>
      <c r="J848" s="344">
        <v>9011101031552</v>
      </c>
      <c r="K848" s="345"/>
      <c r="L848" s="345"/>
      <c r="M848" s="345"/>
      <c r="N848" s="345"/>
      <c r="O848" s="345"/>
      <c r="P848" s="359" t="s">
        <v>815</v>
      </c>
      <c r="Q848" s="346"/>
      <c r="R848" s="346"/>
      <c r="S848" s="346"/>
      <c r="T848" s="346"/>
      <c r="U848" s="346"/>
      <c r="V848" s="346"/>
      <c r="W848" s="346"/>
      <c r="X848" s="346"/>
      <c r="Y848" s="347">
        <v>2</v>
      </c>
      <c r="Z848" s="348"/>
      <c r="AA848" s="348"/>
      <c r="AB848" s="349"/>
      <c r="AC848" s="350" t="s">
        <v>371</v>
      </c>
      <c r="AD848" s="351"/>
      <c r="AE848" s="351"/>
      <c r="AF848" s="351"/>
      <c r="AG848" s="351"/>
      <c r="AH848" s="352">
        <v>1</v>
      </c>
      <c r="AI848" s="353"/>
      <c r="AJ848" s="353"/>
      <c r="AK848" s="353"/>
      <c r="AL848" s="354" t="s">
        <v>827</v>
      </c>
      <c r="AM848" s="355"/>
      <c r="AN848" s="355"/>
      <c r="AO848" s="356"/>
      <c r="AP848" s="357" t="s">
        <v>405</v>
      </c>
      <c r="AQ848" s="357"/>
      <c r="AR848" s="357"/>
      <c r="AS848" s="357"/>
      <c r="AT848" s="357"/>
      <c r="AU848" s="357"/>
      <c r="AV848" s="357"/>
      <c r="AW848" s="357"/>
      <c r="AX848" s="357"/>
      <c r="AY848">
        <f>COUNTA($C$848)</f>
        <v>1</v>
      </c>
    </row>
    <row r="849" spans="1:51" ht="30" customHeight="1" x14ac:dyDescent="0.2">
      <c r="A849" s="370">
        <v>5</v>
      </c>
      <c r="B849" s="370">
        <v>1</v>
      </c>
      <c r="C849" s="358" t="s">
        <v>784</v>
      </c>
      <c r="D849" s="343"/>
      <c r="E849" s="343"/>
      <c r="F849" s="343"/>
      <c r="G849" s="343"/>
      <c r="H849" s="343"/>
      <c r="I849" s="343"/>
      <c r="J849" s="344">
        <v>9011101031552</v>
      </c>
      <c r="K849" s="345"/>
      <c r="L849" s="345"/>
      <c r="M849" s="345"/>
      <c r="N849" s="345"/>
      <c r="O849" s="345"/>
      <c r="P849" s="359" t="s">
        <v>842</v>
      </c>
      <c r="Q849" s="346"/>
      <c r="R849" s="346"/>
      <c r="S849" s="346"/>
      <c r="T849" s="346"/>
      <c r="U849" s="346"/>
      <c r="V849" s="346"/>
      <c r="W849" s="346"/>
      <c r="X849" s="346"/>
      <c r="Y849" s="347">
        <v>1</v>
      </c>
      <c r="Z849" s="348"/>
      <c r="AA849" s="348"/>
      <c r="AB849" s="349"/>
      <c r="AC849" s="350" t="s">
        <v>371</v>
      </c>
      <c r="AD849" s="351"/>
      <c r="AE849" s="351"/>
      <c r="AF849" s="351"/>
      <c r="AG849" s="351"/>
      <c r="AH849" s="352">
        <v>1</v>
      </c>
      <c r="AI849" s="353"/>
      <c r="AJ849" s="353"/>
      <c r="AK849" s="353"/>
      <c r="AL849" s="354" t="s">
        <v>827</v>
      </c>
      <c r="AM849" s="355"/>
      <c r="AN849" s="355"/>
      <c r="AO849" s="356"/>
      <c r="AP849" s="357" t="s">
        <v>405</v>
      </c>
      <c r="AQ849" s="357"/>
      <c r="AR849" s="357"/>
      <c r="AS849" s="357"/>
      <c r="AT849" s="357"/>
      <c r="AU849" s="357"/>
      <c r="AV849" s="357"/>
      <c r="AW849" s="357"/>
      <c r="AX849" s="357"/>
      <c r="AY849">
        <f>COUNTA($C$849)</f>
        <v>1</v>
      </c>
    </row>
    <row r="850" spans="1:51" ht="30" customHeight="1" x14ac:dyDescent="0.2">
      <c r="A850" s="370">
        <v>6</v>
      </c>
      <c r="B850" s="370">
        <v>1</v>
      </c>
      <c r="C850" s="358" t="s">
        <v>784</v>
      </c>
      <c r="D850" s="343"/>
      <c r="E850" s="343"/>
      <c r="F850" s="343"/>
      <c r="G850" s="343"/>
      <c r="H850" s="343"/>
      <c r="I850" s="343"/>
      <c r="J850" s="344">
        <v>9011101031552</v>
      </c>
      <c r="K850" s="345"/>
      <c r="L850" s="345"/>
      <c r="M850" s="345"/>
      <c r="N850" s="345"/>
      <c r="O850" s="345"/>
      <c r="P850" s="359" t="s">
        <v>816</v>
      </c>
      <c r="Q850" s="346"/>
      <c r="R850" s="346"/>
      <c r="S850" s="346"/>
      <c r="T850" s="346"/>
      <c r="U850" s="346"/>
      <c r="V850" s="346"/>
      <c r="W850" s="346"/>
      <c r="X850" s="346"/>
      <c r="Y850" s="347">
        <v>1</v>
      </c>
      <c r="Z850" s="348"/>
      <c r="AA850" s="348"/>
      <c r="AB850" s="349"/>
      <c r="AC850" s="350" t="s">
        <v>371</v>
      </c>
      <c r="AD850" s="351"/>
      <c r="AE850" s="351"/>
      <c r="AF850" s="351"/>
      <c r="AG850" s="351"/>
      <c r="AH850" s="352">
        <v>3</v>
      </c>
      <c r="AI850" s="353"/>
      <c r="AJ850" s="353"/>
      <c r="AK850" s="353"/>
      <c r="AL850" s="354" t="s">
        <v>827</v>
      </c>
      <c r="AM850" s="355"/>
      <c r="AN850" s="355"/>
      <c r="AO850" s="356"/>
      <c r="AP850" s="357" t="s">
        <v>405</v>
      </c>
      <c r="AQ850" s="357"/>
      <c r="AR850" s="357"/>
      <c r="AS850" s="357"/>
      <c r="AT850" s="357"/>
      <c r="AU850" s="357"/>
      <c r="AV850" s="357"/>
      <c r="AW850" s="357"/>
      <c r="AX850" s="357"/>
      <c r="AY850">
        <f>COUNTA($C$850)</f>
        <v>1</v>
      </c>
    </row>
    <row r="851" spans="1:51" ht="30" customHeight="1" x14ac:dyDescent="0.2">
      <c r="A851" s="370">
        <v>7</v>
      </c>
      <c r="B851" s="370">
        <v>1</v>
      </c>
      <c r="C851" s="358" t="s">
        <v>819</v>
      </c>
      <c r="D851" s="343"/>
      <c r="E851" s="343"/>
      <c r="F851" s="343"/>
      <c r="G851" s="343"/>
      <c r="H851" s="343"/>
      <c r="I851" s="343"/>
      <c r="J851" s="344">
        <v>4010501029772</v>
      </c>
      <c r="K851" s="345"/>
      <c r="L851" s="345"/>
      <c r="M851" s="345"/>
      <c r="N851" s="345"/>
      <c r="O851" s="345"/>
      <c r="P851" s="359" t="s">
        <v>820</v>
      </c>
      <c r="Q851" s="346"/>
      <c r="R851" s="346"/>
      <c r="S851" s="346"/>
      <c r="T851" s="346"/>
      <c r="U851" s="346"/>
      <c r="V851" s="346"/>
      <c r="W851" s="346"/>
      <c r="X851" s="346"/>
      <c r="Y851" s="347">
        <v>0.9</v>
      </c>
      <c r="Z851" s="348"/>
      <c r="AA851" s="348"/>
      <c r="AB851" s="349"/>
      <c r="AC851" s="350" t="s">
        <v>371</v>
      </c>
      <c r="AD851" s="351"/>
      <c r="AE851" s="351"/>
      <c r="AF851" s="351"/>
      <c r="AG851" s="351"/>
      <c r="AH851" s="352">
        <v>2</v>
      </c>
      <c r="AI851" s="353"/>
      <c r="AJ851" s="353"/>
      <c r="AK851" s="353"/>
      <c r="AL851" s="354" t="s">
        <v>827</v>
      </c>
      <c r="AM851" s="355"/>
      <c r="AN851" s="355"/>
      <c r="AO851" s="356"/>
      <c r="AP851" s="357" t="s">
        <v>405</v>
      </c>
      <c r="AQ851" s="357"/>
      <c r="AR851" s="357"/>
      <c r="AS851" s="357"/>
      <c r="AT851" s="357"/>
      <c r="AU851" s="357"/>
      <c r="AV851" s="357"/>
      <c r="AW851" s="357"/>
      <c r="AX851" s="357"/>
      <c r="AY851">
        <f>COUNTA($C$851)</f>
        <v>1</v>
      </c>
    </row>
    <row r="852" spans="1:51" ht="40.049999999999997" customHeight="1" x14ac:dyDescent="0.2">
      <c r="A852" s="370">
        <v>8</v>
      </c>
      <c r="B852" s="370">
        <v>1</v>
      </c>
      <c r="C852" s="358" t="s">
        <v>821</v>
      </c>
      <c r="D852" s="343"/>
      <c r="E852" s="343"/>
      <c r="F852" s="343"/>
      <c r="G852" s="343"/>
      <c r="H852" s="343"/>
      <c r="I852" s="343"/>
      <c r="J852" s="344">
        <v>4010001070062</v>
      </c>
      <c r="K852" s="345"/>
      <c r="L852" s="345"/>
      <c r="M852" s="345"/>
      <c r="N852" s="345"/>
      <c r="O852" s="345"/>
      <c r="P852" s="359" t="s">
        <v>822</v>
      </c>
      <c r="Q852" s="346"/>
      <c r="R852" s="346"/>
      <c r="S852" s="346"/>
      <c r="T852" s="346"/>
      <c r="U852" s="346"/>
      <c r="V852" s="346"/>
      <c r="W852" s="346"/>
      <c r="X852" s="346"/>
      <c r="Y852" s="347">
        <v>0.8</v>
      </c>
      <c r="Z852" s="348"/>
      <c r="AA852" s="348"/>
      <c r="AB852" s="349"/>
      <c r="AC852" s="350" t="s">
        <v>371</v>
      </c>
      <c r="AD852" s="351"/>
      <c r="AE852" s="351"/>
      <c r="AF852" s="351"/>
      <c r="AG852" s="351"/>
      <c r="AH852" s="352">
        <v>2</v>
      </c>
      <c r="AI852" s="353"/>
      <c r="AJ852" s="353"/>
      <c r="AK852" s="353"/>
      <c r="AL852" s="354" t="s">
        <v>827</v>
      </c>
      <c r="AM852" s="355"/>
      <c r="AN852" s="355"/>
      <c r="AO852" s="356"/>
      <c r="AP852" s="357" t="s">
        <v>405</v>
      </c>
      <c r="AQ852" s="357"/>
      <c r="AR852" s="357"/>
      <c r="AS852" s="357"/>
      <c r="AT852" s="357"/>
      <c r="AU852" s="357"/>
      <c r="AV852" s="357"/>
      <c r="AW852" s="357"/>
      <c r="AX852" s="357"/>
      <c r="AY852">
        <f>COUNTA($C$852)</f>
        <v>1</v>
      </c>
    </row>
    <row r="853" spans="1:51" ht="30" customHeight="1" x14ac:dyDescent="0.2">
      <c r="A853" s="370">
        <v>9</v>
      </c>
      <c r="B853" s="370">
        <v>1</v>
      </c>
      <c r="C853" s="358" t="s">
        <v>823</v>
      </c>
      <c r="D853" s="343"/>
      <c r="E853" s="343"/>
      <c r="F853" s="343"/>
      <c r="G853" s="343"/>
      <c r="H853" s="343"/>
      <c r="I853" s="343"/>
      <c r="J853" s="344">
        <v>7010001063732</v>
      </c>
      <c r="K853" s="345"/>
      <c r="L853" s="345"/>
      <c r="M853" s="345"/>
      <c r="N853" s="345"/>
      <c r="O853" s="345"/>
      <c r="P853" s="359" t="s">
        <v>824</v>
      </c>
      <c r="Q853" s="346"/>
      <c r="R853" s="346"/>
      <c r="S853" s="346"/>
      <c r="T853" s="346"/>
      <c r="U853" s="346"/>
      <c r="V853" s="346"/>
      <c r="W853" s="346"/>
      <c r="X853" s="346"/>
      <c r="Y853" s="347">
        <v>0.2</v>
      </c>
      <c r="Z853" s="348"/>
      <c r="AA853" s="348"/>
      <c r="AB853" s="349"/>
      <c r="AC853" s="350" t="s">
        <v>371</v>
      </c>
      <c r="AD853" s="351"/>
      <c r="AE853" s="351"/>
      <c r="AF853" s="351"/>
      <c r="AG853" s="351"/>
      <c r="AH853" s="352">
        <v>3</v>
      </c>
      <c r="AI853" s="353"/>
      <c r="AJ853" s="353"/>
      <c r="AK853" s="353"/>
      <c r="AL853" s="354" t="s">
        <v>827</v>
      </c>
      <c r="AM853" s="355"/>
      <c r="AN853" s="355"/>
      <c r="AO853" s="356"/>
      <c r="AP853" s="357" t="s">
        <v>405</v>
      </c>
      <c r="AQ853" s="357"/>
      <c r="AR853" s="357"/>
      <c r="AS853" s="357"/>
      <c r="AT853" s="357"/>
      <c r="AU853" s="357"/>
      <c r="AV853" s="357"/>
      <c r="AW853" s="357"/>
      <c r="AX853" s="357"/>
      <c r="AY853">
        <f>COUNTA($C$853)</f>
        <v>1</v>
      </c>
    </row>
    <row r="854" spans="1:51" ht="30" customHeight="1" x14ac:dyDescent="0.2">
      <c r="A854" s="370">
        <v>10</v>
      </c>
      <c r="B854" s="370">
        <v>1</v>
      </c>
      <c r="C854" s="358" t="s">
        <v>826</v>
      </c>
      <c r="D854" s="343"/>
      <c r="E854" s="343"/>
      <c r="F854" s="343"/>
      <c r="G854" s="343"/>
      <c r="H854" s="343"/>
      <c r="I854" s="343"/>
      <c r="J854" s="344">
        <v>2010901041404</v>
      </c>
      <c r="K854" s="345"/>
      <c r="L854" s="345"/>
      <c r="M854" s="345"/>
      <c r="N854" s="345"/>
      <c r="O854" s="345"/>
      <c r="P854" s="359" t="s">
        <v>825</v>
      </c>
      <c r="Q854" s="346"/>
      <c r="R854" s="346"/>
      <c r="S854" s="346"/>
      <c r="T854" s="346"/>
      <c r="U854" s="346"/>
      <c r="V854" s="346"/>
      <c r="W854" s="346"/>
      <c r="X854" s="346"/>
      <c r="Y854" s="347">
        <v>0.1</v>
      </c>
      <c r="Z854" s="348"/>
      <c r="AA854" s="348"/>
      <c r="AB854" s="349"/>
      <c r="AC854" s="350" t="s">
        <v>377</v>
      </c>
      <c r="AD854" s="351"/>
      <c r="AE854" s="351"/>
      <c r="AF854" s="351"/>
      <c r="AG854" s="351"/>
      <c r="AH854" s="352" t="s">
        <v>843</v>
      </c>
      <c r="AI854" s="353"/>
      <c r="AJ854" s="353"/>
      <c r="AK854" s="353"/>
      <c r="AL854" s="354" t="s">
        <v>827</v>
      </c>
      <c r="AM854" s="355"/>
      <c r="AN854" s="355"/>
      <c r="AO854" s="356"/>
      <c r="AP854" s="357" t="s">
        <v>405</v>
      </c>
      <c r="AQ854" s="357"/>
      <c r="AR854" s="357"/>
      <c r="AS854" s="357"/>
      <c r="AT854" s="357"/>
      <c r="AU854" s="357"/>
      <c r="AV854" s="357"/>
      <c r="AW854" s="357"/>
      <c r="AX854" s="357"/>
      <c r="AY854">
        <f>COUNTA($C$854)</f>
        <v>1</v>
      </c>
    </row>
    <row r="855" spans="1:51" ht="30" hidden="1" customHeight="1" x14ac:dyDescent="0.2">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t="s">
        <v>405</v>
      </c>
      <c r="AQ855" s="357"/>
      <c r="AR855" s="357"/>
      <c r="AS855" s="357"/>
      <c r="AT855" s="357"/>
      <c r="AU855" s="357"/>
      <c r="AV855" s="357"/>
      <c r="AW855" s="357"/>
      <c r="AX855" s="357"/>
      <c r="AY855">
        <f>COUNTA($C$855)</f>
        <v>0</v>
      </c>
    </row>
    <row r="856" spans="1:51" ht="30" hidden="1" customHeight="1" x14ac:dyDescent="0.2">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t="s">
        <v>405</v>
      </c>
      <c r="AQ856" s="357"/>
      <c r="AR856" s="357"/>
      <c r="AS856" s="357"/>
      <c r="AT856" s="357"/>
      <c r="AU856" s="357"/>
      <c r="AV856" s="357"/>
      <c r="AW856" s="357"/>
      <c r="AX856" s="357"/>
      <c r="AY856">
        <f>COUNTA($C$856)</f>
        <v>0</v>
      </c>
    </row>
    <row r="857" spans="1:51" ht="30" hidden="1" customHeight="1" x14ac:dyDescent="0.2">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t="s">
        <v>405</v>
      </c>
      <c r="AQ857" s="357"/>
      <c r="AR857" s="357"/>
      <c r="AS857" s="357"/>
      <c r="AT857" s="357"/>
      <c r="AU857" s="357"/>
      <c r="AV857" s="357"/>
      <c r="AW857" s="357"/>
      <c r="AX857" s="357"/>
      <c r="AY857">
        <f>COUNTA($C$857)</f>
        <v>0</v>
      </c>
    </row>
    <row r="858" spans="1:51" ht="30" hidden="1" customHeight="1" x14ac:dyDescent="0.2">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t="s">
        <v>405</v>
      </c>
      <c r="AQ858" s="357"/>
      <c r="AR858" s="357"/>
      <c r="AS858" s="357"/>
      <c r="AT858" s="357"/>
      <c r="AU858" s="357"/>
      <c r="AV858" s="357"/>
      <c r="AW858" s="357"/>
      <c r="AX858" s="357"/>
      <c r="AY858">
        <f>COUNTA($C$858)</f>
        <v>0</v>
      </c>
    </row>
    <row r="859" spans="1:51" ht="30" hidden="1" customHeight="1" x14ac:dyDescent="0.2">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t="s">
        <v>405</v>
      </c>
      <c r="AQ859" s="357"/>
      <c r="AR859" s="357"/>
      <c r="AS859" s="357"/>
      <c r="AT859" s="357"/>
      <c r="AU859" s="357"/>
      <c r="AV859" s="357"/>
      <c r="AW859" s="357"/>
      <c r="AX859" s="357"/>
      <c r="AY859">
        <f>COUNTA($C$859)</f>
        <v>0</v>
      </c>
    </row>
    <row r="860" spans="1:51" ht="30" hidden="1" customHeight="1" x14ac:dyDescent="0.2">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t="s">
        <v>405</v>
      </c>
      <c r="AQ860" s="357"/>
      <c r="AR860" s="357"/>
      <c r="AS860" s="357"/>
      <c r="AT860" s="357"/>
      <c r="AU860" s="357"/>
      <c r="AV860" s="357"/>
      <c r="AW860" s="357"/>
      <c r="AX860" s="357"/>
      <c r="AY860">
        <f>COUNTA($C$860)</f>
        <v>0</v>
      </c>
    </row>
    <row r="861" spans="1:51" s="16" customFormat="1" ht="30" hidden="1" customHeight="1" x14ac:dyDescent="0.2">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t="s">
        <v>405</v>
      </c>
      <c r="AQ861" s="357"/>
      <c r="AR861" s="357"/>
      <c r="AS861" s="357"/>
      <c r="AT861" s="357"/>
      <c r="AU861" s="357"/>
      <c r="AV861" s="357"/>
      <c r="AW861" s="357"/>
      <c r="AX861" s="357"/>
      <c r="AY861">
        <f>COUNTA($C$861)</f>
        <v>0</v>
      </c>
    </row>
    <row r="862" spans="1:51" ht="30" hidden="1" customHeight="1" x14ac:dyDescent="0.2">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t="s">
        <v>405</v>
      </c>
      <c r="AQ862" s="357"/>
      <c r="AR862" s="357"/>
      <c r="AS862" s="357"/>
      <c r="AT862" s="357"/>
      <c r="AU862" s="357"/>
      <c r="AV862" s="357"/>
      <c r="AW862" s="357"/>
      <c r="AX862" s="357"/>
      <c r="AY862">
        <f>COUNTA($C$862)</f>
        <v>0</v>
      </c>
    </row>
    <row r="863" spans="1:51" ht="30" hidden="1" customHeight="1" x14ac:dyDescent="0.2">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t="s">
        <v>405</v>
      </c>
      <c r="AQ863" s="357"/>
      <c r="AR863" s="357"/>
      <c r="AS863" s="357"/>
      <c r="AT863" s="357"/>
      <c r="AU863" s="357"/>
      <c r="AV863" s="357"/>
      <c r="AW863" s="357"/>
      <c r="AX863" s="357"/>
      <c r="AY863">
        <f>COUNTA($C$863)</f>
        <v>0</v>
      </c>
    </row>
    <row r="864" spans="1:51" ht="30" hidden="1" customHeight="1" x14ac:dyDescent="0.2">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t="s">
        <v>405</v>
      </c>
      <c r="AQ864" s="357"/>
      <c r="AR864" s="357"/>
      <c r="AS864" s="357"/>
      <c r="AT864" s="357"/>
      <c r="AU864" s="357"/>
      <c r="AV864" s="357"/>
      <c r="AW864" s="357"/>
      <c r="AX864" s="357"/>
      <c r="AY864">
        <f>COUNTA($C$864)</f>
        <v>0</v>
      </c>
    </row>
    <row r="865" spans="1:51" ht="30" hidden="1" customHeight="1" x14ac:dyDescent="0.2">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t="s">
        <v>405</v>
      </c>
      <c r="AQ865" s="357"/>
      <c r="AR865" s="357"/>
      <c r="AS865" s="357"/>
      <c r="AT865" s="357"/>
      <c r="AU865" s="357"/>
      <c r="AV865" s="357"/>
      <c r="AW865" s="357"/>
      <c r="AX865" s="357"/>
      <c r="AY865">
        <f>COUNTA($C$865)</f>
        <v>0</v>
      </c>
    </row>
    <row r="866" spans="1:51" ht="30" hidden="1" customHeight="1" x14ac:dyDescent="0.2">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t="s">
        <v>405</v>
      </c>
      <c r="AQ866" s="357"/>
      <c r="AR866" s="357"/>
      <c r="AS866" s="357"/>
      <c r="AT866" s="357"/>
      <c r="AU866" s="357"/>
      <c r="AV866" s="357"/>
      <c r="AW866" s="357"/>
      <c r="AX866" s="357"/>
      <c r="AY866">
        <f>COUNTA($C$866)</f>
        <v>0</v>
      </c>
    </row>
    <row r="867" spans="1:51" ht="30" hidden="1" customHeight="1" x14ac:dyDescent="0.2">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t="s">
        <v>405</v>
      </c>
      <c r="AQ867" s="357"/>
      <c r="AR867" s="357"/>
      <c r="AS867" s="357"/>
      <c r="AT867" s="357"/>
      <c r="AU867" s="357"/>
      <c r="AV867" s="357"/>
      <c r="AW867" s="357"/>
      <c r="AX867" s="357"/>
      <c r="AY867">
        <f>COUNTA($C$867)</f>
        <v>0</v>
      </c>
    </row>
    <row r="868" spans="1:51" ht="30" hidden="1" customHeight="1" x14ac:dyDescent="0.2">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t="s">
        <v>405</v>
      </c>
      <c r="AQ868" s="357"/>
      <c r="AR868" s="357"/>
      <c r="AS868" s="357"/>
      <c r="AT868" s="357"/>
      <c r="AU868" s="357"/>
      <c r="AV868" s="357"/>
      <c r="AW868" s="357"/>
      <c r="AX868" s="357"/>
      <c r="AY868">
        <f>COUNTA($C$868)</f>
        <v>0</v>
      </c>
    </row>
    <row r="869" spans="1:51" ht="30" hidden="1" customHeight="1" x14ac:dyDescent="0.2">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t="s">
        <v>405</v>
      </c>
      <c r="AQ869" s="357"/>
      <c r="AR869" s="357"/>
      <c r="AS869" s="357"/>
      <c r="AT869" s="357"/>
      <c r="AU869" s="357"/>
      <c r="AV869" s="357"/>
      <c r="AW869" s="357"/>
      <c r="AX869" s="357"/>
      <c r="AY869">
        <f>COUNTA($C$869)</f>
        <v>0</v>
      </c>
    </row>
    <row r="870" spans="1:51" ht="30" hidden="1" customHeight="1" x14ac:dyDescent="0.2">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t="s">
        <v>405</v>
      </c>
      <c r="AQ870" s="357"/>
      <c r="AR870" s="357"/>
      <c r="AS870" s="357"/>
      <c r="AT870" s="357"/>
      <c r="AU870" s="357"/>
      <c r="AV870" s="357"/>
      <c r="AW870" s="357"/>
      <c r="AX870" s="357"/>
      <c r="AY870">
        <f>COUNTA($C$870)</f>
        <v>0</v>
      </c>
    </row>
    <row r="871" spans="1:51" ht="30" hidden="1" customHeight="1" x14ac:dyDescent="0.2">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t="s">
        <v>405</v>
      </c>
      <c r="AQ871" s="357"/>
      <c r="AR871" s="357"/>
      <c r="AS871" s="357"/>
      <c r="AT871" s="357"/>
      <c r="AU871" s="357"/>
      <c r="AV871" s="357"/>
      <c r="AW871" s="357"/>
      <c r="AX871" s="357"/>
      <c r="AY871">
        <f>COUNTA($C$871)</f>
        <v>0</v>
      </c>
    </row>
    <row r="872" spans="1:51" ht="30" hidden="1" customHeight="1" x14ac:dyDescent="0.2">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t="s">
        <v>405</v>
      </c>
      <c r="AQ872" s="357"/>
      <c r="AR872" s="357"/>
      <c r="AS872" s="357"/>
      <c r="AT872" s="357"/>
      <c r="AU872" s="357"/>
      <c r="AV872" s="357"/>
      <c r="AW872" s="357"/>
      <c r="AX872" s="357"/>
      <c r="AY872">
        <f>COUNTA($C$872)</f>
        <v>0</v>
      </c>
    </row>
    <row r="873" spans="1:51" ht="30" hidden="1" customHeight="1" x14ac:dyDescent="0.2">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t="s">
        <v>405</v>
      </c>
      <c r="AQ873" s="357"/>
      <c r="AR873" s="357"/>
      <c r="AS873" s="357"/>
      <c r="AT873" s="357"/>
      <c r="AU873" s="357"/>
      <c r="AV873" s="357"/>
      <c r="AW873" s="357"/>
      <c r="AX873" s="357"/>
      <c r="AY873">
        <f>COUNTA($C$873)</f>
        <v>0</v>
      </c>
    </row>
    <row r="874" spans="1:51" ht="30" hidden="1" customHeight="1" x14ac:dyDescent="0.2">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t="s">
        <v>405</v>
      </c>
      <c r="AQ874" s="357"/>
      <c r="AR874" s="357"/>
      <c r="AS874" s="357"/>
      <c r="AT874" s="357"/>
      <c r="AU874" s="357"/>
      <c r="AV874" s="357"/>
      <c r="AW874" s="357"/>
      <c r="AX874" s="357"/>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2">
      <c r="A878" s="370">
        <v>1</v>
      </c>
      <c r="B878" s="370">
        <v>1</v>
      </c>
      <c r="C878" s="358" t="s">
        <v>771</v>
      </c>
      <c r="D878" s="343"/>
      <c r="E878" s="343"/>
      <c r="F878" s="343"/>
      <c r="G878" s="343"/>
      <c r="H878" s="343"/>
      <c r="I878" s="343"/>
      <c r="J878" s="344">
        <v>8000012130001</v>
      </c>
      <c r="K878" s="345"/>
      <c r="L878" s="345"/>
      <c r="M878" s="345"/>
      <c r="N878" s="345"/>
      <c r="O878" s="345"/>
      <c r="P878" s="359" t="s">
        <v>768</v>
      </c>
      <c r="Q878" s="346"/>
      <c r="R878" s="346"/>
      <c r="S878" s="346"/>
      <c r="T878" s="346"/>
      <c r="U878" s="346"/>
      <c r="V878" s="346"/>
      <c r="W878" s="346"/>
      <c r="X878" s="346"/>
      <c r="Y878" s="347">
        <v>1522</v>
      </c>
      <c r="Z878" s="348"/>
      <c r="AA878" s="348"/>
      <c r="AB878" s="349"/>
      <c r="AC878" s="350" t="s">
        <v>80</v>
      </c>
      <c r="AD878" s="351"/>
      <c r="AE878" s="351"/>
      <c r="AF878" s="351"/>
      <c r="AG878" s="351"/>
      <c r="AH878" s="366" t="s">
        <v>780</v>
      </c>
      <c r="AI878" s="367"/>
      <c r="AJ878" s="367"/>
      <c r="AK878" s="367"/>
      <c r="AL878" s="354" t="s">
        <v>780</v>
      </c>
      <c r="AM878" s="355"/>
      <c r="AN878" s="355"/>
      <c r="AO878" s="356"/>
      <c r="AP878" s="357" t="s">
        <v>846</v>
      </c>
      <c r="AQ878" s="357"/>
      <c r="AR878" s="357"/>
      <c r="AS878" s="357"/>
      <c r="AT878" s="357"/>
      <c r="AU878" s="357"/>
      <c r="AV878" s="357"/>
      <c r="AW878" s="357"/>
      <c r="AX878" s="357"/>
      <c r="AY878">
        <f t="shared" si="118"/>
        <v>1</v>
      </c>
    </row>
    <row r="879" spans="1:51" ht="30" customHeight="1" x14ac:dyDescent="0.2">
      <c r="A879" s="370">
        <v>2</v>
      </c>
      <c r="B879" s="370">
        <v>1</v>
      </c>
      <c r="C879" s="358" t="s">
        <v>772</v>
      </c>
      <c r="D879" s="343"/>
      <c r="E879" s="343"/>
      <c r="F879" s="343"/>
      <c r="G879" s="343"/>
      <c r="H879" s="343"/>
      <c r="I879" s="343"/>
      <c r="J879" s="344">
        <v>8000012130001</v>
      </c>
      <c r="K879" s="345"/>
      <c r="L879" s="345"/>
      <c r="M879" s="345"/>
      <c r="N879" s="345"/>
      <c r="O879" s="345"/>
      <c r="P879" s="359" t="s">
        <v>768</v>
      </c>
      <c r="Q879" s="346"/>
      <c r="R879" s="346"/>
      <c r="S879" s="346"/>
      <c r="T879" s="346"/>
      <c r="U879" s="346"/>
      <c r="V879" s="346"/>
      <c r="W879" s="346"/>
      <c r="X879" s="346"/>
      <c r="Y879" s="347">
        <v>701</v>
      </c>
      <c r="Z879" s="348"/>
      <c r="AA879" s="348"/>
      <c r="AB879" s="349"/>
      <c r="AC879" s="350" t="s">
        <v>80</v>
      </c>
      <c r="AD879" s="351"/>
      <c r="AE879" s="351"/>
      <c r="AF879" s="351"/>
      <c r="AG879" s="351"/>
      <c r="AH879" s="366" t="s">
        <v>780</v>
      </c>
      <c r="AI879" s="367"/>
      <c r="AJ879" s="367"/>
      <c r="AK879" s="367"/>
      <c r="AL879" s="354" t="s">
        <v>780</v>
      </c>
      <c r="AM879" s="355"/>
      <c r="AN879" s="355"/>
      <c r="AO879" s="356"/>
      <c r="AP879" s="357" t="s">
        <v>846</v>
      </c>
      <c r="AQ879" s="357"/>
      <c r="AR879" s="357"/>
      <c r="AS879" s="357"/>
      <c r="AT879" s="357"/>
      <c r="AU879" s="357"/>
      <c r="AV879" s="357"/>
      <c r="AW879" s="357"/>
      <c r="AX879" s="357"/>
      <c r="AY879">
        <f>COUNTA($C$879)</f>
        <v>1</v>
      </c>
    </row>
    <row r="880" spans="1:51" ht="30" customHeight="1" x14ac:dyDescent="0.2">
      <c r="A880" s="370">
        <v>3</v>
      </c>
      <c r="B880" s="370">
        <v>1</v>
      </c>
      <c r="C880" s="358" t="s">
        <v>773</v>
      </c>
      <c r="D880" s="343"/>
      <c r="E880" s="343"/>
      <c r="F880" s="343"/>
      <c r="G880" s="343"/>
      <c r="H880" s="343"/>
      <c r="I880" s="343"/>
      <c r="J880" s="344">
        <v>8000012130001</v>
      </c>
      <c r="K880" s="345"/>
      <c r="L880" s="345"/>
      <c r="M880" s="345"/>
      <c r="N880" s="345"/>
      <c r="O880" s="345"/>
      <c r="P880" s="359" t="s">
        <v>768</v>
      </c>
      <c r="Q880" s="346"/>
      <c r="R880" s="346"/>
      <c r="S880" s="346"/>
      <c r="T880" s="346"/>
      <c r="U880" s="346"/>
      <c r="V880" s="346"/>
      <c r="W880" s="346"/>
      <c r="X880" s="346"/>
      <c r="Y880" s="347">
        <v>362</v>
      </c>
      <c r="Z880" s="348"/>
      <c r="AA880" s="348"/>
      <c r="AB880" s="349"/>
      <c r="AC880" s="350" t="s">
        <v>80</v>
      </c>
      <c r="AD880" s="351"/>
      <c r="AE880" s="351"/>
      <c r="AF880" s="351"/>
      <c r="AG880" s="351"/>
      <c r="AH880" s="352" t="s">
        <v>780</v>
      </c>
      <c r="AI880" s="353"/>
      <c r="AJ880" s="353"/>
      <c r="AK880" s="353"/>
      <c r="AL880" s="354" t="s">
        <v>780</v>
      </c>
      <c r="AM880" s="355"/>
      <c r="AN880" s="355"/>
      <c r="AO880" s="356"/>
      <c r="AP880" s="357" t="s">
        <v>846</v>
      </c>
      <c r="AQ880" s="357"/>
      <c r="AR880" s="357"/>
      <c r="AS880" s="357"/>
      <c r="AT880" s="357"/>
      <c r="AU880" s="357"/>
      <c r="AV880" s="357"/>
      <c r="AW880" s="357"/>
      <c r="AX880" s="357"/>
      <c r="AY880">
        <f>COUNTA($C$880)</f>
        <v>1</v>
      </c>
    </row>
    <row r="881" spans="1:51" ht="30" customHeight="1" x14ac:dyDescent="0.2">
      <c r="A881" s="370">
        <v>4</v>
      </c>
      <c r="B881" s="370">
        <v>1</v>
      </c>
      <c r="C881" s="358" t="s">
        <v>774</v>
      </c>
      <c r="D881" s="343"/>
      <c r="E881" s="343"/>
      <c r="F881" s="343"/>
      <c r="G881" s="343"/>
      <c r="H881" s="343"/>
      <c r="I881" s="343"/>
      <c r="J881" s="344">
        <v>8000012130001</v>
      </c>
      <c r="K881" s="345"/>
      <c r="L881" s="345"/>
      <c r="M881" s="345"/>
      <c r="N881" s="345"/>
      <c r="O881" s="345"/>
      <c r="P881" s="359" t="s">
        <v>768</v>
      </c>
      <c r="Q881" s="346"/>
      <c r="R881" s="346"/>
      <c r="S881" s="346"/>
      <c r="T881" s="346"/>
      <c r="U881" s="346"/>
      <c r="V881" s="346"/>
      <c r="W881" s="346"/>
      <c r="X881" s="346"/>
      <c r="Y881" s="347">
        <v>358</v>
      </c>
      <c r="Z881" s="348"/>
      <c r="AA881" s="348"/>
      <c r="AB881" s="349"/>
      <c r="AC881" s="350" t="s">
        <v>80</v>
      </c>
      <c r="AD881" s="351"/>
      <c r="AE881" s="351"/>
      <c r="AF881" s="351"/>
      <c r="AG881" s="351"/>
      <c r="AH881" s="352" t="s">
        <v>780</v>
      </c>
      <c r="AI881" s="353"/>
      <c r="AJ881" s="353"/>
      <c r="AK881" s="353"/>
      <c r="AL881" s="354" t="s">
        <v>780</v>
      </c>
      <c r="AM881" s="355"/>
      <c r="AN881" s="355"/>
      <c r="AO881" s="356"/>
      <c r="AP881" s="357" t="s">
        <v>846</v>
      </c>
      <c r="AQ881" s="357"/>
      <c r="AR881" s="357"/>
      <c r="AS881" s="357"/>
      <c r="AT881" s="357"/>
      <c r="AU881" s="357"/>
      <c r="AV881" s="357"/>
      <c r="AW881" s="357"/>
      <c r="AX881" s="357"/>
      <c r="AY881">
        <f>COUNTA($C$881)</f>
        <v>1</v>
      </c>
    </row>
    <row r="882" spans="1:51" ht="30" customHeight="1" x14ac:dyDescent="0.2">
      <c r="A882" s="370">
        <v>5</v>
      </c>
      <c r="B882" s="370">
        <v>1</v>
      </c>
      <c r="C882" s="358" t="s">
        <v>775</v>
      </c>
      <c r="D882" s="343"/>
      <c r="E882" s="343"/>
      <c r="F882" s="343"/>
      <c r="G882" s="343"/>
      <c r="H882" s="343"/>
      <c r="I882" s="343"/>
      <c r="J882" s="344">
        <v>8000012130001</v>
      </c>
      <c r="K882" s="345"/>
      <c r="L882" s="345"/>
      <c r="M882" s="345"/>
      <c r="N882" s="345"/>
      <c r="O882" s="345"/>
      <c r="P882" s="359" t="s">
        <v>768</v>
      </c>
      <c r="Q882" s="346"/>
      <c r="R882" s="346"/>
      <c r="S882" s="346"/>
      <c r="T882" s="346"/>
      <c r="U882" s="346"/>
      <c r="V882" s="346"/>
      <c r="W882" s="346"/>
      <c r="X882" s="346"/>
      <c r="Y882" s="347">
        <v>344</v>
      </c>
      <c r="Z882" s="348"/>
      <c r="AA882" s="348"/>
      <c r="AB882" s="349"/>
      <c r="AC882" s="350" t="s">
        <v>80</v>
      </c>
      <c r="AD882" s="351"/>
      <c r="AE882" s="351"/>
      <c r="AF882" s="351"/>
      <c r="AG882" s="351"/>
      <c r="AH882" s="352" t="s">
        <v>780</v>
      </c>
      <c r="AI882" s="353"/>
      <c r="AJ882" s="353"/>
      <c r="AK882" s="353"/>
      <c r="AL882" s="354" t="s">
        <v>780</v>
      </c>
      <c r="AM882" s="355"/>
      <c r="AN882" s="355"/>
      <c r="AO882" s="356"/>
      <c r="AP882" s="357" t="s">
        <v>846</v>
      </c>
      <c r="AQ882" s="357"/>
      <c r="AR882" s="357"/>
      <c r="AS882" s="357"/>
      <c r="AT882" s="357"/>
      <c r="AU882" s="357"/>
      <c r="AV882" s="357"/>
      <c r="AW882" s="357"/>
      <c r="AX882" s="357"/>
      <c r="AY882">
        <f>COUNTA($C$882)</f>
        <v>1</v>
      </c>
    </row>
    <row r="883" spans="1:51" ht="30" customHeight="1" x14ac:dyDescent="0.2">
      <c r="A883" s="370">
        <v>6</v>
      </c>
      <c r="B883" s="370">
        <v>1</v>
      </c>
      <c r="C883" s="358" t="s">
        <v>776</v>
      </c>
      <c r="D883" s="343"/>
      <c r="E883" s="343"/>
      <c r="F883" s="343"/>
      <c r="G883" s="343"/>
      <c r="H883" s="343"/>
      <c r="I883" s="343"/>
      <c r="J883" s="344">
        <v>8000012130001</v>
      </c>
      <c r="K883" s="345"/>
      <c r="L883" s="345"/>
      <c r="M883" s="345"/>
      <c r="N883" s="345"/>
      <c r="O883" s="345"/>
      <c r="P883" s="359" t="s">
        <v>768</v>
      </c>
      <c r="Q883" s="346"/>
      <c r="R883" s="346"/>
      <c r="S883" s="346"/>
      <c r="T883" s="346"/>
      <c r="U883" s="346"/>
      <c r="V883" s="346"/>
      <c r="W883" s="346"/>
      <c r="X883" s="346"/>
      <c r="Y883" s="347">
        <v>326</v>
      </c>
      <c r="Z883" s="348"/>
      <c r="AA883" s="348"/>
      <c r="AB883" s="349"/>
      <c r="AC883" s="350" t="s">
        <v>80</v>
      </c>
      <c r="AD883" s="351"/>
      <c r="AE883" s="351"/>
      <c r="AF883" s="351"/>
      <c r="AG883" s="351"/>
      <c r="AH883" s="352" t="s">
        <v>780</v>
      </c>
      <c r="AI883" s="353"/>
      <c r="AJ883" s="353"/>
      <c r="AK883" s="353"/>
      <c r="AL883" s="354" t="s">
        <v>780</v>
      </c>
      <c r="AM883" s="355"/>
      <c r="AN883" s="355"/>
      <c r="AO883" s="356"/>
      <c r="AP883" s="357" t="s">
        <v>846</v>
      </c>
      <c r="AQ883" s="357"/>
      <c r="AR883" s="357"/>
      <c r="AS883" s="357"/>
      <c r="AT883" s="357"/>
      <c r="AU883" s="357"/>
      <c r="AV883" s="357"/>
      <c r="AW883" s="357"/>
      <c r="AX883" s="357"/>
      <c r="AY883">
        <f>COUNTA($C$883)</f>
        <v>1</v>
      </c>
    </row>
    <row r="884" spans="1:51" ht="30" customHeight="1" x14ac:dyDescent="0.2">
      <c r="A884" s="370">
        <v>7</v>
      </c>
      <c r="B884" s="370">
        <v>1</v>
      </c>
      <c r="C884" s="358" t="s">
        <v>777</v>
      </c>
      <c r="D884" s="343"/>
      <c r="E884" s="343"/>
      <c r="F884" s="343"/>
      <c r="G884" s="343"/>
      <c r="H884" s="343"/>
      <c r="I884" s="343"/>
      <c r="J884" s="344">
        <v>8000012130001</v>
      </c>
      <c r="K884" s="345"/>
      <c r="L884" s="345"/>
      <c r="M884" s="345"/>
      <c r="N884" s="345"/>
      <c r="O884" s="345"/>
      <c r="P884" s="359" t="s">
        <v>768</v>
      </c>
      <c r="Q884" s="346"/>
      <c r="R884" s="346"/>
      <c r="S884" s="346"/>
      <c r="T884" s="346"/>
      <c r="U884" s="346"/>
      <c r="V884" s="346"/>
      <c r="W884" s="346"/>
      <c r="X884" s="346"/>
      <c r="Y884" s="347">
        <v>203</v>
      </c>
      <c r="Z884" s="348"/>
      <c r="AA884" s="348"/>
      <c r="AB884" s="349"/>
      <c r="AC884" s="350" t="s">
        <v>80</v>
      </c>
      <c r="AD884" s="351"/>
      <c r="AE884" s="351"/>
      <c r="AF884" s="351"/>
      <c r="AG884" s="351"/>
      <c r="AH884" s="352" t="s">
        <v>780</v>
      </c>
      <c r="AI884" s="353"/>
      <c r="AJ884" s="353"/>
      <c r="AK884" s="353"/>
      <c r="AL884" s="354" t="s">
        <v>780</v>
      </c>
      <c r="AM884" s="355"/>
      <c r="AN884" s="355"/>
      <c r="AO884" s="356"/>
      <c r="AP884" s="357" t="s">
        <v>846</v>
      </c>
      <c r="AQ884" s="357"/>
      <c r="AR884" s="357"/>
      <c r="AS884" s="357"/>
      <c r="AT884" s="357"/>
      <c r="AU884" s="357"/>
      <c r="AV884" s="357"/>
      <c r="AW884" s="357"/>
      <c r="AX884" s="357"/>
      <c r="AY884">
        <f>COUNTA($C$884)</f>
        <v>1</v>
      </c>
    </row>
    <row r="885" spans="1:51" ht="30" customHeight="1" x14ac:dyDescent="0.2">
      <c r="A885" s="370">
        <v>8</v>
      </c>
      <c r="B885" s="370">
        <v>1</v>
      </c>
      <c r="C885" s="358" t="s">
        <v>778</v>
      </c>
      <c r="D885" s="343"/>
      <c r="E885" s="343"/>
      <c r="F885" s="343"/>
      <c r="G885" s="343"/>
      <c r="H885" s="343"/>
      <c r="I885" s="343"/>
      <c r="J885" s="344">
        <v>8000012130001</v>
      </c>
      <c r="K885" s="345"/>
      <c r="L885" s="345"/>
      <c r="M885" s="345"/>
      <c r="N885" s="345"/>
      <c r="O885" s="345"/>
      <c r="P885" s="359" t="s">
        <v>768</v>
      </c>
      <c r="Q885" s="346"/>
      <c r="R885" s="346"/>
      <c r="S885" s="346"/>
      <c r="T885" s="346"/>
      <c r="U885" s="346"/>
      <c r="V885" s="346"/>
      <c r="W885" s="346"/>
      <c r="X885" s="346"/>
      <c r="Y885" s="347">
        <v>161</v>
      </c>
      <c r="Z885" s="348"/>
      <c r="AA885" s="348"/>
      <c r="AB885" s="349"/>
      <c r="AC885" s="350" t="s">
        <v>80</v>
      </c>
      <c r="AD885" s="351"/>
      <c r="AE885" s="351"/>
      <c r="AF885" s="351"/>
      <c r="AG885" s="351"/>
      <c r="AH885" s="352" t="s">
        <v>780</v>
      </c>
      <c r="AI885" s="353"/>
      <c r="AJ885" s="353"/>
      <c r="AK885" s="353"/>
      <c r="AL885" s="354" t="s">
        <v>780</v>
      </c>
      <c r="AM885" s="355"/>
      <c r="AN885" s="355"/>
      <c r="AO885" s="356"/>
      <c r="AP885" s="357" t="s">
        <v>846</v>
      </c>
      <c r="AQ885" s="357"/>
      <c r="AR885" s="357"/>
      <c r="AS885" s="357"/>
      <c r="AT885" s="357"/>
      <c r="AU885" s="357"/>
      <c r="AV885" s="357"/>
      <c r="AW885" s="357"/>
      <c r="AX885" s="357"/>
      <c r="AY885">
        <f>COUNTA($C$885)</f>
        <v>1</v>
      </c>
    </row>
    <row r="886" spans="1:51" ht="30" customHeight="1" x14ac:dyDescent="0.2">
      <c r="A886" s="370">
        <v>9</v>
      </c>
      <c r="B886" s="370">
        <v>1</v>
      </c>
      <c r="C886" s="358" t="s">
        <v>779</v>
      </c>
      <c r="D886" s="343"/>
      <c r="E886" s="343"/>
      <c r="F886" s="343"/>
      <c r="G886" s="343"/>
      <c r="H886" s="343"/>
      <c r="I886" s="343"/>
      <c r="J886" s="344">
        <v>8000012130001</v>
      </c>
      <c r="K886" s="345"/>
      <c r="L886" s="345"/>
      <c r="M886" s="345"/>
      <c r="N886" s="345"/>
      <c r="O886" s="345"/>
      <c r="P886" s="359" t="s">
        <v>768</v>
      </c>
      <c r="Q886" s="346"/>
      <c r="R886" s="346"/>
      <c r="S886" s="346"/>
      <c r="T886" s="346"/>
      <c r="U886" s="346"/>
      <c r="V886" s="346"/>
      <c r="W886" s="346"/>
      <c r="X886" s="346"/>
      <c r="Y886" s="347">
        <v>122</v>
      </c>
      <c r="Z886" s="348"/>
      <c r="AA886" s="348"/>
      <c r="AB886" s="349"/>
      <c r="AC886" s="350" t="s">
        <v>80</v>
      </c>
      <c r="AD886" s="351"/>
      <c r="AE886" s="351"/>
      <c r="AF886" s="351"/>
      <c r="AG886" s="351"/>
      <c r="AH886" s="352" t="s">
        <v>780</v>
      </c>
      <c r="AI886" s="353"/>
      <c r="AJ886" s="353"/>
      <c r="AK886" s="353"/>
      <c r="AL886" s="354" t="s">
        <v>780</v>
      </c>
      <c r="AM886" s="355"/>
      <c r="AN886" s="355"/>
      <c r="AO886" s="356"/>
      <c r="AP886" s="357" t="s">
        <v>846</v>
      </c>
      <c r="AQ886" s="357"/>
      <c r="AR886" s="357"/>
      <c r="AS886" s="357"/>
      <c r="AT886" s="357"/>
      <c r="AU886" s="357"/>
      <c r="AV886" s="357"/>
      <c r="AW886" s="357"/>
      <c r="AX886" s="357"/>
      <c r="AY886">
        <f>COUNTA($C$886)</f>
        <v>1</v>
      </c>
    </row>
    <row r="887" spans="1:51" ht="30" hidden="1" customHeight="1" x14ac:dyDescent="0.2">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t="s">
        <v>846</v>
      </c>
      <c r="AQ887" s="357"/>
      <c r="AR887" s="357"/>
      <c r="AS887" s="357"/>
      <c r="AT887" s="357"/>
      <c r="AU887" s="357"/>
      <c r="AV887" s="357"/>
      <c r="AW887" s="357"/>
      <c r="AX887" s="357"/>
      <c r="AY887">
        <f>COUNTA($C$887)</f>
        <v>0</v>
      </c>
    </row>
    <row r="888" spans="1:51" ht="30" hidden="1" customHeight="1" x14ac:dyDescent="0.2">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t="s">
        <v>846</v>
      </c>
      <c r="AQ888" s="357"/>
      <c r="AR888" s="357"/>
      <c r="AS888" s="357"/>
      <c r="AT888" s="357"/>
      <c r="AU888" s="357"/>
      <c r="AV888" s="357"/>
      <c r="AW888" s="357"/>
      <c r="AX888" s="357"/>
      <c r="AY888">
        <f>COUNTA($C$888)</f>
        <v>0</v>
      </c>
    </row>
    <row r="889" spans="1:51" ht="30" hidden="1" customHeight="1" x14ac:dyDescent="0.2">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t="s">
        <v>846</v>
      </c>
      <c r="AQ889" s="357"/>
      <c r="AR889" s="357"/>
      <c r="AS889" s="357"/>
      <c r="AT889" s="357"/>
      <c r="AU889" s="357"/>
      <c r="AV889" s="357"/>
      <c r="AW889" s="357"/>
      <c r="AX889" s="357"/>
      <c r="AY889">
        <f>COUNTA($C$889)</f>
        <v>0</v>
      </c>
    </row>
    <row r="890" spans="1:51" ht="30" hidden="1" customHeight="1" x14ac:dyDescent="0.2">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t="s">
        <v>846</v>
      </c>
      <c r="AQ890" s="357"/>
      <c r="AR890" s="357"/>
      <c r="AS890" s="357"/>
      <c r="AT890" s="357"/>
      <c r="AU890" s="357"/>
      <c r="AV890" s="357"/>
      <c r="AW890" s="357"/>
      <c r="AX890" s="357"/>
      <c r="AY890">
        <f>COUNTA($C$890)</f>
        <v>0</v>
      </c>
    </row>
    <row r="891" spans="1:51" ht="30" hidden="1" customHeight="1" x14ac:dyDescent="0.2">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t="s">
        <v>846</v>
      </c>
      <c r="AQ891" s="357"/>
      <c r="AR891" s="357"/>
      <c r="AS891" s="357"/>
      <c r="AT891" s="357"/>
      <c r="AU891" s="357"/>
      <c r="AV891" s="357"/>
      <c r="AW891" s="357"/>
      <c r="AX891" s="357"/>
      <c r="AY891">
        <f>COUNTA($C$891)</f>
        <v>0</v>
      </c>
    </row>
    <row r="892" spans="1:51" ht="30" hidden="1" customHeight="1" x14ac:dyDescent="0.2">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t="s">
        <v>846</v>
      </c>
      <c r="AQ892" s="357"/>
      <c r="AR892" s="357"/>
      <c r="AS892" s="357"/>
      <c r="AT892" s="357"/>
      <c r="AU892" s="357"/>
      <c r="AV892" s="357"/>
      <c r="AW892" s="357"/>
      <c r="AX892" s="357"/>
      <c r="AY892">
        <f>COUNTA($C$892)</f>
        <v>0</v>
      </c>
    </row>
    <row r="893" spans="1:51" ht="30" hidden="1" customHeight="1" x14ac:dyDescent="0.2">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t="s">
        <v>846</v>
      </c>
      <c r="AQ893" s="357"/>
      <c r="AR893" s="357"/>
      <c r="AS893" s="357"/>
      <c r="AT893" s="357"/>
      <c r="AU893" s="357"/>
      <c r="AV893" s="357"/>
      <c r="AW893" s="357"/>
      <c r="AX893" s="357"/>
      <c r="AY893">
        <f>COUNTA($C$893)</f>
        <v>0</v>
      </c>
    </row>
    <row r="894" spans="1:51" s="16" customFormat="1" ht="30" hidden="1" customHeight="1" x14ac:dyDescent="0.2">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t="s">
        <v>846</v>
      </c>
      <c r="AQ894" s="357"/>
      <c r="AR894" s="357"/>
      <c r="AS894" s="357"/>
      <c r="AT894" s="357"/>
      <c r="AU894" s="357"/>
      <c r="AV894" s="357"/>
      <c r="AW894" s="357"/>
      <c r="AX894" s="357"/>
      <c r="AY894">
        <f>COUNTA($C$894)</f>
        <v>0</v>
      </c>
    </row>
    <row r="895" spans="1:51" ht="30" hidden="1" customHeight="1" x14ac:dyDescent="0.2">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t="s">
        <v>846</v>
      </c>
      <c r="AQ895" s="357"/>
      <c r="AR895" s="357"/>
      <c r="AS895" s="357"/>
      <c r="AT895" s="357"/>
      <c r="AU895" s="357"/>
      <c r="AV895" s="357"/>
      <c r="AW895" s="357"/>
      <c r="AX895" s="357"/>
      <c r="AY895">
        <f>COUNTA($C$895)</f>
        <v>0</v>
      </c>
    </row>
    <row r="896" spans="1:51" ht="30" hidden="1" customHeight="1" x14ac:dyDescent="0.2">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t="s">
        <v>846</v>
      </c>
      <c r="AQ896" s="357"/>
      <c r="AR896" s="357"/>
      <c r="AS896" s="357"/>
      <c r="AT896" s="357"/>
      <c r="AU896" s="357"/>
      <c r="AV896" s="357"/>
      <c r="AW896" s="357"/>
      <c r="AX896" s="357"/>
      <c r="AY896">
        <f>COUNTA($C$896)</f>
        <v>0</v>
      </c>
    </row>
    <row r="897" spans="1:51" ht="30" hidden="1" customHeight="1" x14ac:dyDescent="0.2">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t="s">
        <v>846</v>
      </c>
      <c r="AQ897" s="357"/>
      <c r="AR897" s="357"/>
      <c r="AS897" s="357"/>
      <c r="AT897" s="357"/>
      <c r="AU897" s="357"/>
      <c r="AV897" s="357"/>
      <c r="AW897" s="357"/>
      <c r="AX897" s="357"/>
      <c r="AY897">
        <f>COUNTA($C$897)</f>
        <v>0</v>
      </c>
    </row>
    <row r="898" spans="1:51" ht="30" hidden="1" customHeight="1" x14ac:dyDescent="0.2">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t="s">
        <v>846</v>
      </c>
      <c r="AQ898" s="357"/>
      <c r="AR898" s="357"/>
      <c r="AS898" s="357"/>
      <c r="AT898" s="357"/>
      <c r="AU898" s="357"/>
      <c r="AV898" s="357"/>
      <c r="AW898" s="357"/>
      <c r="AX898" s="357"/>
      <c r="AY898">
        <f>COUNTA($C$898)</f>
        <v>0</v>
      </c>
    </row>
    <row r="899" spans="1:51" ht="30" hidden="1" customHeight="1" x14ac:dyDescent="0.2">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t="s">
        <v>846</v>
      </c>
      <c r="AQ899" s="357"/>
      <c r="AR899" s="357"/>
      <c r="AS899" s="357"/>
      <c r="AT899" s="357"/>
      <c r="AU899" s="357"/>
      <c r="AV899" s="357"/>
      <c r="AW899" s="357"/>
      <c r="AX899" s="357"/>
      <c r="AY899">
        <f>COUNTA($C$899)</f>
        <v>0</v>
      </c>
    </row>
    <row r="900" spans="1:51" ht="30" hidden="1" customHeight="1" x14ac:dyDescent="0.2">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t="s">
        <v>846</v>
      </c>
      <c r="AQ900" s="357"/>
      <c r="AR900" s="357"/>
      <c r="AS900" s="357"/>
      <c r="AT900" s="357"/>
      <c r="AU900" s="357"/>
      <c r="AV900" s="357"/>
      <c r="AW900" s="357"/>
      <c r="AX900" s="357"/>
      <c r="AY900">
        <f>COUNTA($C$900)</f>
        <v>0</v>
      </c>
    </row>
    <row r="901" spans="1:51" ht="30" hidden="1" customHeight="1" x14ac:dyDescent="0.2">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t="s">
        <v>846</v>
      </c>
      <c r="AQ901" s="357"/>
      <c r="AR901" s="357"/>
      <c r="AS901" s="357"/>
      <c r="AT901" s="357"/>
      <c r="AU901" s="357"/>
      <c r="AV901" s="357"/>
      <c r="AW901" s="357"/>
      <c r="AX901" s="357"/>
      <c r="AY901">
        <f>COUNTA($C$901)</f>
        <v>0</v>
      </c>
    </row>
    <row r="902" spans="1:51" ht="30" hidden="1" customHeight="1" x14ac:dyDescent="0.2">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t="s">
        <v>846</v>
      </c>
      <c r="AQ902" s="357"/>
      <c r="AR902" s="357"/>
      <c r="AS902" s="357"/>
      <c r="AT902" s="357"/>
      <c r="AU902" s="357"/>
      <c r="AV902" s="357"/>
      <c r="AW902" s="357"/>
      <c r="AX902" s="357"/>
      <c r="AY902">
        <f>COUNTA($C$902)</f>
        <v>0</v>
      </c>
    </row>
    <row r="903" spans="1:51" ht="30" hidden="1" customHeight="1" x14ac:dyDescent="0.2">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t="s">
        <v>846</v>
      </c>
      <c r="AQ903" s="357"/>
      <c r="AR903" s="357"/>
      <c r="AS903" s="357"/>
      <c r="AT903" s="357"/>
      <c r="AU903" s="357"/>
      <c r="AV903" s="357"/>
      <c r="AW903" s="357"/>
      <c r="AX903" s="357"/>
      <c r="AY903">
        <f>COUNTA($C$903)</f>
        <v>0</v>
      </c>
    </row>
    <row r="904" spans="1:51" ht="30" hidden="1" customHeight="1" x14ac:dyDescent="0.2">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t="s">
        <v>846</v>
      </c>
      <c r="AQ904" s="357"/>
      <c r="AR904" s="357"/>
      <c r="AS904" s="357"/>
      <c r="AT904" s="357"/>
      <c r="AU904" s="357"/>
      <c r="AV904" s="357"/>
      <c r="AW904" s="357"/>
      <c r="AX904" s="357"/>
      <c r="AY904">
        <f>COUNTA($C$904)</f>
        <v>0</v>
      </c>
    </row>
    <row r="905" spans="1:51" ht="30" hidden="1" customHeight="1" x14ac:dyDescent="0.2">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t="s">
        <v>846</v>
      </c>
      <c r="AQ905" s="357"/>
      <c r="AR905" s="357"/>
      <c r="AS905" s="357"/>
      <c r="AT905" s="357"/>
      <c r="AU905" s="357"/>
      <c r="AV905" s="357"/>
      <c r="AW905" s="357"/>
      <c r="AX905" s="357"/>
      <c r="AY905">
        <f>COUNTA($C$905)</f>
        <v>0</v>
      </c>
    </row>
    <row r="906" spans="1:51" ht="30" hidden="1" customHeight="1" x14ac:dyDescent="0.2">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t="s">
        <v>846</v>
      </c>
      <c r="AQ906" s="357"/>
      <c r="AR906" s="357"/>
      <c r="AS906" s="357"/>
      <c r="AT906" s="357"/>
      <c r="AU906" s="357"/>
      <c r="AV906" s="357"/>
      <c r="AW906" s="357"/>
      <c r="AX906" s="357"/>
      <c r="AY906">
        <f>COUNTA($C$906)</f>
        <v>0</v>
      </c>
    </row>
    <row r="907" spans="1:51" ht="30" hidden="1" customHeight="1" x14ac:dyDescent="0.2">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t="s">
        <v>846</v>
      </c>
      <c r="AQ907" s="357"/>
      <c r="AR907" s="357"/>
      <c r="AS907" s="357"/>
      <c r="AT907" s="357"/>
      <c r="AU907" s="357"/>
      <c r="AV907" s="357"/>
      <c r="AW907" s="357"/>
      <c r="AX907" s="357"/>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2">
      <c r="A911" s="370">
        <v>1</v>
      </c>
      <c r="B911" s="370">
        <v>1</v>
      </c>
      <c r="C911" s="358" t="s">
        <v>784</v>
      </c>
      <c r="D911" s="343"/>
      <c r="E911" s="343"/>
      <c r="F911" s="343"/>
      <c r="G911" s="343"/>
      <c r="H911" s="343"/>
      <c r="I911" s="343"/>
      <c r="J911" s="344">
        <v>9011101031552</v>
      </c>
      <c r="K911" s="345"/>
      <c r="L911" s="345"/>
      <c r="M911" s="345"/>
      <c r="N911" s="345"/>
      <c r="O911" s="345"/>
      <c r="P911" s="359" t="s">
        <v>785</v>
      </c>
      <c r="Q911" s="346"/>
      <c r="R911" s="346"/>
      <c r="S911" s="346"/>
      <c r="T911" s="346"/>
      <c r="U911" s="346"/>
      <c r="V911" s="346"/>
      <c r="W911" s="346"/>
      <c r="X911" s="346"/>
      <c r="Y911" s="347">
        <v>630</v>
      </c>
      <c r="Z911" s="348"/>
      <c r="AA911" s="348"/>
      <c r="AB911" s="349"/>
      <c r="AC911" s="350" t="s">
        <v>376</v>
      </c>
      <c r="AD911" s="351"/>
      <c r="AE911" s="351"/>
      <c r="AF911" s="351"/>
      <c r="AG911" s="351"/>
      <c r="AH911" s="366" t="s">
        <v>843</v>
      </c>
      <c r="AI911" s="367"/>
      <c r="AJ911" s="367"/>
      <c r="AK911" s="367"/>
      <c r="AL911" s="354" t="s">
        <v>786</v>
      </c>
      <c r="AM911" s="355"/>
      <c r="AN911" s="355"/>
      <c r="AO911" s="356"/>
      <c r="AP911" s="357" t="s">
        <v>786</v>
      </c>
      <c r="AQ911" s="357"/>
      <c r="AR911" s="357"/>
      <c r="AS911" s="357"/>
      <c r="AT911" s="357"/>
      <c r="AU911" s="357"/>
      <c r="AV911" s="357"/>
      <c r="AW911" s="357"/>
      <c r="AX911" s="357"/>
      <c r="AY911">
        <f t="shared" si="119"/>
        <v>1</v>
      </c>
    </row>
    <row r="912" spans="1:51" ht="30" customHeight="1" x14ac:dyDescent="0.2">
      <c r="A912" s="370">
        <v>2</v>
      </c>
      <c r="B912" s="370">
        <v>1</v>
      </c>
      <c r="C912" s="358" t="s">
        <v>784</v>
      </c>
      <c r="D912" s="343"/>
      <c r="E912" s="343"/>
      <c r="F912" s="343"/>
      <c r="G912" s="343"/>
      <c r="H912" s="343"/>
      <c r="I912" s="343"/>
      <c r="J912" s="344">
        <v>9011101031552</v>
      </c>
      <c r="K912" s="345"/>
      <c r="L912" s="345"/>
      <c r="M912" s="345"/>
      <c r="N912" s="345"/>
      <c r="O912" s="345"/>
      <c r="P912" s="359" t="s">
        <v>787</v>
      </c>
      <c r="Q912" s="346"/>
      <c r="R912" s="346"/>
      <c r="S912" s="346"/>
      <c r="T912" s="346"/>
      <c r="U912" s="346"/>
      <c r="V912" s="346"/>
      <c r="W912" s="346"/>
      <c r="X912" s="346"/>
      <c r="Y912" s="347">
        <v>59</v>
      </c>
      <c r="Z912" s="348"/>
      <c r="AA912" s="348"/>
      <c r="AB912" s="349"/>
      <c r="AC912" s="350" t="s">
        <v>371</v>
      </c>
      <c r="AD912" s="351"/>
      <c r="AE912" s="351"/>
      <c r="AF912" s="351"/>
      <c r="AG912" s="351"/>
      <c r="AH912" s="366">
        <v>1</v>
      </c>
      <c r="AI912" s="367"/>
      <c r="AJ912" s="367"/>
      <c r="AK912" s="367"/>
      <c r="AL912" s="354" t="s">
        <v>786</v>
      </c>
      <c r="AM912" s="355"/>
      <c r="AN912" s="355"/>
      <c r="AO912" s="356"/>
      <c r="AP912" s="357" t="s">
        <v>786</v>
      </c>
      <c r="AQ912" s="357"/>
      <c r="AR912" s="357"/>
      <c r="AS912" s="357"/>
      <c r="AT912" s="357"/>
      <c r="AU912" s="357"/>
      <c r="AV912" s="357"/>
      <c r="AW912" s="357"/>
      <c r="AX912" s="357"/>
      <c r="AY912">
        <f>COUNTA($C$912)</f>
        <v>1</v>
      </c>
    </row>
    <row r="913" spans="1:51" ht="30" customHeight="1" x14ac:dyDescent="0.2">
      <c r="A913" s="370">
        <v>3</v>
      </c>
      <c r="B913" s="370">
        <v>1</v>
      </c>
      <c r="C913" s="358" t="s">
        <v>784</v>
      </c>
      <c r="D913" s="343"/>
      <c r="E913" s="343"/>
      <c r="F913" s="343"/>
      <c r="G913" s="343"/>
      <c r="H913" s="343"/>
      <c r="I913" s="343"/>
      <c r="J913" s="344">
        <v>9011101031552</v>
      </c>
      <c r="K913" s="345"/>
      <c r="L913" s="345"/>
      <c r="M913" s="345"/>
      <c r="N913" s="345"/>
      <c r="O913" s="345"/>
      <c r="P913" s="359" t="s">
        <v>844</v>
      </c>
      <c r="Q913" s="346"/>
      <c r="R913" s="346"/>
      <c r="S913" s="346"/>
      <c r="T913" s="346"/>
      <c r="U913" s="346"/>
      <c r="V913" s="346"/>
      <c r="W913" s="346"/>
      <c r="X913" s="346"/>
      <c r="Y913" s="347">
        <v>280</v>
      </c>
      <c r="Z913" s="348"/>
      <c r="AA913" s="348"/>
      <c r="AB913" s="349"/>
      <c r="AC913" s="350" t="s">
        <v>80</v>
      </c>
      <c r="AD913" s="351"/>
      <c r="AE913" s="351"/>
      <c r="AF913" s="351"/>
      <c r="AG913" s="351"/>
      <c r="AH913" s="352" t="s">
        <v>405</v>
      </c>
      <c r="AI913" s="353"/>
      <c r="AJ913" s="353"/>
      <c r="AK913" s="353"/>
      <c r="AL913" s="354" t="s">
        <v>786</v>
      </c>
      <c r="AM913" s="355"/>
      <c r="AN913" s="355"/>
      <c r="AO913" s="356"/>
      <c r="AP913" s="357" t="s">
        <v>405</v>
      </c>
      <c r="AQ913" s="357"/>
      <c r="AR913" s="357"/>
      <c r="AS913" s="357"/>
      <c r="AT913" s="357"/>
      <c r="AU913" s="357"/>
      <c r="AV913" s="357"/>
      <c r="AW913" s="357"/>
      <c r="AX913" s="357"/>
      <c r="AY913">
        <f>COUNTA($C$913)</f>
        <v>1</v>
      </c>
    </row>
    <row r="914" spans="1:51" ht="30" customHeight="1" x14ac:dyDescent="0.2">
      <c r="A914" s="370">
        <v>4</v>
      </c>
      <c r="B914" s="370">
        <v>1</v>
      </c>
      <c r="C914" s="358" t="s">
        <v>788</v>
      </c>
      <c r="D914" s="343"/>
      <c r="E914" s="343"/>
      <c r="F914" s="343"/>
      <c r="G914" s="343"/>
      <c r="H914" s="343"/>
      <c r="I914" s="343"/>
      <c r="J914" s="344">
        <v>8011101028104</v>
      </c>
      <c r="K914" s="345"/>
      <c r="L914" s="345"/>
      <c r="M914" s="345"/>
      <c r="N914" s="345"/>
      <c r="O914" s="345"/>
      <c r="P914" s="359" t="s">
        <v>789</v>
      </c>
      <c r="Q914" s="346"/>
      <c r="R914" s="346"/>
      <c r="S914" s="346"/>
      <c r="T914" s="346"/>
      <c r="U914" s="346"/>
      <c r="V914" s="346"/>
      <c r="W914" s="346"/>
      <c r="X914" s="346"/>
      <c r="Y914" s="347">
        <v>41</v>
      </c>
      <c r="Z914" s="348"/>
      <c r="AA914" s="348"/>
      <c r="AB914" s="349"/>
      <c r="AC914" s="350" t="s">
        <v>371</v>
      </c>
      <c r="AD914" s="351"/>
      <c r="AE914" s="351"/>
      <c r="AF914" s="351"/>
      <c r="AG914" s="351"/>
      <c r="AH914" s="352">
        <v>1</v>
      </c>
      <c r="AI914" s="353"/>
      <c r="AJ914" s="353"/>
      <c r="AK914" s="353"/>
      <c r="AL914" s="354" t="s">
        <v>786</v>
      </c>
      <c r="AM914" s="355"/>
      <c r="AN914" s="355"/>
      <c r="AO914" s="356"/>
      <c r="AP914" s="357" t="s">
        <v>405</v>
      </c>
      <c r="AQ914" s="357"/>
      <c r="AR914" s="357"/>
      <c r="AS914" s="357"/>
      <c r="AT914" s="357"/>
      <c r="AU914" s="357"/>
      <c r="AV914" s="357"/>
      <c r="AW914" s="357"/>
      <c r="AX914" s="357"/>
      <c r="AY914">
        <f>COUNTA($C$914)</f>
        <v>1</v>
      </c>
    </row>
    <row r="915" spans="1:51" ht="30" customHeight="1" x14ac:dyDescent="0.2">
      <c r="A915" s="370">
        <v>5</v>
      </c>
      <c r="B915" s="370">
        <v>1</v>
      </c>
      <c r="C915" s="358" t="s">
        <v>788</v>
      </c>
      <c r="D915" s="343"/>
      <c r="E915" s="343"/>
      <c r="F915" s="343"/>
      <c r="G915" s="343"/>
      <c r="H915" s="343"/>
      <c r="I915" s="343"/>
      <c r="J915" s="344">
        <v>8011101028104</v>
      </c>
      <c r="K915" s="345"/>
      <c r="L915" s="345"/>
      <c r="M915" s="345"/>
      <c r="N915" s="345"/>
      <c r="O915" s="345"/>
      <c r="P915" s="359" t="s">
        <v>790</v>
      </c>
      <c r="Q915" s="346"/>
      <c r="R915" s="346"/>
      <c r="S915" s="346"/>
      <c r="T915" s="346"/>
      <c r="U915" s="346"/>
      <c r="V915" s="346"/>
      <c r="W915" s="346"/>
      <c r="X915" s="346"/>
      <c r="Y915" s="347">
        <v>38</v>
      </c>
      <c r="Z915" s="348"/>
      <c r="AA915" s="348"/>
      <c r="AB915" s="349"/>
      <c r="AC915" s="350" t="s">
        <v>371</v>
      </c>
      <c r="AD915" s="351"/>
      <c r="AE915" s="351"/>
      <c r="AF915" s="351"/>
      <c r="AG915" s="351"/>
      <c r="AH915" s="352">
        <v>1</v>
      </c>
      <c r="AI915" s="353"/>
      <c r="AJ915" s="353"/>
      <c r="AK915" s="353"/>
      <c r="AL915" s="354" t="s">
        <v>786</v>
      </c>
      <c r="AM915" s="355"/>
      <c r="AN915" s="355"/>
      <c r="AO915" s="356"/>
      <c r="AP915" s="357" t="s">
        <v>405</v>
      </c>
      <c r="AQ915" s="357"/>
      <c r="AR915" s="357"/>
      <c r="AS915" s="357"/>
      <c r="AT915" s="357"/>
      <c r="AU915" s="357"/>
      <c r="AV915" s="357"/>
      <c r="AW915" s="357"/>
      <c r="AX915" s="357"/>
      <c r="AY915">
        <f>COUNTA($C$915)</f>
        <v>1</v>
      </c>
    </row>
    <row r="916" spans="1:51" ht="30" customHeight="1" x14ac:dyDescent="0.2">
      <c r="A916" s="370">
        <v>6</v>
      </c>
      <c r="B916" s="370">
        <v>1</v>
      </c>
      <c r="C916" s="358" t="s">
        <v>788</v>
      </c>
      <c r="D916" s="343"/>
      <c r="E916" s="343"/>
      <c r="F916" s="343"/>
      <c r="G916" s="343"/>
      <c r="H916" s="343"/>
      <c r="I916" s="343"/>
      <c r="J916" s="344">
        <v>8011101028104</v>
      </c>
      <c r="K916" s="345"/>
      <c r="L916" s="345"/>
      <c r="M916" s="345"/>
      <c r="N916" s="345"/>
      <c r="O916" s="345"/>
      <c r="P916" s="359" t="s">
        <v>838</v>
      </c>
      <c r="Q916" s="346"/>
      <c r="R916" s="346"/>
      <c r="S916" s="346"/>
      <c r="T916" s="346"/>
      <c r="U916" s="346"/>
      <c r="V916" s="346"/>
      <c r="W916" s="346"/>
      <c r="X916" s="346"/>
      <c r="Y916" s="347">
        <v>355</v>
      </c>
      <c r="Z916" s="348"/>
      <c r="AA916" s="348"/>
      <c r="AB916" s="349"/>
      <c r="AC916" s="350" t="s">
        <v>80</v>
      </c>
      <c r="AD916" s="351"/>
      <c r="AE916" s="351"/>
      <c r="AF916" s="351"/>
      <c r="AG916" s="351"/>
      <c r="AH916" s="352" t="s">
        <v>405</v>
      </c>
      <c r="AI916" s="353"/>
      <c r="AJ916" s="353"/>
      <c r="AK916" s="353"/>
      <c r="AL916" s="354" t="s">
        <v>405</v>
      </c>
      <c r="AM916" s="355"/>
      <c r="AN916" s="355"/>
      <c r="AO916" s="356"/>
      <c r="AP916" s="357" t="s">
        <v>405</v>
      </c>
      <c r="AQ916" s="357"/>
      <c r="AR916" s="357"/>
      <c r="AS916" s="357"/>
      <c r="AT916" s="357"/>
      <c r="AU916" s="357"/>
      <c r="AV916" s="357"/>
      <c r="AW916" s="357"/>
      <c r="AX916" s="357"/>
      <c r="AY916">
        <f>COUNTA($C$916)</f>
        <v>1</v>
      </c>
    </row>
    <row r="917" spans="1:51" ht="30" customHeight="1" x14ac:dyDescent="0.2">
      <c r="A917" s="370">
        <v>7</v>
      </c>
      <c r="B917" s="370">
        <v>1</v>
      </c>
      <c r="C917" s="358" t="s">
        <v>791</v>
      </c>
      <c r="D917" s="343"/>
      <c r="E917" s="343"/>
      <c r="F917" s="343"/>
      <c r="G917" s="343"/>
      <c r="H917" s="343"/>
      <c r="I917" s="343"/>
      <c r="J917" s="344">
        <v>6370001011375</v>
      </c>
      <c r="K917" s="345"/>
      <c r="L917" s="345"/>
      <c r="M917" s="345"/>
      <c r="N917" s="345"/>
      <c r="O917" s="345"/>
      <c r="P917" s="359" t="s">
        <v>792</v>
      </c>
      <c r="Q917" s="346"/>
      <c r="R917" s="346"/>
      <c r="S917" s="346"/>
      <c r="T917" s="346"/>
      <c r="U917" s="346"/>
      <c r="V917" s="346"/>
      <c r="W917" s="346"/>
      <c r="X917" s="346"/>
      <c r="Y917" s="347">
        <v>35</v>
      </c>
      <c r="Z917" s="348"/>
      <c r="AA917" s="348"/>
      <c r="AB917" s="349"/>
      <c r="AC917" s="350" t="s">
        <v>371</v>
      </c>
      <c r="AD917" s="351"/>
      <c r="AE917" s="351"/>
      <c r="AF917" s="351"/>
      <c r="AG917" s="351"/>
      <c r="AH917" s="352">
        <v>1</v>
      </c>
      <c r="AI917" s="353"/>
      <c r="AJ917" s="353"/>
      <c r="AK917" s="353"/>
      <c r="AL917" s="354" t="s">
        <v>786</v>
      </c>
      <c r="AM917" s="355"/>
      <c r="AN917" s="355"/>
      <c r="AO917" s="356"/>
      <c r="AP917" s="357" t="s">
        <v>405</v>
      </c>
      <c r="AQ917" s="357"/>
      <c r="AR917" s="357"/>
      <c r="AS917" s="357"/>
      <c r="AT917" s="357"/>
      <c r="AU917" s="357"/>
      <c r="AV917" s="357"/>
      <c r="AW917" s="357"/>
      <c r="AX917" s="357"/>
      <c r="AY917">
        <f>COUNTA($C$917)</f>
        <v>1</v>
      </c>
    </row>
    <row r="918" spans="1:51" ht="30" customHeight="1" x14ac:dyDescent="0.2">
      <c r="A918" s="370">
        <v>8</v>
      </c>
      <c r="B918" s="370">
        <v>1</v>
      </c>
      <c r="C918" s="358" t="s">
        <v>791</v>
      </c>
      <c r="D918" s="343"/>
      <c r="E918" s="343"/>
      <c r="F918" s="343"/>
      <c r="G918" s="343"/>
      <c r="H918" s="343"/>
      <c r="I918" s="343"/>
      <c r="J918" s="344">
        <v>6370001011375</v>
      </c>
      <c r="K918" s="345"/>
      <c r="L918" s="345"/>
      <c r="M918" s="345"/>
      <c r="N918" s="345"/>
      <c r="O918" s="345"/>
      <c r="P918" s="359" t="s">
        <v>793</v>
      </c>
      <c r="Q918" s="346"/>
      <c r="R918" s="346"/>
      <c r="S918" s="346"/>
      <c r="T918" s="346"/>
      <c r="U918" s="346"/>
      <c r="V918" s="346"/>
      <c r="W918" s="346"/>
      <c r="X918" s="346"/>
      <c r="Y918" s="347">
        <v>6</v>
      </c>
      <c r="Z918" s="348"/>
      <c r="AA918" s="348"/>
      <c r="AB918" s="349"/>
      <c r="AC918" s="350" t="s">
        <v>371</v>
      </c>
      <c r="AD918" s="351"/>
      <c r="AE918" s="351"/>
      <c r="AF918" s="351"/>
      <c r="AG918" s="351"/>
      <c r="AH918" s="352">
        <v>1</v>
      </c>
      <c r="AI918" s="353"/>
      <c r="AJ918" s="353"/>
      <c r="AK918" s="353"/>
      <c r="AL918" s="354" t="s">
        <v>786</v>
      </c>
      <c r="AM918" s="355"/>
      <c r="AN918" s="355"/>
      <c r="AO918" s="356"/>
      <c r="AP918" s="357" t="s">
        <v>405</v>
      </c>
      <c r="AQ918" s="357"/>
      <c r="AR918" s="357"/>
      <c r="AS918" s="357"/>
      <c r="AT918" s="357"/>
      <c r="AU918" s="357"/>
      <c r="AV918" s="357"/>
      <c r="AW918" s="357"/>
      <c r="AX918" s="357"/>
      <c r="AY918">
        <f>COUNTA($C$918)</f>
        <v>1</v>
      </c>
    </row>
    <row r="919" spans="1:51" ht="30" customHeight="1" x14ac:dyDescent="0.2">
      <c r="A919" s="370">
        <v>9</v>
      </c>
      <c r="B919" s="370">
        <v>1</v>
      </c>
      <c r="C919" s="358" t="s">
        <v>791</v>
      </c>
      <c r="D919" s="343"/>
      <c r="E919" s="343"/>
      <c r="F919" s="343"/>
      <c r="G919" s="343"/>
      <c r="H919" s="343"/>
      <c r="I919" s="343"/>
      <c r="J919" s="344">
        <v>6370001011375</v>
      </c>
      <c r="K919" s="345"/>
      <c r="L919" s="345"/>
      <c r="M919" s="345"/>
      <c r="N919" s="345"/>
      <c r="O919" s="345"/>
      <c r="P919" s="359" t="s">
        <v>794</v>
      </c>
      <c r="Q919" s="346"/>
      <c r="R919" s="346"/>
      <c r="S919" s="346"/>
      <c r="T919" s="346"/>
      <c r="U919" s="346"/>
      <c r="V919" s="346"/>
      <c r="W919" s="346"/>
      <c r="X919" s="346"/>
      <c r="Y919" s="347">
        <v>0.1</v>
      </c>
      <c r="Z919" s="348"/>
      <c r="AA919" s="348"/>
      <c r="AB919" s="349"/>
      <c r="AC919" s="350" t="s">
        <v>378</v>
      </c>
      <c r="AD919" s="351"/>
      <c r="AE919" s="351"/>
      <c r="AF919" s="351"/>
      <c r="AG919" s="351"/>
      <c r="AH919" s="352" t="s">
        <v>786</v>
      </c>
      <c r="AI919" s="353"/>
      <c r="AJ919" s="353"/>
      <c r="AK919" s="353"/>
      <c r="AL919" s="354" t="s">
        <v>786</v>
      </c>
      <c r="AM919" s="355"/>
      <c r="AN919" s="355"/>
      <c r="AO919" s="356"/>
      <c r="AP919" s="357" t="s">
        <v>405</v>
      </c>
      <c r="AQ919" s="357"/>
      <c r="AR919" s="357"/>
      <c r="AS919" s="357"/>
      <c r="AT919" s="357"/>
      <c r="AU919" s="357"/>
      <c r="AV919" s="357"/>
      <c r="AW919" s="357"/>
      <c r="AX919" s="357"/>
      <c r="AY919">
        <f>COUNTA($C$919)</f>
        <v>1</v>
      </c>
    </row>
    <row r="920" spans="1:51" ht="30" customHeight="1" x14ac:dyDescent="0.2">
      <c r="A920" s="370">
        <v>10</v>
      </c>
      <c r="B920" s="370">
        <v>1</v>
      </c>
      <c r="C920" s="358" t="s">
        <v>795</v>
      </c>
      <c r="D920" s="343"/>
      <c r="E920" s="343"/>
      <c r="F920" s="343"/>
      <c r="G920" s="343"/>
      <c r="H920" s="343"/>
      <c r="I920" s="343"/>
      <c r="J920" s="344">
        <v>9010401052465</v>
      </c>
      <c r="K920" s="345"/>
      <c r="L920" s="345"/>
      <c r="M920" s="345"/>
      <c r="N920" s="345"/>
      <c r="O920" s="345"/>
      <c r="P920" s="359" t="s">
        <v>796</v>
      </c>
      <c r="Q920" s="346"/>
      <c r="R920" s="346"/>
      <c r="S920" s="346"/>
      <c r="T920" s="346"/>
      <c r="U920" s="346"/>
      <c r="V920" s="346"/>
      <c r="W920" s="346"/>
      <c r="X920" s="346"/>
      <c r="Y920" s="347">
        <v>10</v>
      </c>
      <c r="Z920" s="348"/>
      <c r="AA920" s="348"/>
      <c r="AB920" s="349"/>
      <c r="AC920" s="350" t="s">
        <v>371</v>
      </c>
      <c r="AD920" s="351"/>
      <c r="AE920" s="351"/>
      <c r="AF920" s="351"/>
      <c r="AG920" s="351"/>
      <c r="AH920" s="352">
        <v>2</v>
      </c>
      <c r="AI920" s="353"/>
      <c r="AJ920" s="353"/>
      <c r="AK920" s="353"/>
      <c r="AL920" s="354" t="s">
        <v>786</v>
      </c>
      <c r="AM920" s="355"/>
      <c r="AN920" s="355"/>
      <c r="AO920" s="356"/>
      <c r="AP920" s="357" t="s">
        <v>405</v>
      </c>
      <c r="AQ920" s="357"/>
      <c r="AR920" s="357"/>
      <c r="AS920" s="357"/>
      <c r="AT920" s="357"/>
      <c r="AU920" s="357"/>
      <c r="AV920" s="357"/>
      <c r="AW920" s="357"/>
      <c r="AX920" s="357"/>
      <c r="AY920">
        <f>COUNTA($C$920)</f>
        <v>1</v>
      </c>
    </row>
    <row r="921" spans="1:51" ht="30" customHeight="1" x14ac:dyDescent="0.2">
      <c r="A921" s="370">
        <v>11</v>
      </c>
      <c r="B921" s="370">
        <v>1</v>
      </c>
      <c r="C921" s="358" t="s">
        <v>795</v>
      </c>
      <c r="D921" s="343"/>
      <c r="E921" s="343"/>
      <c r="F921" s="343"/>
      <c r="G921" s="343"/>
      <c r="H921" s="343"/>
      <c r="I921" s="343"/>
      <c r="J921" s="344">
        <v>9010401052465</v>
      </c>
      <c r="K921" s="345"/>
      <c r="L921" s="345"/>
      <c r="M921" s="345"/>
      <c r="N921" s="345"/>
      <c r="O921" s="345"/>
      <c r="P921" s="359" t="s">
        <v>797</v>
      </c>
      <c r="Q921" s="346"/>
      <c r="R921" s="346"/>
      <c r="S921" s="346"/>
      <c r="T921" s="346"/>
      <c r="U921" s="346"/>
      <c r="V921" s="346"/>
      <c r="W921" s="346"/>
      <c r="X921" s="346"/>
      <c r="Y921" s="347">
        <v>3</v>
      </c>
      <c r="Z921" s="348"/>
      <c r="AA921" s="348"/>
      <c r="AB921" s="349"/>
      <c r="AC921" s="350" t="s">
        <v>371</v>
      </c>
      <c r="AD921" s="351"/>
      <c r="AE921" s="351"/>
      <c r="AF921" s="351"/>
      <c r="AG921" s="351"/>
      <c r="AH921" s="352">
        <v>2</v>
      </c>
      <c r="AI921" s="353"/>
      <c r="AJ921" s="353"/>
      <c r="AK921" s="353"/>
      <c r="AL921" s="354" t="s">
        <v>786</v>
      </c>
      <c r="AM921" s="355"/>
      <c r="AN921" s="355"/>
      <c r="AO921" s="356"/>
      <c r="AP921" s="357" t="s">
        <v>405</v>
      </c>
      <c r="AQ921" s="357"/>
      <c r="AR921" s="357"/>
      <c r="AS921" s="357"/>
      <c r="AT921" s="357"/>
      <c r="AU921" s="357"/>
      <c r="AV921" s="357"/>
      <c r="AW921" s="357"/>
      <c r="AX921" s="357"/>
      <c r="AY921">
        <f>COUNTA($C$921)</f>
        <v>1</v>
      </c>
    </row>
    <row r="922" spans="1:51" ht="30" customHeight="1" x14ac:dyDescent="0.2">
      <c r="A922" s="370">
        <v>12</v>
      </c>
      <c r="B922" s="370">
        <v>1</v>
      </c>
      <c r="C922" s="358" t="s">
        <v>795</v>
      </c>
      <c r="D922" s="343"/>
      <c r="E922" s="343"/>
      <c r="F922" s="343"/>
      <c r="G922" s="343"/>
      <c r="H922" s="343"/>
      <c r="I922" s="343"/>
      <c r="J922" s="344">
        <v>9010401052465</v>
      </c>
      <c r="K922" s="345"/>
      <c r="L922" s="345"/>
      <c r="M922" s="345"/>
      <c r="N922" s="345"/>
      <c r="O922" s="345"/>
      <c r="P922" s="359" t="s">
        <v>839</v>
      </c>
      <c r="Q922" s="346"/>
      <c r="R922" s="346"/>
      <c r="S922" s="346"/>
      <c r="T922" s="346"/>
      <c r="U922" s="346"/>
      <c r="V922" s="346"/>
      <c r="W922" s="346"/>
      <c r="X922" s="346"/>
      <c r="Y922" s="347">
        <v>15</v>
      </c>
      <c r="Z922" s="348"/>
      <c r="AA922" s="348"/>
      <c r="AB922" s="349"/>
      <c r="AC922" s="350" t="s">
        <v>80</v>
      </c>
      <c r="AD922" s="351"/>
      <c r="AE922" s="351"/>
      <c r="AF922" s="351"/>
      <c r="AG922" s="351"/>
      <c r="AH922" s="352" t="s">
        <v>405</v>
      </c>
      <c r="AI922" s="353"/>
      <c r="AJ922" s="353"/>
      <c r="AK922" s="353"/>
      <c r="AL922" s="354" t="s">
        <v>405</v>
      </c>
      <c r="AM922" s="355"/>
      <c r="AN922" s="355"/>
      <c r="AO922" s="356"/>
      <c r="AP922" s="357" t="s">
        <v>405</v>
      </c>
      <c r="AQ922" s="357"/>
      <c r="AR922" s="357"/>
      <c r="AS922" s="357"/>
      <c r="AT922" s="357"/>
      <c r="AU922" s="357"/>
      <c r="AV922" s="357"/>
      <c r="AW922" s="357"/>
      <c r="AX922" s="357"/>
      <c r="AY922">
        <f>COUNTA($C$922)</f>
        <v>1</v>
      </c>
    </row>
    <row r="923" spans="1:51" ht="30" customHeight="1" x14ac:dyDescent="0.2">
      <c r="A923" s="370">
        <v>13</v>
      </c>
      <c r="B923" s="370">
        <v>1</v>
      </c>
      <c r="C923" s="358" t="s">
        <v>798</v>
      </c>
      <c r="D923" s="343"/>
      <c r="E923" s="343"/>
      <c r="F923" s="343"/>
      <c r="G923" s="343"/>
      <c r="H923" s="343"/>
      <c r="I923" s="343"/>
      <c r="J923" s="344">
        <v>7120001077523</v>
      </c>
      <c r="K923" s="345"/>
      <c r="L923" s="345"/>
      <c r="M923" s="345"/>
      <c r="N923" s="345"/>
      <c r="O923" s="345"/>
      <c r="P923" s="359" t="s">
        <v>794</v>
      </c>
      <c r="Q923" s="346"/>
      <c r="R923" s="346"/>
      <c r="S923" s="346"/>
      <c r="T923" s="346"/>
      <c r="U923" s="346"/>
      <c r="V923" s="346"/>
      <c r="W923" s="346"/>
      <c r="X923" s="346"/>
      <c r="Y923" s="347">
        <v>17</v>
      </c>
      <c r="Z923" s="348"/>
      <c r="AA923" s="348"/>
      <c r="AB923" s="349"/>
      <c r="AC923" s="350" t="s">
        <v>378</v>
      </c>
      <c r="AD923" s="351"/>
      <c r="AE923" s="351"/>
      <c r="AF923" s="351"/>
      <c r="AG923" s="351"/>
      <c r="AH923" s="352" t="s">
        <v>786</v>
      </c>
      <c r="AI923" s="353"/>
      <c r="AJ923" s="353"/>
      <c r="AK923" s="353"/>
      <c r="AL923" s="354" t="s">
        <v>786</v>
      </c>
      <c r="AM923" s="355"/>
      <c r="AN923" s="355"/>
      <c r="AO923" s="356"/>
      <c r="AP923" s="357" t="s">
        <v>405</v>
      </c>
      <c r="AQ923" s="357"/>
      <c r="AR923" s="357"/>
      <c r="AS923" s="357"/>
      <c r="AT923" s="357"/>
      <c r="AU923" s="357"/>
      <c r="AV923" s="357"/>
      <c r="AW923" s="357"/>
      <c r="AX923" s="357"/>
      <c r="AY923">
        <f>COUNTA($C$923)</f>
        <v>1</v>
      </c>
    </row>
    <row r="924" spans="1:51" ht="30" customHeight="1" x14ac:dyDescent="0.2">
      <c r="A924" s="370">
        <v>14</v>
      </c>
      <c r="B924" s="370">
        <v>1</v>
      </c>
      <c r="C924" s="358" t="s">
        <v>798</v>
      </c>
      <c r="D924" s="343"/>
      <c r="E924" s="343"/>
      <c r="F924" s="343"/>
      <c r="G924" s="343"/>
      <c r="H924" s="343"/>
      <c r="I924" s="343"/>
      <c r="J924" s="344">
        <v>7120001077523</v>
      </c>
      <c r="K924" s="345"/>
      <c r="L924" s="345"/>
      <c r="M924" s="345"/>
      <c r="N924" s="345"/>
      <c r="O924" s="345"/>
      <c r="P924" s="359" t="s">
        <v>799</v>
      </c>
      <c r="Q924" s="346"/>
      <c r="R924" s="346"/>
      <c r="S924" s="346"/>
      <c r="T924" s="346"/>
      <c r="U924" s="346"/>
      <c r="V924" s="346"/>
      <c r="W924" s="346"/>
      <c r="X924" s="346"/>
      <c r="Y924" s="347">
        <v>0.6</v>
      </c>
      <c r="Z924" s="348"/>
      <c r="AA924" s="348"/>
      <c r="AB924" s="349"/>
      <c r="AC924" s="350" t="s">
        <v>378</v>
      </c>
      <c r="AD924" s="351"/>
      <c r="AE924" s="351"/>
      <c r="AF924" s="351"/>
      <c r="AG924" s="351"/>
      <c r="AH924" s="352" t="s">
        <v>786</v>
      </c>
      <c r="AI924" s="353"/>
      <c r="AJ924" s="353"/>
      <c r="AK924" s="353"/>
      <c r="AL924" s="354" t="s">
        <v>786</v>
      </c>
      <c r="AM924" s="355"/>
      <c r="AN924" s="355"/>
      <c r="AO924" s="356"/>
      <c r="AP924" s="357" t="s">
        <v>405</v>
      </c>
      <c r="AQ924" s="357"/>
      <c r="AR924" s="357"/>
      <c r="AS924" s="357"/>
      <c r="AT924" s="357"/>
      <c r="AU924" s="357"/>
      <c r="AV924" s="357"/>
      <c r="AW924" s="357"/>
      <c r="AX924" s="357"/>
      <c r="AY924">
        <f>COUNTA($C$924)</f>
        <v>1</v>
      </c>
    </row>
    <row r="925" spans="1:51" ht="30" customHeight="1" x14ac:dyDescent="0.2">
      <c r="A925" s="370">
        <v>15</v>
      </c>
      <c r="B925" s="370">
        <v>1</v>
      </c>
      <c r="C925" s="358" t="s">
        <v>798</v>
      </c>
      <c r="D925" s="343"/>
      <c r="E925" s="343"/>
      <c r="F925" s="343"/>
      <c r="G925" s="343"/>
      <c r="H925" s="343"/>
      <c r="I925" s="343"/>
      <c r="J925" s="344">
        <v>7120001077523</v>
      </c>
      <c r="K925" s="345"/>
      <c r="L925" s="345"/>
      <c r="M925" s="345"/>
      <c r="N925" s="345"/>
      <c r="O925" s="345"/>
      <c r="P925" s="359" t="s">
        <v>794</v>
      </c>
      <c r="Q925" s="346"/>
      <c r="R925" s="346"/>
      <c r="S925" s="346"/>
      <c r="T925" s="346"/>
      <c r="U925" s="346"/>
      <c r="V925" s="346"/>
      <c r="W925" s="346"/>
      <c r="X925" s="346"/>
      <c r="Y925" s="347">
        <v>0.3</v>
      </c>
      <c r="Z925" s="348"/>
      <c r="AA925" s="348"/>
      <c r="AB925" s="349"/>
      <c r="AC925" s="350" t="s">
        <v>378</v>
      </c>
      <c r="AD925" s="351"/>
      <c r="AE925" s="351"/>
      <c r="AF925" s="351"/>
      <c r="AG925" s="351"/>
      <c r="AH925" s="352" t="s">
        <v>786</v>
      </c>
      <c r="AI925" s="353"/>
      <c r="AJ925" s="353"/>
      <c r="AK925" s="353"/>
      <c r="AL925" s="354" t="s">
        <v>786</v>
      </c>
      <c r="AM925" s="355"/>
      <c r="AN925" s="355"/>
      <c r="AO925" s="356"/>
      <c r="AP925" s="357" t="s">
        <v>405</v>
      </c>
      <c r="AQ925" s="357"/>
      <c r="AR925" s="357"/>
      <c r="AS925" s="357"/>
      <c r="AT925" s="357"/>
      <c r="AU925" s="357"/>
      <c r="AV925" s="357"/>
      <c r="AW925" s="357"/>
      <c r="AX925" s="357"/>
      <c r="AY925">
        <f>COUNTA($C$925)</f>
        <v>1</v>
      </c>
    </row>
    <row r="926" spans="1:51" ht="40.049999999999997" customHeight="1" x14ac:dyDescent="0.2">
      <c r="A926" s="370">
        <v>16</v>
      </c>
      <c r="B926" s="370">
        <v>1</v>
      </c>
      <c r="C926" s="358" t="s">
        <v>800</v>
      </c>
      <c r="D926" s="343"/>
      <c r="E926" s="343"/>
      <c r="F926" s="343"/>
      <c r="G926" s="343"/>
      <c r="H926" s="343"/>
      <c r="I926" s="343"/>
      <c r="J926" s="344">
        <v>7010001064648</v>
      </c>
      <c r="K926" s="345"/>
      <c r="L926" s="345"/>
      <c r="M926" s="345"/>
      <c r="N926" s="345"/>
      <c r="O926" s="345"/>
      <c r="P926" s="359" t="s">
        <v>801</v>
      </c>
      <c r="Q926" s="346"/>
      <c r="R926" s="346"/>
      <c r="S926" s="346"/>
      <c r="T926" s="346"/>
      <c r="U926" s="346"/>
      <c r="V926" s="346"/>
      <c r="W926" s="346"/>
      <c r="X926" s="346"/>
      <c r="Y926" s="347">
        <v>14</v>
      </c>
      <c r="Z926" s="348"/>
      <c r="AA926" s="348"/>
      <c r="AB926" s="349"/>
      <c r="AC926" s="350" t="s">
        <v>378</v>
      </c>
      <c r="AD926" s="351"/>
      <c r="AE926" s="351"/>
      <c r="AF926" s="351"/>
      <c r="AG926" s="351"/>
      <c r="AH926" s="352" t="s">
        <v>786</v>
      </c>
      <c r="AI926" s="353"/>
      <c r="AJ926" s="353"/>
      <c r="AK926" s="353"/>
      <c r="AL926" s="354" t="s">
        <v>786</v>
      </c>
      <c r="AM926" s="355"/>
      <c r="AN926" s="355"/>
      <c r="AO926" s="356"/>
      <c r="AP926" s="357" t="s">
        <v>405</v>
      </c>
      <c r="AQ926" s="357"/>
      <c r="AR926" s="357"/>
      <c r="AS926" s="357"/>
      <c r="AT926" s="357"/>
      <c r="AU926" s="357"/>
      <c r="AV926" s="357"/>
      <c r="AW926" s="357"/>
      <c r="AX926" s="357"/>
      <c r="AY926">
        <f>COUNTA($C$926)</f>
        <v>1</v>
      </c>
    </row>
    <row r="927" spans="1:51" s="16" customFormat="1" ht="40.049999999999997" customHeight="1" x14ac:dyDescent="0.2">
      <c r="A927" s="370">
        <v>17</v>
      </c>
      <c r="B927" s="370">
        <v>1</v>
      </c>
      <c r="C927" s="358" t="s">
        <v>800</v>
      </c>
      <c r="D927" s="343"/>
      <c r="E927" s="343"/>
      <c r="F927" s="343"/>
      <c r="G927" s="343"/>
      <c r="H927" s="343"/>
      <c r="I927" s="343"/>
      <c r="J927" s="344">
        <v>7010001064648</v>
      </c>
      <c r="K927" s="345"/>
      <c r="L927" s="345"/>
      <c r="M927" s="345"/>
      <c r="N927" s="345"/>
      <c r="O927" s="345"/>
      <c r="P927" s="359" t="s">
        <v>794</v>
      </c>
      <c r="Q927" s="346"/>
      <c r="R927" s="346"/>
      <c r="S927" s="346"/>
      <c r="T927" s="346"/>
      <c r="U927" s="346"/>
      <c r="V927" s="346"/>
      <c r="W927" s="346"/>
      <c r="X927" s="346"/>
      <c r="Y927" s="347">
        <v>0.8</v>
      </c>
      <c r="Z927" s="348"/>
      <c r="AA927" s="348"/>
      <c r="AB927" s="349"/>
      <c r="AC927" s="350" t="s">
        <v>378</v>
      </c>
      <c r="AD927" s="351"/>
      <c r="AE927" s="351"/>
      <c r="AF927" s="351"/>
      <c r="AG927" s="351"/>
      <c r="AH927" s="352" t="s">
        <v>786</v>
      </c>
      <c r="AI927" s="353"/>
      <c r="AJ927" s="353"/>
      <c r="AK927" s="353"/>
      <c r="AL927" s="354" t="s">
        <v>786</v>
      </c>
      <c r="AM927" s="355"/>
      <c r="AN927" s="355"/>
      <c r="AO927" s="356"/>
      <c r="AP927" s="357" t="s">
        <v>405</v>
      </c>
      <c r="AQ927" s="357"/>
      <c r="AR927" s="357"/>
      <c r="AS927" s="357"/>
      <c r="AT927" s="357"/>
      <c r="AU927" s="357"/>
      <c r="AV927" s="357"/>
      <c r="AW927" s="357"/>
      <c r="AX927" s="357"/>
      <c r="AY927">
        <f>COUNTA($C$927)</f>
        <v>1</v>
      </c>
    </row>
    <row r="928" spans="1:51" ht="40.049999999999997" customHeight="1" x14ac:dyDescent="0.2">
      <c r="A928" s="370">
        <v>18</v>
      </c>
      <c r="B928" s="370">
        <v>1</v>
      </c>
      <c r="C928" s="358" t="s">
        <v>800</v>
      </c>
      <c r="D928" s="343"/>
      <c r="E928" s="343"/>
      <c r="F928" s="343"/>
      <c r="G928" s="343"/>
      <c r="H928" s="343"/>
      <c r="I928" s="343"/>
      <c r="J928" s="344">
        <v>7010001064648</v>
      </c>
      <c r="K928" s="345"/>
      <c r="L928" s="345"/>
      <c r="M928" s="345"/>
      <c r="N928" s="345"/>
      <c r="O928" s="345"/>
      <c r="P928" s="359" t="s">
        <v>840</v>
      </c>
      <c r="Q928" s="346"/>
      <c r="R928" s="346"/>
      <c r="S928" s="346"/>
      <c r="T928" s="346"/>
      <c r="U928" s="346"/>
      <c r="V928" s="346"/>
      <c r="W928" s="346"/>
      <c r="X928" s="346"/>
      <c r="Y928" s="347">
        <v>2</v>
      </c>
      <c r="Z928" s="348"/>
      <c r="AA928" s="348"/>
      <c r="AB928" s="349"/>
      <c r="AC928" s="350" t="s">
        <v>80</v>
      </c>
      <c r="AD928" s="351"/>
      <c r="AE928" s="351"/>
      <c r="AF928" s="351"/>
      <c r="AG928" s="351"/>
      <c r="AH928" s="352" t="s">
        <v>405</v>
      </c>
      <c r="AI928" s="353"/>
      <c r="AJ928" s="353"/>
      <c r="AK928" s="353"/>
      <c r="AL928" s="354" t="s">
        <v>405</v>
      </c>
      <c r="AM928" s="355"/>
      <c r="AN928" s="355"/>
      <c r="AO928" s="356"/>
      <c r="AP928" s="357" t="s">
        <v>405</v>
      </c>
      <c r="AQ928" s="357"/>
      <c r="AR928" s="357"/>
      <c r="AS928" s="357"/>
      <c r="AT928" s="357"/>
      <c r="AU928" s="357"/>
      <c r="AV928" s="357"/>
      <c r="AW928" s="357"/>
      <c r="AX928" s="357"/>
      <c r="AY928">
        <f>COUNTA($C$928)</f>
        <v>1</v>
      </c>
    </row>
    <row r="929" spans="1:51" ht="30" customHeight="1" x14ac:dyDescent="0.2">
      <c r="A929" s="370">
        <v>19</v>
      </c>
      <c r="B929" s="370">
        <v>1</v>
      </c>
      <c r="C929" s="358" t="s">
        <v>802</v>
      </c>
      <c r="D929" s="343"/>
      <c r="E929" s="343"/>
      <c r="F929" s="343"/>
      <c r="G929" s="343"/>
      <c r="H929" s="343"/>
      <c r="I929" s="343"/>
      <c r="J929" s="344">
        <v>1010001067912</v>
      </c>
      <c r="K929" s="345"/>
      <c r="L929" s="345"/>
      <c r="M929" s="345"/>
      <c r="N929" s="345"/>
      <c r="O929" s="345"/>
      <c r="P929" s="359" t="s">
        <v>803</v>
      </c>
      <c r="Q929" s="346"/>
      <c r="R929" s="346"/>
      <c r="S929" s="346"/>
      <c r="T929" s="346"/>
      <c r="U929" s="346"/>
      <c r="V929" s="346"/>
      <c r="W929" s="346"/>
      <c r="X929" s="346"/>
      <c r="Y929" s="347">
        <v>6</v>
      </c>
      <c r="Z929" s="348"/>
      <c r="AA929" s="348"/>
      <c r="AB929" s="349"/>
      <c r="AC929" s="350" t="s">
        <v>378</v>
      </c>
      <c r="AD929" s="351"/>
      <c r="AE929" s="351"/>
      <c r="AF929" s="351"/>
      <c r="AG929" s="351"/>
      <c r="AH929" s="352" t="s">
        <v>786</v>
      </c>
      <c r="AI929" s="353"/>
      <c r="AJ929" s="353"/>
      <c r="AK929" s="353"/>
      <c r="AL929" s="354" t="s">
        <v>786</v>
      </c>
      <c r="AM929" s="355"/>
      <c r="AN929" s="355"/>
      <c r="AO929" s="356"/>
      <c r="AP929" s="357" t="s">
        <v>405</v>
      </c>
      <c r="AQ929" s="357"/>
      <c r="AR929" s="357"/>
      <c r="AS929" s="357"/>
      <c r="AT929" s="357"/>
      <c r="AU929" s="357"/>
      <c r="AV929" s="357"/>
      <c r="AW929" s="357"/>
      <c r="AX929" s="357"/>
      <c r="AY929">
        <f>COUNTA($C$929)</f>
        <v>1</v>
      </c>
    </row>
    <row r="930" spans="1:51" ht="30" customHeight="1" x14ac:dyDescent="0.2">
      <c r="A930" s="370">
        <v>20</v>
      </c>
      <c r="B930" s="370">
        <v>1</v>
      </c>
      <c r="C930" s="358" t="s">
        <v>802</v>
      </c>
      <c r="D930" s="343"/>
      <c r="E930" s="343"/>
      <c r="F930" s="343"/>
      <c r="G930" s="343"/>
      <c r="H930" s="343"/>
      <c r="I930" s="343"/>
      <c r="J930" s="344">
        <v>1010001067912</v>
      </c>
      <c r="K930" s="345"/>
      <c r="L930" s="345"/>
      <c r="M930" s="345"/>
      <c r="N930" s="345"/>
      <c r="O930" s="345"/>
      <c r="P930" s="359" t="s">
        <v>845</v>
      </c>
      <c r="Q930" s="346"/>
      <c r="R930" s="346"/>
      <c r="S930" s="346"/>
      <c r="T930" s="346"/>
      <c r="U930" s="346"/>
      <c r="V930" s="346"/>
      <c r="W930" s="346"/>
      <c r="X930" s="346"/>
      <c r="Y930" s="347">
        <v>0.1</v>
      </c>
      <c r="Z930" s="348"/>
      <c r="AA930" s="348"/>
      <c r="AB930" s="349"/>
      <c r="AC930" s="350" t="s">
        <v>378</v>
      </c>
      <c r="AD930" s="351"/>
      <c r="AE930" s="351"/>
      <c r="AF930" s="351"/>
      <c r="AG930" s="351"/>
      <c r="AH930" s="352" t="s">
        <v>786</v>
      </c>
      <c r="AI930" s="353"/>
      <c r="AJ930" s="353"/>
      <c r="AK930" s="353"/>
      <c r="AL930" s="354" t="s">
        <v>786</v>
      </c>
      <c r="AM930" s="355"/>
      <c r="AN930" s="355"/>
      <c r="AO930" s="356"/>
      <c r="AP930" s="357" t="s">
        <v>405</v>
      </c>
      <c r="AQ930" s="357"/>
      <c r="AR930" s="357"/>
      <c r="AS930" s="357"/>
      <c r="AT930" s="357"/>
      <c r="AU930" s="357"/>
      <c r="AV930" s="357"/>
      <c r="AW930" s="357"/>
      <c r="AX930" s="357"/>
      <c r="AY930">
        <f>COUNTA($C$930)</f>
        <v>1</v>
      </c>
    </row>
    <row r="931" spans="1:51" ht="30" customHeight="1" x14ac:dyDescent="0.2">
      <c r="A931" s="370">
        <v>21</v>
      </c>
      <c r="B931" s="370">
        <v>1</v>
      </c>
      <c r="C931" s="358" t="s">
        <v>802</v>
      </c>
      <c r="D931" s="343"/>
      <c r="E931" s="343"/>
      <c r="F931" s="343"/>
      <c r="G931" s="343"/>
      <c r="H931" s="343"/>
      <c r="I931" s="343"/>
      <c r="J931" s="344">
        <v>1010001067912</v>
      </c>
      <c r="K931" s="345"/>
      <c r="L931" s="345"/>
      <c r="M931" s="345"/>
      <c r="N931" s="345"/>
      <c r="O931" s="345"/>
      <c r="P931" s="359" t="s">
        <v>841</v>
      </c>
      <c r="Q931" s="346"/>
      <c r="R931" s="346"/>
      <c r="S931" s="346"/>
      <c r="T931" s="346"/>
      <c r="U931" s="346"/>
      <c r="V931" s="346"/>
      <c r="W931" s="346"/>
      <c r="X931" s="346"/>
      <c r="Y931" s="347">
        <v>0.7</v>
      </c>
      <c r="Z931" s="348"/>
      <c r="AA931" s="348"/>
      <c r="AB931" s="349"/>
      <c r="AC931" s="350" t="s">
        <v>80</v>
      </c>
      <c r="AD931" s="351"/>
      <c r="AE931" s="351"/>
      <c r="AF931" s="351"/>
      <c r="AG931" s="351"/>
      <c r="AH931" s="352" t="s">
        <v>786</v>
      </c>
      <c r="AI931" s="353"/>
      <c r="AJ931" s="353"/>
      <c r="AK931" s="353"/>
      <c r="AL931" s="354" t="s">
        <v>786</v>
      </c>
      <c r="AM931" s="355"/>
      <c r="AN931" s="355"/>
      <c r="AO931" s="356"/>
      <c r="AP931" s="357" t="s">
        <v>405</v>
      </c>
      <c r="AQ931" s="357"/>
      <c r="AR931" s="357"/>
      <c r="AS931" s="357"/>
      <c r="AT931" s="357"/>
      <c r="AU931" s="357"/>
      <c r="AV931" s="357"/>
      <c r="AW931" s="357"/>
      <c r="AX931" s="357"/>
      <c r="AY931">
        <f>COUNTA($C$931)</f>
        <v>1</v>
      </c>
    </row>
    <row r="932" spans="1:51" ht="30" customHeight="1" x14ac:dyDescent="0.2">
      <c r="A932" s="370">
        <v>22</v>
      </c>
      <c r="B932" s="370">
        <v>1</v>
      </c>
      <c r="C932" s="358" t="s">
        <v>804</v>
      </c>
      <c r="D932" s="343"/>
      <c r="E932" s="343"/>
      <c r="F932" s="343"/>
      <c r="G932" s="343"/>
      <c r="H932" s="343"/>
      <c r="I932" s="343"/>
      <c r="J932" s="344">
        <v>2080001004346</v>
      </c>
      <c r="K932" s="345"/>
      <c r="L932" s="345"/>
      <c r="M932" s="345"/>
      <c r="N932" s="345"/>
      <c r="O932" s="345"/>
      <c r="P932" s="359" t="s">
        <v>790</v>
      </c>
      <c r="Q932" s="346"/>
      <c r="R932" s="346"/>
      <c r="S932" s="346"/>
      <c r="T932" s="346"/>
      <c r="U932" s="346"/>
      <c r="V932" s="346"/>
      <c r="W932" s="346"/>
      <c r="X932" s="346"/>
      <c r="Y932" s="347">
        <v>3</v>
      </c>
      <c r="Z932" s="348"/>
      <c r="AA932" s="348"/>
      <c r="AB932" s="349"/>
      <c r="AC932" s="350" t="s">
        <v>371</v>
      </c>
      <c r="AD932" s="351"/>
      <c r="AE932" s="351"/>
      <c r="AF932" s="351"/>
      <c r="AG932" s="351"/>
      <c r="AH932" s="352">
        <v>2</v>
      </c>
      <c r="AI932" s="353"/>
      <c r="AJ932" s="353"/>
      <c r="AK932" s="353"/>
      <c r="AL932" s="354" t="s">
        <v>786</v>
      </c>
      <c r="AM932" s="355"/>
      <c r="AN932" s="355"/>
      <c r="AO932" s="356"/>
      <c r="AP932" s="357" t="s">
        <v>405</v>
      </c>
      <c r="AQ932" s="357"/>
      <c r="AR932" s="357"/>
      <c r="AS932" s="357"/>
      <c r="AT932" s="357"/>
      <c r="AU932" s="357"/>
      <c r="AV932" s="357"/>
      <c r="AW932" s="357"/>
      <c r="AX932" s="357"/>
      <c r="AY932">
        <f>COUNTA($C$932)</f>
        <v>1</v>
      </c>
    </row>
    <row r="933" spans="1:51" ht="30" customHeight="1" x14ac:dyDescent="0.2">
      <c r="A933" s="370">
        <v>23</v>
      </c>
      <c r="B933" s="370">
        <v>1</v>
      </c>
      <c r="C933" s="358" t="s">
        <v>804</v>
      </c>
      <c r="D933" s="343"/>
      <c r="E933" s="343"/>
      <c r="F933" s="343"/>
      <c r="G933" s="343"/>
      <c r="H933" s="343"/>
      <c r="I933" s="343"/>
      <c r="J933" s="344">
        <v>2080001004346</v>
      </c>
      <c r="K933" s="345"/>
      <c r="L933" s="345"/>
      <c r="M933" s="345"/>
      <c r="N933" s="345"/>
      <c r="O933" s="345"/>
      <c r="P933" s="359" t="s">
        <v>797</v>
      </c>
      <c r="Q933" s="346"/>
      <c r="R933" s="346"/>
      <c r="S933" s="346"/>
      <c r="T933" s="346"/>
      <c r="U933" s="346"/>
      <c r="V933" s="346"/>
      <c r="W933" s="346"/>
      <c r="X933" s="346"/>
      <c r="Y933" s="347">
        <v>2</v>
      </c>
      <c r="Z933" s="348"/>
      <c r="AA933" s="348"/>
      <c r="AB933" s="349"/>
      <c r="AC933" s="350" t="s">
        <v>371</v>
      </c>
      <c r="AD933" s="351"/>
      <c r="AE933" s="351"/>
      <c r="AF933" s="351"/>
      <c r="AG933" s="351"/>
      <c r="AH933" s="352">
        <v>2</v>
      </c>
      <c r="AI933" s="353"/>
      <c r="AJ933" s="353"/>
      <c r="AK933" s="353"/>
      <c r="AL933" s="354" t="s">
        <v>786</v>
      </c>
      <c r="AM933" s="355"/>
      <c r="AN933" s="355"/>
      <c r="AO933" s="356"/>
      <c r="AP933" s="357" t="s">
        <v>405</v>
      </c>
      <c r="AQ933" s="357"/>
      <c r="AR933" s="357"/>
      <c r="AS933" s="357"/>
      <c r="AT933" s="357"/>
      <c r="AU933" s="357"/>
      <c r="AV933" s="357"/>
      <c r="AW933" s="357"/>
      <c r="AX933" s="357"/>
      <c r="AY933">
        <f>COUNTA($C$933)</f>
        <v>1</v>
      </c>
    </row>
    <row r="934" spans="1:51" ht="30" customHeight="1" x14ac:dyDescent="0.2">
      <c r="A934" s="370">
        <v>24</v>
      </c>
      <c r="B934" s="370">
        <v>1</v>
      </c>
      <c r="C934" s="358" t="s">
        <v>804</v>
      </c>
      <c r="D934" s="343"/>
      <c r="E934" s="343"/>
      <c r="F934" s="343"/>
      <c r="G934" s="343"/>
      <c r="H934" s="343"/>
      <c r="I934" s="343"/>
      <c r="J934" s="344">
        <v>2080001004346</v>
      </c>
      <c r="K934" s="345"/>
      <c r="L934" s="345"/>
      <c r="M934" s="345"/>
      <c r="N934" s="345"/>
      <c r="O934" s="345"/>
      <c r="P934" s="359" t="s">
        <v>789</v>
      </c>
      <c r="Q934" s="346"/>
      <c r="R934" s="346"/>
      <c r="S934" s="346"/>
      <c r="T934" s="346"/>
      <c r="U934" s="346"/>
      <c r="V934" s="346"/>
      <c r="W934" s="346"/>
      <c r="X934" s="346"/>
      <c r="Y934" s="347">
        <v>1</v>
      </c>
      <c r="Z934" s="348"/>
      <c r="AA934" s="348"/>
      <c r="AB934" s="349"/>
      <c r="AC934" s="350" t="s">
        <v>371</v>
      </c>
      <c r="AD934" s="351"/>
      <c r="AE934" s="351"/>
      <c r="AF934" s="351"/>
      <c r="AG934" s="351"/>
      <c r="AH934" s="352">
        <v>2</v>
      </c>
      <c r="AI934" s="353"/>
      <c r="AJ934" s="353"/>
      <c r="AK934" s="353"/>
      <c r="AL934" s="354" t="s">
        <v>786</v>
      </c>
      <c r="AM934" s="355"/>
      <c r="AN934" s="355"/>
      <c r="AO934" s="356"/>
      <c r="AP934" s="357" t="s">
        <v>405</v>
      </c>
      <c r="AQ934" s="357"/>
      <c r="AR934" s="357"/>
      <c r="AS934" s="357"/>
      <c r="AT934" s="357"/>
      <c r="AU934" s="357"/>
      <c r="AV934" s="357"/>
      <c r="AW934" s="357"/>
      <c r="AX934" s="357"/>
      <c r="AY934">
        <f>COUNTA($C$934)</f>
        <v>1</v>
      </c>
    </row>
    <row r="935" spans="1:51" ht="30" customHeight="1" x14ac:dyDescent="0.2">
      <c r="A935" s="370">
        <v>25</v>
      </c>
      <c r="B935" s="370">
        <v>1</v>
      </c>
      <c r="C935" s="358" t="s">
        <v>847</v>
      </c>
      <c r="D935" s="343"/>
      <c r="E935" s="343"/>
      <c r="F935" s="343"/>
      <c r="G935" s="343"/>
      <c r="H935" s="343"/>
      <c r="I935" s="343"/>
      <c r="J935" s="344">
        <v>3011601002926</v>
      </c>
      <c r="K935" s="345"/>
      <c r="L935" s="345"/>
      <c r="M935" s="345"/>
      <c r="N935" s="345"/>
      <c r="O935" s="345"/>
      <c r="P935" s="359" t="s">
        <v>805</v>
      </c>
      <c r="Q935" s="346"/>
      <c r="R935" s="346"/>
      <c r="S935" s="346"/>
      <c r="T935" s="346"/>
      <c r="U935" s="346"/>
      <c r="V935" s="346"/>
      <c r="W935" s="346"/>
      <c r="X935" s="346"/>
      <c r="Y935" s="347">
        <v>3</v>
      </c>
      <c r="Z935" s="348"/>
      <c r="AA935" s="348"/>
      <c r="AB935" s="349"/>
      <c r="AC935" s="350" t="s">
        <v>378</v>
      </c>
      <c r="AD935" s="351"/>
      <c r="AE935" s="351"/>
      <c r="AF935" s="351"/>
      <c r="AG935" s="351"/>
      <c r="AH935" s="352" t="s">
        <v>786</v>
      </c>
      <c r="AI935" s="353"/>
      <c r="AJ935" s="353"/>
      <c r="AK935" s="353"/>
      <c r="AL935" s="354" t="s">
        <v>786</v>
      </c>
      <c r="AM935" s="355"/>
      <c r="AN935" s="355"/>
      <c r="AO935" s="356"/>
      <c r="AP935" s="357" t="s">
        <v>405</v>
      </c>
      <c r="AQ935" s="357"/>
      <c r="AR935" s="357"/>
      <c r="AS935" s="357"/>
      <c r="AT935" s="357"/>
      <c r="AU935" s="357"/>
      <c r="AV935" s="357"/>
      <c r="AW935" s="357"/>
      <c r="AX935" s="357"/>
      <c r="AY935">
        <f>COUNTA($C$935)</f>
        <v>1</v>
      </c>
    </row>
    <row r="936" spans="1:51" ht="30" customHeight="1" x14ac:dyDescent="0.2">
      <c r="A936" s="370">
        <v>26</v>
      </c>
      <c r="B936" s="370">
        <v>1</v>
      </c>
      <c r="C936" s="358" t="s">
        <v>806</v>
      </c>
      <c r="D936" s="343"/>
      <c r="E936" s="343"/>
      <c r="F936" s="343"/>
      <c r="G936" s="343"/>
      <c r="H936" s="343"/>
      <c r="I936" s="343"/>
      <c r="J936" s="344">
        <v>8010401005011</v>
      </c>
      <c r="K936" s="345"/>
      <c r="L936" s="345"/>
      <c r="M936" s="345"/>
      <c r="N936" s="345"/>
      <c r="O936" s="345"/>
      <c r="P936" s="359" t="s">
        <v>799</v>
      </c>
      <c r="Q936" s="346"/>
      <c r="R936" s="346"/>
      <c r="S936" s="346"/>
      <c r="T936" s="346"/>
      <c r="U936" s="346"/>
      <c r="V936" s="346"/>
      <c r="W936" s="346"/>
      <c r="X936" s="346"/>
      <c r="Y936" s="347">
        <v>0.02</v>
      </c>
      <c r="Z936" s="348"/>
      <c r="AA936" s="348"/>
      <c r="AB936" s="349"/>
      <c r="AC936" s="350" t="s">
        <v>378</v>
      </c>
      <c r="AD936" s="351"/>
      <c r="AE936" s="351"/>
      <c r="AF936" s="351"/>
      <c r="AG936" s="351"/>
      <c r="AH936" s="352" t="s">
        <v>786</v>
      </c>
      <c r="AI936" s="353"/>
      <c r="AJ936" s="353"/>
      <c r="AK936" s="353"/>
      <c r="AL936" s="354" t="s">
        <v>786</v>
      </c>
      <c r="AM936" s="355"/>
      <c r="AN936" s="355"/>
      <c r="AO936" s="356"/>
      <c r="AP936" s="357" t="s">
        <v>405</v>
      </c>
      <c r="AQ936" s="357"/>
      <c r="AR936" s="357"/>
      <c r="AS936" s="357"/>
      <c r="AT936" s="357"/>
      <c r="AU936" s="357"/>
      <c r="AV936" s="357"/>
      <c r="AW936" s="357"/>
      <c r="AX936" s="357"/>
      <c r="AY936">
        <f>COUNTA($C$936)</f>
        <v>1</v>
      </c>
    </row>
    <row r="937" spans="1:51" ht="30" hidden="1" customHeight="1" x14ac:dyDescent="0.2">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2">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2">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2">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2">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2">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2">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2">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2">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2">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2">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2">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2">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2">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2">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2">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2">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2">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2">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2">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2">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2">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2">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2">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2">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2">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2">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2">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2">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2">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2">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2">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2">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2">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2">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2">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2">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2">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2">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2">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2">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2">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2">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2">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2">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2">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2">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2">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2">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2">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2">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2">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2">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2">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2">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2">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2">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2">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2">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2">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2">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2">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2">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2">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2">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2">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2">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2">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2">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2">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2">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2">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2">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2">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2">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2">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2">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2">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2">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2">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2">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2">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2">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2">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2">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2">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2">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2">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2">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2">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2">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2">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2">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2">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2">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2">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2">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2">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2">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2">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2">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2">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2">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2">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2">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2">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2">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2">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2">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2">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2">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2">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2">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2">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2">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2">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2">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2">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2">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2">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2">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2">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2">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2">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2">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2">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2">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2">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2">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2">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2">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2">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2">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2">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2">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2">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2">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2">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2">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2">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2">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2">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2">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2">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2">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2">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2">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2">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2">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2">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2">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2">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2">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2">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2">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hidden="1"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2">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hidden="1" customHeight="1" x14ac:dyDescent="0.2">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2">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2">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2">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2">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2">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2">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2">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2">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2">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2">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2">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2">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2">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2">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2">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2">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2">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2">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2">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2">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2">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2">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2">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2">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2">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2">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2">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2">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2">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17">
      <formula>IF(RIGHT(TEXT(P14,"0.#"),1)=".",FALSE,TRUE)</formula>
    </cfRule>
    <cfRule type="expression" dxfId="2810" priority="14018">
      <formula>IF(RIGHT(TEXT(P14,"0.#"),1)=".",TRUE,FALSE)</formula>
    </cfRule>
  </conditionalFormatting>
  <conditionalFormatting sqref="AE32">
    <cfRule type="expression" dxfId="2809" priority="14007">
      <formula>IF(RIGHT(TEXT(AE32,"0.#"),1)=".",FALSE,TRUE)</formula>
    </cfRule>
    <cfRule type="expression" dxfId="2808" priority="14008">
      <formula>IF(RIGHT(TEXT(AE32,"0.#"),1)=".",TRUE,FALSE)</formula>
    </cfRule>
  </conditionalFormatting>
  <conditionalFormatting sqref="P18:AX18">
    <cfRule type="expression" dxfId="2807" priority="13893">
      <formula>IF(RIGHT(TEXT(P18,"0.#"),1)=".",FALSE,TRUE)</formula>
    </cfRule>
    <cfRule type="expression" dxfId="2806" priority="13894">
      <formula>IF(RIGHT(TEXT(P18,"0.#"),1)=".",TRUE,FALSE)</formula>
    </cfRule>
  </conditionalFormatting>
  <conditionalFormatting sqref="Y790">
    <cfRule type="expression" dxfId="2805" priority="13889">
      <formula>IF(RIGHT(TEXT(Y790,"0.#"),1)=".",FALSE,TRUE)</formula>
    </cfRule>
    <cfRule type="expression" dxfId="2804" priority="13890">
      <formula>IF(RIGHT(TEXT(Y790,"0.#"),1)=".",TRUE,FALSE)</formula>
    </cfRule>
  </conditionalFormatting>
  <conditionalFormatting sqref="Y799">
    <cfRule type="expression" dxfId="2803" priority="13885">
      <formula>IF(RIGHT(TEXT(Y799,"0.#"),1)=".",FALSE,TRUE)</formula>
    </cfRule>
    <cfRule type="expression" dxfId="2802" priority="13886">
      <formula>IF(RIGHT(TEXT(Y799,"0.#"),1)=".",TRUE,FALSE)</formula>
    </cfRule>
  </conditionalFormatting>
  <conditionalFormatting sqref="Y830:Y837 Y828 Y817:Y824 Y815 Y804:Y811 Y802">
    <cfRule type="expression" dxfId="2801" priority="13667">
      <formula>IF(RIGHT(TEXT(Y802,"0.#"),1)=".",FALSE,TRUE)</formula>
    </cfRule>
    <cfRule type="expression" dxfId="2800" priority="13668">
      <formula>IF(RIGHT(TEXT(Y802,"0.#"),1)=".",TRUE,FALSE)</formula>
    </cfRule>
  </conditionalFormatting>
  <conditionalFormatting sqref="P16:AQ17 P15:AX15 P13:AX13">
    <cfRule type="expression" dxfId="2799" priority="13715">
      <formula>IF(RIGHT(TEXT(P13,"0.#"),1)=".",FALSE,TRUE)</formula>
    </cfRule>
    <cfRule type="expression" dxfId="2798" priority="13716">
      <formula>IF(RIGHT(TEXT(P13,"0.#"),1)=".",TRUE,FALSE)</formula>
    </cfRule>
  </conditionalFormatting>
  <conditionalFormatting sqref="P19:AJ19">
    <cfRule type="expression" dxfId="2797" priority="13713">
      <formula>IF(RIGHT(TEXT(P19,"0.#"),1)=".",FALSE,TRUE)</formula>
    </cfRule>
    <cfRule type="expression" dxfId="2796" priority="13714">
      <formula>IF(RIGHT(TEXT(P19,"0.#"),1)=".",TRUE,FALSE)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91:Y798 Y789">
    <cfRule type="expression" dxfId="2793" priority="13691">
      <formula>IF(RIGHT(TEXT(Y789,"0.#"),1)=".",FALSE,TRUE)</formula>
    </cfRule>
    <cfRule type="expression" dxfId="2792" priority="13692">
      <formula>IF(RIGHT(TEXT(Y789,"0.#"),1)=".",TRUE,FALSE)</formula>
    </cfRule>
  </conditionalFormatting>
  <conditionalFormatting sqref="AU790">
    <cfRule type="expression" dxfId="2791" priority="13689">
      <formula>IF(RIGHT(TEXT(AU790,"0.#"),1)=".",FALSE,TRUE)</formula>
    </cfRule>
    <cfRule type="expression" dxfId="2790" priority="13690">
      <formula>IF(RIGHT(TEXT(AU790,"0.#"),1)=".",TRUE,FALSE)</formula>
    </cfRule>
  </conditionalFormatting>
  <conditionalFormatting sqref="AU799">
    <cfRule type="expression" dxfId="2789" priority="13687">
      <formula>IF(RIGHT(TEXT(AU799,"0.#"),1)=".",FALSE,TRUE)</formula>
    </cfRule>
    <cfRule type="expression" dxfId="2788" priority="13688">
      <formula>IF(RIGHT(TEXT(AU799,"0.#"),1)=".",TRUE,FALSE)</formula>
    </cfRule>
  </conditionalFormatting>
  <conditionalFormatting sqref="AU791:AU798 AU789">
    <cfRule type="expression" dxfId="2787" priority="13685">
      <formula>IF(RIGHT(TEXT(AU789,"0.#"),1)=".",FALSE,TRUE)</formula>
    </cfRule>
    <cfRule type="expression" dxfId="2786" priority="13686">
      <formula>IF(RIGHT(TEXT(AU789,"0.#"),1)=".",TRUE,FALSE)</formula>
    </cfRule>
  </conditionalFormatting>
  <conditionalFormatting sqref="Y829 Y816 Y803">
    <cfRule type="expression" dxfId="2785" priority="13671">
      <formula>IF(RIGHT(TEXT(Y803,"0.#"),1)=".",FALSE,TRUE)</formula>
    </cfRule>
    <cfRule type="expression" dxfId="2784" priority="13672">
      <formula>IF(RIGHT(TEXT(Y803,"0.#"),1)=".",TRUE,FALSE)</formula>
    </cfRule>
  </conditionalFormatting>
  <conditionalFormatting sqref="Y838 Y825 Y812">
    <cfRule type="expression" dxfId="2783" priority="13669">
      <formula>IF(RIGHT(TEXT(Y812,"0.#"),1)=".",FALSE,TRUE)</formula>
    </cfRule>
    <cfRule type="expression" dxfId="2782" priority="13670">
      <formula>IF(RIGHT(TEXT(Y812,"0.#"),1)=".",TRUE,FALSE)</formula>
    </cfRule>
  </conditionalFormatting>
  <conditionalFormatting sqref="AU829 AU816 AU803">
    <cfRule type="expression" dxfId="2781" priority="13665">
      <formula>IF(RIGHT(TEXT(AU803,"0.#"),1)=".",FALSE,TRUE)</formula>
    </cfRule>
    <cfRule type="expression" dxfId="2780" priority="13666">
      <formula>IF(RIGHT(TEXT(AU803,"0.#"),1)=".",TRUE,FALSE)</formula>
    </cfRule>
  </conditionalFormatting>
  <conditionalFormatting sqref="AU838 AU825 AU812">
    <cfRule type="expression" dxfId="2779" priority="13663">
      <formula>IF(RIGHT(TEXT(AU812,"0.#"),1)=".",FALSE,TRUE)</formula>
    </cfRule>
    <cfRule type="expression" dxfId="2778" priority="13664">
      <formula>IF(RIGHT(TEXT(AU812,"0.#"),1)=".",TRUE,FALSE)</formula>
    </cfRule>
  </conditionalFormatting>
  <conditionalFormatting sqref="AU830:AU837 AU828 AU817:AU824 AU815 AU804:AU811 AU802">
    <cfRule type="expression" dxfId="2777" priority="13661">
      <formula>IF(RIGHT(TEXT(AU802,"0.#"),1)=".",FALSE,TRUE)</formula>
    </cfRule>
    <cfRule type="expression" dxfId="2776" priority="13662">
      <formula>IF(RIGHT(TEXT(AU802,"0.#"),1)=".",TRUE,FALSE)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55:AO874">
    <cfRule type="expression" dxfId="2511" priority="6639">
      <formula>IF(AND(AL855&gt;=0, RIGHT(TEXT(AL855,"0.#"),1)&lt;&gt;"."),TRUE,FALSE)</formula>
    </cfRule>
    <cfRule type="expression" dxfId="2510" priority="6640">
      <formula>IF(AND(AL855&gt;=0, RIGHT(TEXT(AL855,"0.#"),1)="."),TRUE,FALSE)</formula>
    </cfRule>
    <cfRule type="expression" dxfId="2509" priority="6641">
      <formula>IF(AND(AL855&lt;0, RIGHT(TEXT(AL855,"0.#"),1)&lt;&gt;"."),TRUE,FALSE)</formula>
    </cfRule>
    <cfRule type="expression" dxfId="2508" priority="6642">
      <formula>IF(AND(AL855&lt;0, RIGHT(TEXT(AL855,"0.#"),1)="."),TRUE,FALSE)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47:Y874">
    <cfRule type="expression" dxfId="2437" priority="2967">
      <formula>IF(RIGHT(TEXT(Y847,"0.#"),1)=".",FALSE,TRUE)</formula>
    </cfRule>
    <cfRule type="expression" dxfId="2436" priority="2968">
      <formula>IF(RIGHT(TEXT(Y847,"0.#"),1)=".",TRUE,FALSE)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10:AO1139">
    <cfRule type="expression" dxfId="2407" priority="2873">
      <formula>IF(AND(AL1110&gt;=0, RIGHT(TEXT(AL1110,"0.#"),1)&lt;&gt;"."),TRUE,FALSE)</formula>
    </cfRule>
    <cfRule type="expression" dxfId="2406" priority="2874">
      <formula>IF(AND(AL1110&gt;=0, RIGHT(TEXT(AL1110,"0.#"),1)="."),TRUE,FALSE)</formula>
    </cfRule>
    <cfRule type="expression" dxfId="2405" priority="2875">
      <formula>IF(AND(AL1110&lt;0, RIGHT(TEXT(AL1110,"0.#"),1)&lt;&gt;"."),TRUE,FALSE)</formula>
    </cfRule>
    <cfRule type="expression" dxfId="2404" priority="2876">
      <formula>IF(AND(AL1110&lt;0, RIGHT(TEXT(AL1110,"0.#"),1)="."),TRUE,FALSE)</formula>
    </cfRule>
  </conditionalFormatting>
  <conditionalFormatting sqref="Y1110:Y1139">
    <cfRule type="expression" dxfId="2403" priority="2871">
      <formula>IF(RIGHT(TEXT(Y1110,"0.#"),1)=".",FALSE,TRUE)</formula>
    </cfRule>
    <cfRule type="expression" dxfId="2402" priority="2872">
      <formula>IF(RIGHT(TEXT(Y1110,"0.#"),1)=".",TRUE,FALSE)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45:AO854">
    <cfRule type="expression" dxfId="2393" priority="2825">
      <formula>IF(AND(AL845&gt;=0, RIGHT(TEXT(AL845,"0.#"),1)&lt;&gt;"."),TRUE,FALSE)</formula>
    </cfRule>
    <cfRule type="expression" dxfId="2392" priority="2826">
      <formula>IF(AND(AL845&gt;=0, RIGHT(TEXT(AL845,"0.#"),1)="."),TRUE,FALSE)</formula>
    </cfRule>
    <cfRule type="expression" dxfId="2391" priority="2827">
      <formula>IF(AND(AL845&lt;0, RIGHT(TEXT(AL845,"0.#"),1)&lt;&gt;"."),TRUE,FALSE)</formula>
    </cfRule>
    <cfRule type="expression" dxfId="2390" priority="2828">
      <formula>IF(AND(AL845&lt;0, RIGHT(TEXT(AL845,"0.#"),1)="."),TRUE,FALSE)</formula>
    </cfRule>
  </conditionalFormatting>
  <conditionalFormatting sqref="Y845:Y846">
    <cfRule type="expression" dxfId="2389" priority="2823">
      <formula>IF(RIGHT(TEXT(Y845,"0.#"),1)=".",FALSE,TRUE)</formula>
    </cfRule>
    <cfRule type="expression" dxfId="2388" priority="2824">
      <formula>IF(RIGHT(TEXT(Y845,"0.#"),1)=".",TRUE,FALSE)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80:Y907">
    <cfRule type="expression" dxfId="2071" priority="2083">
      <formula>IF(RIGHT(TEXT(Y880,"0.#"),1)=".",FALSE,TRUE)</formula>
    </cfRule>
    <cfRule type="expression" dxfId="2070" priority="2084">
      <formula>IF(RIGHT(TEXT(Y880,"0.#"),1)=".",TRUE,FALSE)</formula>
    </cfRule>
  </conditionalFormatting>
  <conditionalFormatting sqref="Y878:Y879">
    <cfRule type="expression" dxfId="2069" priority="2077">
      <formula>IF(RIGHT(TEXT(Y878,"0.#"),1)=".",FALSE,TRUE)</formula>
    </cfRule>
    <cfRule type="expression" dxfId="2068" priority="2078">
      <formula>IF(RIGHT(TEXT(Y878,"0.#"),1)=".",TRUE,FALSE)</formula>
    </cfRule>
  </conditionalFormatting>
  <conditionalFormatting sqref="Y913:Y940">
    <cfRule type="expression" dxfId="2067" priority="2071">
      <formula>IF(RIGHT(TEXT(Y913,"0.#"),1)=".",FALSE,TRUE)</formula>
    </cfRule>
    <cfRule type="expression" dxfId="2066" priority="2072">
      <formula>IF(RIGHT(TEXT(Y913,"0.#"),1)=".",TRUE,FALSE)</formula>
    </cfRule>
  </conditionalFormatting>
  <conditionalFormatting sqref="Y911:Y912">
    <cfRule type="expression" dxfId="2065" priority="2065">
      <formula>IF(RIGHT(TEXT(Y911,"0.#"),1)=".",FALSE,TRUE)</formula>
    </cfRule>
    <cfRule type="expression" dxfId="2064" priority="2066">
      <formula>IF(RIGHT(TEXT(Y911,"0.#"),1)=".",TRUE,FALSE)</formula>
    </cfRule>
  </conditionalFormatting>
  <conditionalFormatting sqref="Y946:Y973">
    <cfRule type="expression" dxfId="2063" priority="2059">
      <formula>IF(RIGHT(TEXT(Y946,"0.#"),1)=".",FALSE,TRUE)</formula>
    </cfRule>
    <cfRule type="expression" dxfId="2062" priority="2060">
      <formula>IF(RIGHT(TEXT(Y946,"0.#"),1)=".",TRUE,FALSE)</formula>
    </cfRule>
  </conditionalFormatting>
  <conditionalFormatting sqref="Y944:Y945">
    <cfRule type="expression" dxfId="2061" priority="2053">
      <formula>IF(RIGHT(TEXT(Y944,"0.#"),1)=".",FALSE,TRUE)</formula>
    </cfRule>
    <cfRule type="expression" dxfId="2060" priority="2054">
      <formula>IF(RIGHT(TEXT(Y944,"0.#"),1)=".",TRUE,FALSE)</formula>
    </cfRule>
  </conditionalFormatting>
  <conditionalFormatting sqref="Y979:Y1006">
    <cfRule type="expression" dxfId="2059" priority="2047">
      <formula>IF(RIGHT(TEXT(Y979,"0.#"),1)=".",FALSE,TRUE)</formula>
    </cfRule>
    <cfRule type="expression" dxfId="2058" priority="2048">
      <formula>IF(RIGHT(TEXT(Y979,"0.#"),1)=".",TRUE,FALSE)</formula>
    </cfRule>
  </conditionalFormatting>
  <conditionalFormatting sqref="Y977:Y978">
    <cfRule type="expression" dxfId="2057" priority="2041">
      <formula>IF(RIGHT(TEXT(Y977,"0.#"),1)=".",FALSE,TRUE)</formula>
    </cfRule>
    <cfRule type="expression" dxfId="2056" priority="2042">
      <formula>IF(RIGHT(TEXT(Y977,"0.#"),1)=".",TRUE,FALSE)</formula>
    </cfRule>
  </conditionalFormatting>
  <conditionalFormatting sqref="Y1012:Y1039">
    <cfRule type="expression" dxfId="2055" priority="2035">
      <formula>IF(RIGHT(TEXT(Y1012,"0.#"),1)=".",FALSE,TRUE)</formula>
    </cfRule>
    <cfRule type="expression" dxfId="2054" priority="2036">
      <formula>IF(RIGHT(TEXT(Y1012,"0.#"),1)=".",TRUE,FALSE)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80:AO907">
    <cfRule type="expression" dxfId="1973" priority="2085">
      <formula>IF(AND(AL880&gt;=0, RIGHT(TEXT(AL880,"0.#"),1)&lt;&gt;"."),TRUE,FALSE)</formula>
    </cfRule>
    <cfRule type="expression" dxfId="1972" priority="2086">
      <formula>IF(AND(AL880&gt;=0, RIGHT(TEXT(AL880,"0.#"),1)="."),TRUE,FALSE)</formula>
    </cfRule>
    <cfRule type="expression" dxfId="1971" priority="2087">
      <formula>IF(AND(AL880&lt;0, RIGHT(TEXT(AL880,"0.#"),1)&lt;&gt;"."),TRUE,FALSE)</formula>
    </cfRule>
    <cfRule type="expression" dxfId="1970" priority="2088">
      <formula>IF(AND(AL880&lt;0, RIGHT(TEXT(AL880,"0.#"),1)="."),TRUE,FALSE)</formula>
    </cfRule>
  </conditionalFormatting>
  <conditionalFormatting sqref="AL878:AO879">
    <cfRule type="expression" dxfId="1969" priority="2079">
      <formula>IF(AND(AL878&gt;=0, RIGHT(TEXT(AL878,"0.#"),1)&lt;&gt;"."),TRUE,FALSE)</formula>
    </cfRule>
    <cfRule type="expression" dxfId="1968" priority="2080">
      <formula>IF(AND(AL878&gt;=0, RIGHT(TEXT(AL878,"0.#"),1)="."),TRUE,FALSE)</formula>
    </cfRule>
    <cfRule type="expression" dxfId="1967" priority="2081">
      <formula>IF(AND(AL878&lt;0, RIGHT(TEXT(AL878,"0.#"),1)&lt;&gt;"."),TRUE,FALSE)</formula>
    </cfRule>
    <cfRule type="expression" dxfId="1966" priority="2082">
      <formula>IF(AND(AL878&lt;0, RIGHT(TEXT(AL878,"0.#"),1)="."),TRUE,FALSE)</formula>
    </cfRule>
  </conditionalFormatting>
  <conditionalFormatting sqref="AL913:AO915 AL917:AO921 AL923:AO927 AL929:AO940">
    <cfRule type="expression" dxfId="1965" priority="2073">
      <formula>IF(AND(AL913&gt;=0, RIGHT(TEXT(AL913,"0.#"),1)&lt;&gt;"."),TRUE,FALSE)</formula>
    </cfRule>
    <cfRule type="expression" dxfId="1964" priority="2074">
      <formula>IF(AND(AL913&gt;=0, RIGHT(TEXT(AL913,"0.#"),1)="."),TRUE,FALSE)</formula>
    </cfRule>
    <cfRule type="expression" dxfId="1963" priority="2075">
      <formula>IF(AND(AL913&lt;0, RIGHT(TEXT(AL913,"0.#"),1)&lt;&gt;"."),TRUE,FALSE)</formula>
    </cfRule>
    <cfRule type="expression" dxfId="1962" priority="2076">
      <formula>IF(AND(AL913&lt;0, RIGHT(TEXT(AL913,"0.#"),1)="."),TRUE,FALSE)</formula>
    </cfRule>
  </conditionalFormatting>
  <conditionalFormatting sqref="AL911:AO912">
    <cfRule type="expression" dxfId="1961" priority="2067">
      <formula>IF(AND(AL911&gt;=0, RIGHT(TEXT(AL911,"0.#"),1)&lt;&gt;"."),TRUE,FALSE)</formula>
    </cfRule>
    <cfRule type="expression" dxfId="1960" priority="2068">
      <formula>IF(AND(AL911&gt;=0, RIGHT(TEXT(AL911,"0.#"),1)="."),TRUE,FALSE)</formula>
    </cfRule>
    <cfRule type="expression" dxfId="1959" priority="2069">
      <formula>IF(AND(AL911&lt;0, RIGHT(TEXT(AL911,"0.#"),1)&lt;&gt;"."),TRUE,FALSE)</formula>
    </cfRule>
    <cfRule type="expression" dxfId="1958" priority="2070">
      <formula>IF(AND(AL911&lt;0, RIGHT(TEXT(AL911,"0.#"),1)="."),TRUE,FALSE)</formula>
    </cfRule>
  </conditionalFormatting>
  <conditionalFormatting sqref="AL946:AO973">
    <cfRule type="expression" dxfId="1957" priority="2061">
      <formula>IF(AND(AL946&gt;=0, RIGHT(TEXT(AL946,"0.#"),1)&lt;&gt;"."),TRUE,FALSE)</formula>
    </cfRule>
    <cfRule type="expression" dxfId="1956" priority="2062">
      <formula>IF(AND(AL946&gt;=0, RIGHT(TEXT(AL946,"0.#"),1)="."),TRUE,FALSE)</formula>
    </cfRule>
    <cfRule type="expression" dxfId="1955" priority="2063">
      <formula>IF(AND(AL946&lt;0, RIGHT(TEXT(AL946,"0.#"),1)&lt;&gt;"."),TRUE,FALSE)</formula>
    </cfRule>
    <cfRule type="expression" dxfId="1954" priority="2064">
      <formula>IF(AND(AL946&lt;0, RIGHT(TEXT(AL946,"0.#"),1)="."),TRUE,FALSE)</formula>
    </cfRule>
  </conditionalFormatting>
  <conditionalFormatting sqref="AL944:AO945">
    <cfRule type="expression" dxfId="1953" priority="2055">
      <formula>IF(AND(AL944&gt;=0, RIGHT(TEXT(AL944,"0.#"),1)&lt;&gt;"."),TRUE,FALSE)</formula>
    </cfRule>
    <cfRule type="expression" dxfId="1952" priority="2056">
      <formula>IF(AND(AL944&gt;=0, RIGHT(TEXT(AL944,"0.#"),1)="."),TRUE,FALSE)</formula>
    </cfRule>
    <cfRule type="expression" dxfId="1951" priority="2057">
      <formula>IF(AND(AL944&lt;0, RIGHT(TEXT(AL944,"0.#"),1)&lt;&gt;"."),TRUE,FALSE)</formula>
    </cfRule>
    <cfRule type="expression" dxfId="1950" priority="2058">
      <formula>IF(AND(AL944&lt;0, RIGHT(TEXT(AL944,"0.#"),1)="."),TRUE,FALSE)</formula>
    </cfRule>
  </conditionalFormatting>
  <conditionalFormatting sqref="AL979:AO1006">
    <cfRule type="expression" dxfId="1949" priority="2049">
      <formula>IF(AND(AL979&gt;=0, RIGHT(TEXT(AL979,"0.#"),1)&lt;&gt;"."),TRUE,FALSE)</formula>
    </cfRule>
    <cfRule type="expression" dxfId="1948" priority="2050">
      <formula>IF(AND(AL979&gt;=0, RIGHT(TEXT(AL979,"0.#"),1)="."),TRUE,FALSE)</formula>
    </cfRule>
    <cfRule type="expression" dxfId="1947" priority="2051">
      <formula>IF(AND(AL979&lt;0, RIGHT(TEXT(AL979,"0.#"),1)&lt;&gt;"."),TRUE,FALSE)</formula>
    </cfRule>
    <cfRule type="expression" dxfId="1946" priority="2052">
      <formula>IF(AND(AL979&lt;0, RIGHT(TEXT(AL979,"0.#"),1)="."),TRUE,FALSE)</formula>
    </cfRule>
  </conditionalFormatting>
  <conditionalFormatting sqref="AL977:AO978">
    <cfRule type="expression" dxfId="1945" priority="2043">
      <formula>IF(AND(AL977&gt;=0, RIGHT(TEXT(AL977,"0.#"),1)&lt;&gt;"."),TRUE,FALSE)</formula>
    </cfRule>
    <cfRule type="expression" dxfId="1944" priority="2044">
      <formula>IF(AND(AL977&gt;=0, RIGHT(TEXT(AL977,"0.#"),1)="."),TRUE,FALSE)</formula>
    </cfRule>
    <cfRule type="expression" dxfId="1943" priority="2045">
      <formula>IF(AND(AL977&lt;0, RIGHT(TEXT(AL977,"0.#"),1)&lt;&gt;"."),TRUE,FALSE)</formula>
    </cfRule>
    <cfRule type="expression" dxfId="1942" priority="2046">
      <formula>IF(AND(AL977&lt;0, RIGHT(TEXT(AL977,"0.#"),1)="."),TRUE,FALSE)</formula>
    </cfRule>
  </conditionalFormatting>
  <conditionalFormatting sqref="AL1012:AO1039">
    <cfRule type="expression" dxfId="1941" priority="2037">
      <formula>IF(AND(AL1012&gt;=0, RIGHT(TEXT(AL1012,"0.#"),1)&lt;&gt;"."),TRUE,FALSE)</formula>
    </cfRule>
    <cfRule type="expression" dxfId="1940" priority="2038">
      <formula>IF(AND(AL1012&gt;=0, RIGHT(TEXT(AL1012,"0.#"),1)="."),TRUE,FALSE)</formula>
    </cfRule>
    <cfRule type="expression" dxfId="1939" priority="2039">
      <formula>IF(AND(AL1012&lt;0, RIGHT(TEXT(AL1012,"0.#"),1)&lt;&gt;"."),TRUE,FALSE)</formula>
    </cfRule>
    <cfRule type="expression" dxfId="1938" priority="2040">
      <formula>IF(AND(AL1012&lt;0, RIGHT(TEXT(AL1012,"0.#"),1)="."),TRUE,FALSE)</formula>
    </cfRule>
  </conditionalFormatting>
  <conditionalFormatting sqref="AL1010:AO1011">
    <cfRule type="expression" dxfId="1937" priority="2031">
      <formula>IF(AND(AL1010&gt;=0, RIGHT(TEXT(AL1010,"0.#"),1)&lt;&gt;"."),TRUE,FALSE)</formula>
    </cfRule>
    <cfRule type="expression" dxfId="1936" priority="2032">
      <formula>IF(AND(AL1010&gt;=0, RIGHT(TEXT(AL1010,"0.#"),1)="."),TRUE,FALSE)</formula>
    </cfRule>
    <cfRule type="expression" dxfId="1935" priority="2033">
      <formula>IF(AND(AL1010&lt;0, RIGHT(TEXT(AL1010,"0.#"),1)&lt;&gt;"."),TRUE,FALSE)</formula>
    </cfRule>
    <cfRule type="expression" dxfId="1934" priority="2034">
      <formula>IF(AND(AL1010&lt;0, RIGHT(TEXT(AL1010,"0.#"),1)="."),TRUE,FALSE)</formula>
    </cfRule>
  </conditionalFormatting>
  <conditionalFormatting sqref="Y1010:Y1011">
    <cfRule type="expression" dxfId="1933" priority="2029">
      <formula>IF(RIGHT(TEXT(Y1010,"0.#"),1)=".",FALSE,TRUE)</formula>
    </cfRule>
    <cfRule type="expression" dxfId="1932" priority="2030">
      <formula>IF(RIGHT(TEXT(Y1010,"0.#"),1)=".",TRUE,FALSE)</formula>
    </cfRule>
  </conditionalFormatting>
  <conditionalFormatting sqref="AL1045:AO1072">
    <cfRule type="expression" dxfId="1931" priority="2025">
      <formula>IF(AND(AL1045&gt;=0, RIGHT(TEXT(AL1045,"0.#"),1)&lt;&gt;"."),TRUE,FALSE)</formula>
    </cfRule>
    <cfRule type="expression" dxfId="1930" priority="2026">
      <formula>IF(AND(AL1045&gt;=0, RIGHT(TEXT(AL1045,"0.#"),1)="."),TRUE,FALSE)</formula>
    </cfRule>
    <cfRule type="expression" dxfId="1929" priority="2027">
      <formula>IF(AND(AL1045&lt;0, RIGHT(TEXT(AL1045,"0.#"),1)&lt;&gt;"."),TRUE,FALSE)</formula>
    </cfRule>
    <cfRule type="expression" dxfId="1928" priority="2028">
      <formula>IF(AND(AL1045&lt;0, 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3:AO1044">
    <cfRule type="expression" dxfId="1925" priority="2019">
      <formula>IF(AND(AL1043&gt;=0, RIGHT(TEXT(AL1043,"0.#"),1)&lt;&gt;"."),TRUE,FALSE)</formula>
    </cfRule>
    <cfRule type="expression" dxfId="1924" priority="2020">
      <formula>IF(AND(AL1043&gt;=0, RIGHT(TEXT(AL1043,"0.#"),1)="."),TRUE,FALSE)</formula>
    </cfRule>
    <cfRule type="expression" dxfId="1923" priority="2021">
      <formula>IF(AND(AL1043&lt;0, RIGHT(TEXT(AL1043,"0.#"),1)&lt;&gt;"."),TRUE,FALSE)</formula>
    </cfRule>
    <cfRule type="expression" dxfId="1922" priority="2022">
      <formula>IF(AND(AL1043&lt;0, RIGHT(TEXT(AL1043,"0.#"),1)="."),TRUE,FALSE)</formula>
    </cfRule>
  </conditionalFormatting>
  <conditionalFormatting sqref="Y1043:Y1044">
    <cfRule type="expression" dxfId="1921" priority="2017">
      <formula>IF(RIGHT(TEXT(Y1043,"0.#"),1)=".",FALSE,TRUE)</formula>
    </cfRule>
    <cfRule type="expression" dxfId="1920" priority="2018">
      <formula>IF(RIGHT(TEXT(Y1043,"0.#"),1)=".",TRUE,FALSE)</formula>
    </cfRule>
  </conditionalFormatting>
  <conditionalFormatting sqref="AL1078:AO1105">
    <cfRule type="expression" dxfId="1919" priority="2013">
      <formula>IF(AND(AL1078&gt;=0, RIGHT(TEXT(AL1078,"0.#"),1)&lt;&gt;"."),TRUE,FALSE)</formula>
    </cfRule>
    <cfRule type="expression" dxfId="1918" priority="2014">
      <formula>IF(AND(AL1078&gt;=0, RIGHT(TEXT(AL1078,"0.#"),1)="."),TRUE,FALSE)</formula>
    </cfRule>
    <cfRule type="expression" dxfId="1917" priority="2015">
      <formula>IF(AND(AL1078&lt;0, RIGHT(TEXT(AL1078,"0.#"),1)&lt;&gt;"."),TRUE,FALSE)</formula>
    </cfRule>
    <cfRule type="expression" dxfId="1916" priority="2016">
      <formula>IF(AND(AL1078&lt;0, 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 RIGHT(TEXT(AL1076,"0.#"),1)&lt;&gt;"."),TRUE,FALSE)</formula>
    </cfRule>
    <cfRule type="expression" dxfId="1912" priority="2008">
      <formula>IF(AND(AL1076&gt;=0, RIGHT(TEXT(AL1076,"0.#"),1)="."),TRUE,FALSE)</formula>
    </cfRule>
    <cfRule type="expression" dxfId="1911" priority="2009">
      <formula>IF(AND(AL1076&lt;0, RIGHT(TEXT(AL1076,"0.#"),1)&lt;&gt;"."),TRUE,FALSE)</formula>
    </cfRule>
    <cfRule type="expression" dxfId="1910" priority="2010">
      <formula>IF(AND(AL1076&lt;0, 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I194:AI195 AM194:AM195 AQ194:AQ195 AU194:AU195">
    <cfRule type="expression" dxfId="713" priority="13">
      <formula>IF(RIGHT(TEXT(AI194,"0.#"),1)=".",FALSE,TRUE)</formula>
    </cfRule>
    <cfRule type="expression" dxfId="712" priority="14">
      <formula>IF(RIGHT(TEXT(AI194,"0.#"),1)=".",TRUE,FALSE)</formula>
    </cfRule>
  </conditionalFormatting>
  <conditionalFormatting sqref="AL916:AO916">
    <cfRule type="expression" dxfId="711" priority="9">
      <formula>IF(AND(AL916&gt;=0, RIGHT(TEXT(AL916,"0.#"),1)&lt;&gt;"."),TRUE,FALSE)</formula>
    </cfRule>
    <cfRule type="expression" dxfId="710" priority="10">
      <formula>IF(AND(AL916&gt;=0, RIGHT(TEXT(AL916,"0.#"),1)="."),TRUE,FALSE)</formula>
    </cfRule>
    <cfRule type="expression" dxfId="709" priority="11">
      <formula>IF(AND(AL916&lt;0, RIGHT(TEXT(AL916,"0.#"),1)&lt;&gt;"."),TRUE,FALSE)</formula>
    </cfRule>
    <cfRule type="expression" dxfId="708" priority="12">
      <formula>IF(AND(AL916&lt;0, RIGHT(TEXT(AL916,"0.#"),1)="."),TRUE,FALSE)</formula>
    </cfRule>
  </conditionalFormatting>
  <conditionalFormatting sqref="AL922:AO922">
    <cfRule type="expression" dxfId="707" priority="5">
      <formula>IF(AND(AL922&gt;=0, RIGHT(TEXT(AL922,"0.#"),1)&lt;&gt;"."),TRUE,FALSE)</formula>
    </cfRule>
    <cfRule type="expression" dxfId="706" priority="6">
      <formula>IF(AND(AL922&gt;=0, RIGHT(TEXT(AL922,"0.#"),1)="."),TRUE,FALSE)</formula>
    </cfRule>
    <cfRule type="expression" dxfId="705" priority="7">
      <formula>IF(AND(AL922&lt;0, RIGHT(TEXT(AL922,"0.#"),1)&lt;&gt;"."),TRUE,FALSE)</formula>
    </cfRule>
    <cfRule type="expression" dxfId="704" priority="8">
      <formula>IF(AND(AL922&lt;0, RIGHT(TEXT(AL922,"0.#"),1)="."),TRUE,FALSE)</formula>
    </cfRule>
  </conditionalFormatting>
  <conditionalFormatting sqref="AL928:AO928">
    <cfRule type="expression" dxfId="703" priority="1">
      <formula>IF(AND(AL928&gt;=0, RIGHT(TEXT(AL928,"0.#"),1)&lt;&gt;"."),TRUE,FALSE)</formula>
    </cfRule>
    <cfRule type="expression" dxfId="702" priority="2">
      <formula>IF(AND(AL928&gt;=0, RIGHT(TEXT(AL928,"0.#"),1)="."),TRUE,FALSE)</formula>
    </cfRule>
    <cfRule type="expression" dxfId="701" priority="3">
      <formula>IF(AND(AL928&lt;0, RIGHT(TEXT(AL928,"0.#"),1)&lt;&gt;"."),TRUE,FALSE)</formula>
    </cfRule>
    <cfRule type="expression" dxfId="700" priority="4">
      <formula>IF(AND(AL928&lt;0, RIGHT(TEXT(AL928,"0.#"),1)="."),TRUE,FALSE)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129" max="49" man="1"/>
    <brk id="369" max="49" man="1"/>
    <brk id="725" max="49" man="1"/>
    <brk id="747" max="49" man="1"/>
    <brk id="812" max="49" man="1"/>
    <brk id="908" max="49" man="1"/>
  </rowBreaks>
  <ignoredErrors>
    <ignoredError sqref="P29 W29" unlockedFormula="1"/>
  </ignoredErrors>
  <drawing r:id="rId2"/>
  <legacyDrawing r:id="rId3"/>
  <oleObjects>
    <mc:AlternateContent xmlns:mc="http://schemas.openxmlformats.org/markup-compatibility/2006">
      <mc:Choice Requires="x14">
        <oleObject progId="プレゼンテーション" shapeId="1025" r:id="rId4">
          <objectPr defaultSize="0" autoPict="0" r:id="rId5">
            <anchor moveWithCells="1">
              <from>
                <xdr:col>7</xdr:col>
                <xdr:colOff>22860</xdr:colOff>
                <xdr:row>748</xdr:row>
                <xdr:rowOff>220980</xdr:rowOff>
              </from>
              <to>
                <xdr:col>49</xdr:col>
                <xdr:colOff>182880</xdr:colOff>
                <xdr:row>768</xdr:row>
                <xdr:rowOff>106680</xdr:rowOff>
              </to>
            </anchor>
          </objectPr>
        </oleObject>
      </mc:Choice>
      <mc:Fallback>
        <oleObject progId="プレゼンテーション" shapeId="1025" r:id="rId4"/>
      </mc:Fallback>
    </mc:AlternateContent>
  </oleObjects>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K13" sqref="K1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2">
      <c r="A2" s="14" t="s">
        <v>85</v>
      </c>
      <c r="B2" s="15"/>
      <c r="C2" s="13" t="str">
        <f>IF(B2="","",A2)</f>
        <v/>
      </c>
      <c r="D2" s="13" t="str">
        <f>IF(C2="","",IF(D1&lt;&gt;"",CONCATENATE(D1,"、",C2),C2))</f>
        <v/>
      </c>
      <c r="F2" s="12" t="s">
        <v>72</v>
      </c>
      <c r="G2" s="17" t="s">
        <v>752</v>
      </c>
      <c r="H2" s="13" t="str">
        <f>IF(G2="","",F2)</f>
        <v>一般会計</v>
      </c>
      <c r="I2" s="13" t="str">
        <f>IF(H2="","",IF(I1&lt;&gt;"",CONCATENATE(I1,"、",H2),H2))</f>
        <v>一般会計</v>
      </c>
      <c r="K2" s="14" t="s">
        <v>103</v>
      </c>
      <c r="L2" s="15"/>
      <c r="M2" s="13" t="str">
        <f>IF(L2="","",K2)</f>
        <v/>
      </c>
      <c r="N2" s="13" t="str">
        <f>IF(M2="","",IF(N1&lt;&gt;"",CONCATENATE(N1,"、",M2),M2))</f>
        <v/>
      </c>
      <c r="O2" s="13"/>
      <c r="P2" s="12" t="s">
        <v>74</v>
      </c>
      <c r="Q2" s="17" t="s">
        <v>752</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2">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752</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2">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2">
      <c r="A38" s="13"/>
      <c r="B38" s="13"/>
      <c r="F38" s="13"/>
      <c r="G38" s="19"/>
      <c r="K38" s="13"/>
      <c r="L38" s="13"/>
      <c r="O38" s="13"/>
      <c r="P38" s="13"/>
      <c r="Q38" s="19"/>
      <c r="T38" s="13"/>
      <c r="U38" s="32" t="s">
        <v>387</v>
      </c>
      <c r="Y38" s="32" t="s">
        <v>451</v>
      </c>
      <c r="Z38" s="32" t="s">
        <v>582</v>
      </c>
      <c r="AF38" s="30"/>
      <c r="AK38" s="51" t="str">
        <f t="shared" si="7"/>
        <v>k</v>
      </c>
    </row>
    <row r="39" spans="1:37" x14ac:dyDescent="0.2">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2">
      <c r="A40" s="13"/>
      <c r="B40" s="13"/>
      <c r="F40" s="13"/>
      <c r="G40" s="19"/>
      <c r="K40" s="13"/>
      <c r="L40" s="13"/>
      <c r="O40" s="13"/>
      <c r="P40" s="13"/>
      <c r="Q40" s="19"/>
      <c r="T40" s="13"/>
      <c r="Y40" s="32" t="s">
        <v>453</v>
      </c>
      <c r="Z40" s="32" t="s">
        <v>584</v>
      </c>
      <c r="AF40" s="30"/>
      <c r="AK40" s="51" t="str">
        <f t="shared" si="7"/>
        <v>m</v>
      </c>
    </row>
    <row r="41" spans="1:37" x14ac:dyDescent="0.2">
      <c r="A41" s="13"/>
      <c r="B41" s="13"/>
      <c r="F41" s="13"/>
      <c r="G41" s="19"/>
      <c r="K41" s="13"/>
      <c r="L41" s="13"/>
      <c r="O41" s="13"/>
      <c r="P41" s="13"/>
      <c r="Q41" s="19"/>
      <c r="T41" s="13"/>
      <c r="Y41" s="32" t="s">
        <v>454</v>
      </c>
      <c r="Z41" s="32" t="s">
        <v>585</v>
      </c>
      <c r="AF41" s="30"/>
      <c r="AK41" s="51" t="str">
        <f t="shared" si="7"/>
        <v>n</v>
      </c>
    </row>
    <row r="42" spans="1:37" x14ac:dyDescent="0.2">
      <c r="A42" s="13"/>
      <c r="B42" s="13"/>
      <c r="F42" s="13"/>
      <c r="G42" s="19"/>
      <c r="K42" s="13"/>
      <c r="L42" s="13"/>
      <c r="O42" s="13"/>
      <c r="P42" s="13"/>
      <c r="Q42" s="19"/>
      <c r="T42" s="13"/>
      <c r="Y42" s="32" t="s">
        <v>455</v>
      </c>
      <c r="Z42" s="32" t="s">
        <v>586</v>
      </c>
      <c r="AF42" s="30"/>
      <c r="AK42" s="51" t="str">
        <f t="shared" si="7"/>
        <v>o</v>
      </c>
    </row>
    <row r="43" spans="1:37" x14ac:dyDescent="0.2">
      <c r="A43" s="13"/>
      <c r="B43" s="13"/>
      <c r="F43" s="13"/>
      <c r="G43" s="19"/>
      <c r="K43" s="13"/>
      <c r="L43" s="13"/>
      <c r="O43" s="13"/>
      <c r="P43" s="13"/>
      <c r="Q43" s="19"/>
      <c r="T43" s="13"/>
      <c r="Y43" s="32" t="s">
        <v>456</v>
      </c>
      <c r="Z43" s="32" t="s">
        <v>587</v>
      </c>
      <c r="AF43" s="30"/>
      <c r="AK43" s="51" t="str">
        <f t="shared" si="7"/>
        <v>p</v>
      </c>
    </row>
    <row r="44" spans="1:37" x14ac:dyDescent="0.2">
      <c r="A44" s="13"/>
      <c r="B44" s="13"/>
      <c r="F44" s="13"/>
      <c r="G44" s="19"/>
      <c r="K44" s="13"/>
      <c r="L44" s="13"/>
      <c r="O44" s="13"/>
      <c r="P44" s="13"/>
      <c r="Q44" s="19"/>
      <c r="T44" s="13"/>
      <c r="Y44" s="32" t="s">
        <v>457</v>
      </c>
      <c r="Z44" s="32" t="s">
        <v>588</v>
      </c>
      <c r="AF44" s="30"/>
      <c r="AK44" s="51" t="str">
        <f t="shared" si="7"/>
        <v>q</v>
      </c>
    </row>
    <row r="45" spans="1:37" x14ac:dyDescent="0.2">
      <c r="A45" s="13"/>
      <c r="B45" s="13"/>
      <c r="F45" s="13"/>
      <c r="G45" s="19"/>
      <c r="K45" s="13"/>
      <c r="L45" s="13"/>
      <c r="O45" s="13"/>
      <c r="P45" s="13"/>
      <c r="Q45" s="19"/>
      <c r="T45" s="13"/>
      <c r="Y45" s="32" t="s">
        <v>458</v>
      </c>
      <c r="Z45" s="32" t="s">
        <v>589</v>
      </c>
      <c r="AF45" s="30"/>
      <c r="AK45" s="51" t="str">
        <f t="shared" si="7"/>
        <v>r</v>
      </c>
    </row>
    <row r="46" spans="1:37" x14ac:dyDescent="0.2">
      <c r="A46" s="13"/>
      <c r="B46" s="13"/>
      <c r="F46" s="13"/>
      <c r="G46" s="19"/>
      <c r="K46" s="13"/>
      <c r="L46" s="13"/>
      <c r="O46" s="13"/>
      <c r="P46" s="13"/>
      <c r="Q46" s="19"/>
      <c r="T46" s="13"/>
      <c r="Y46" s="32" t="s">
        <v>459</v>
      </c>
      <c r="Z46" s="32" t="s">
        <v>590</v>
      </c>
      <c r="AF46" s="30"/>
      <c r="AK46" s="51" t="str">
        <f t="shared" si="7"/>
        <v>s</v>
      </c>
    </row>
    <row r="47" spans="1:37" x14ac:dyDescent="0.2">
      <c r="A47" s="13"/>
      <c r="B47" s="13"/>
      <c r="F47" s="13"/>
      <c r="G47" s="19"/>
      <c r="K47" s="13"/>
      <c r="L47" s="13"/>
      <c r="O47" s="13"/>
      <c r="P47" s="13"/>
      <c r="Q47" s="19"/>
      <c r="T47" s="13"/>
      <c r="Y47" s="32" t="s">
        <v>460</v>
      </c>
      <c r="Z47" s="32" t="s">
        <v>591</v>
      </c>
      <c r="AF47" s="30"/>
      <c r="AK47" s="51" t="str">
        <f t="shared" si="7"/>
        <v>t</v>
      </c>
    </row>
    <row r="48" spans="1:37" x14ac:dyDescent="0.2">
      <c r="A48" s="13"/>
      <c r="B48" s="13"/>
      <c r="F48" s="13"/>
      <c r="G48" s="19"/>
      <c r="K48" s="13"/>
      <c r="L48" s="13"/>
      <c r="O48" s="13"/>
      <c r="P48" s="13"/>
      <c r="Q48" s="19"/>
      <c r="T48" s="13"/>
      <c r="Y48" s="32" t="s">
        <v>461</v>
      </c>
      <c r="Z48" s="32" t="s">
        <v>592</v>
      </c>
      <c r="AF48" s="30"/>
      <c r="AK48" s="51" t="str">
        <f t="shared" si="7"/>
        <v>u</v>
      </c>
    </row>
    <row r="49" spans="1:37" x14ac:dyDescent="0.2">
      <c r="A49" s="13"/>
      <c r="B49" s="13"/>
      <c r="F49" s="13"/>
      <c r="G49" s="19"/>
      <c r="K49" s="13"/>
      <c r="L49" s="13"/>
      <c r="O49" s="13"/>
      <c r="P49" s="13"/>
      <c r="Q49" s="19"/>
      <c r="T49" s="13"/>
      <c r="Y49" s="32" t="s">
        <v>462</v>
      </c>
      <c r="Z49" s="32" t="s">
        <v>593</v>
      </c>
      <c r="AF49" s="30"/>
      <c r="AK49" s="51" t="str">
        <f t="shared" si="7"/>
        <v>v</v>
      </c>
    </row>
    <row r="50" spans="1:37" x14ac:dyDescent="0.2">
      <c r="A50" s="13"/>
      <c r="B50" s="13"/>
      <c r="F50" s="13"/>
      <c r="G50" s="19"/>
      <c r="K50" s="13"/>
      <c r="L50" s="13"/>
      <c r="O50" s="13"/>
      <c r="P50" s="13"/>
      <c r="Q50" s="19"/>
      <c r="T50" s="13"/>
      <c r="Y50" s="32" t="s">
        <v>463</v>
      </c>
      <c r="Z50" s="32" t="s">
        <v>594</v>
      </c>
      <c r="AF50" s="30"/>
    </row>
    <row r="51" spans="1:37" x14ac:dyDescent="0.2">
      <c r="A51" s="13"/>
      <c r="B51" s="13"/>
      <c r="F51" s="13"/>
      <c r="G51" s="19"/>
      <c r="K51" s="13"/>
      <c r="L51" s="13"/>
      <c r="O51" s="13"/>
      <c r="P51" s="13"/>
      <c r="Q51" s="19"/>
      <c r="T51" s="13"/>
      <c r="Y51" s="32" t="s">
        <v>464</v>
      </c>
      <c r="Z51" s="32" t="s">
        <v>595</v>
      </c>
      <c r="AF51" s="30"/>
    </row>
    <row r="52" spans="1:37" x14ac:dyDescent="0.2">
      <c r="A52" s="13"/>
      <c r="B52" s="13"/>
      <c r="F52" s="13"/>
      <c r="G52" s="19"/>
      <c r="K52" s="13"/>
      <c r="L52" s="13"/>
      <c r="O52" s="13"/>
      <c r="P52" s="13"/>
      <c r="Q52" s="19"/>
      <c r="T52" s="13"/>
      <c r="Y52" s="32" t="s">
        <v>465</v>
      </c>
      <c r="Z52" s="32" t="s">
        <v>596</v>
      </c>
      <c r="AF52" s="30"/>
    </row>
    <row r="53" spans="1:37" x14ac:dyDescent="0.2">
      <c r="A53" s="13"/>
      <c r="B53" s="13"/>
      <c r="F53" s="13"/>
      <c r="G53" s="19"/>
      <c r="K53" s="13"/>
      <c r="L53" s="13"/>
      <c r="O53" s="13"/>
      <c r="P53" s="13"/>
      <c r="Q53" s="19"/>
      <c r="T53" s="13"/>
      <c r="Y53" s="32" t="s">
        <v>466</v>
      </c>
      <c r="Z53" s="32" t="s">
        <v>597</v>
      </c>
      <c r="AF53" s="30"/>
    </row>
    <row r="54" spans="1:37" x14ac:dyDescent="0.2">
      <c r="A54" s="13"/>
      <c r="B54" s="13"/>
      <c r="F54" s="13"/>
      <c r="G54" s="19"/>
      <c r="K54" s="13"/>
      <c r="L54" s="13"/>
      <c r="O54" s="13"/>
      <c r="P54" s="20"/>
      <c r="Q54" s="19"/>
      <c r="T54" s="13"/>
      <c r="Y54" s="32" t="s">
        <v>467</v>
      </c>
      <c r="Z54" s="32" t="s">
        <v>598</v>
      </c>
      <c r="AF54" s="30"/>
    </row>
    <row r="55" spans="1:37" x14ac:dyDescent="0.2">
      <c r="A55" s="13"/>
      <c r="B55" s="13"/>
      <c r="F55" s="13"/>
      <c r="G55" s="19"/>
      <c r="K55" s="13"/>
      <c r="L55" s="13"/>
      <c r="O55" s="13"/>
      <c r="P55" s="13"/>
      <c r="Q55" s="19"/>
      <c r="T55" s="13"/>
      <c r="Y55" s="32" t="s">
        <v>468</v>
      </c>
      <c r="Z55" s="32" t="s">
        <v>599</v>
      </c>
      <c r="AF55" s="30"/>
    </row>
    <row r="56" spans="1:37" x14ac:dyDescent="0.2">
      <c r="A56" s="13"/>
      <c r="B56" s="13"/>
      <c r="F56" s="13"/>
      <c r="G56" s="19"/>
      <c r="K56" s="13"/>
      <c r="L56" s="13"/>
      <c r="O56" s="13"/>
      <c r="P56" s="13"/>
      <c r="Q56" s="19"/>
      <c r="T56" s="13"/>
      <c r="Y56" s="32" t="s">
        <v>469</v>
      </c>
      <c r="Z56" s="32" t="s">
        <v>600</v>
      </c>
      <c r="AF56" s="30"/>
    </row>
    <row r="57" spans="1:37" x14ac:dyDescent="0.2">
      <c r="A57" s="13"/>
      <c r="B57" s="13"/>
      <c r="F57" s="13"/>
      <c r="G57" s="19"/>
      <c r="K57" s="13"/>
      <c r="L57" s="13"/>
      <c r="O57" s="13"/>
      <c r="P57" s="13"/>
      <c r="Q57" s="19"/>
      <c r="T57" s="13"/>
      <c r="Y57" s="32" t="s">
        <v>470</v>
      </c>
      <c r="Z57" s="32" t="s">
        <v>601</v>
      </c>
      <c r="AF57" s="30"/>
    </row>
    <row r="58" spans="1:37" x14ac:dyDescent="0.2">
      <c r="A58" s="13"/>
      <c r="B58" s="13"/>
      <c r="F58" s="13"/>
      <c r="G58" s="19"/>
      <c r="K58" s="13"/>
      <c r="L58" s="13"/>
      <c r="O58" s="13"/>
      <c r="P58" s="13"/>
      <c r="Q58" s="19"/>
      <c r="T58" s="13"/>
      <c r="Y58" s="32" t="s">
        <v>471</v>
      </c>
      <c r="Z58" s="32" t="s">
        <v>602</v>
      </c>
      <c r="AF58" s="30"/>
    </row>
    <row r="59" spans="1:37" x14ac:dyDescent="0.2">
      <c r="A59" s="13"/>
      <c r="B59" s="13"/>
      <c r="F59" s="13"/>
      <c r="G59" s="19"/>
      <c r="K59" s="13"/>
      <c r="L59" s="13"/>
      <c r="O59" s="13"/>
      <c r="P59" s="13"/>
      <c r="Q59" s="19"/>
      <c r="T59" s="13"/>
      <c r="Y59" s="32" t="s">
        <v>472</v>
      </c>
      <c r="Z59" s="32" t="s">
        <v>603</v>
      </c>
      <c r="AF59" s="30"/>
    </row>
    <row r="60" spans="1:37" x14ac:dyDescent="0.2">
      <c r="A60" s="13"/>
      <c r="B60" s="13"/>
      <c r="F60" s="13"/>
      <c r="G60" s="19"/>
      <c r="K60" s="13"/>
      <c r="L60" s="13"/>
      <c r="O60" s="13"/>
      <c r="P60" s="13"/>
      <c r="Q60" s="19"/>
      <c r="T60" s="13"/>
      <c r="Y60" s="32" t="s">
        <v>473</v>
      </c>
      <c r="Z60" s="32" t="s">
        <v>604</v>
      </c>
      <c r="AF60" s="30"/>
    </row>
    <row r="61" spans="1:37" x14ac:dyDescent="0.2">
      <c r="A61" s="13"/>
      <c r="B61" s="13"/>
      <c r="F61" s="13"/>
      <c r="G61" s="19"/>
      <c r="K61" s="13"/>
      <c r="L61" s="13"/>
      <c r="O61" s="13"/>
      <c r="P61" s="13"/>
      <c r="Q61" s="19"/>
      <c r="T61" s="13"/>
      <c r="Y61" s="32" t="s">
        <v>474</v>
      </c>
      <c r="Z61" s="32" t="s">
        <v>605</v>
      </c>
      <c r="AF61" s="30"/>
    </row>
    <row r="62" spans="1:37" x14ac:dyDescent="0.2">
      <c r="A62" s="13"/>
      <c r="B62" s="13"/>
      <c r="F62" s="13"/>
      <c r="G62" s="19"/>
      <c r="K62" s="13"/>
      <c r="L62" s="13"/>
      <c r="O62" s="13"/>
      <c r="P62" s="13"/>
      <c r="Q62" s="19"/>
      <c r="T62" s="13"/>
      <c r="Y62" s="32" t="s">
        <v>475</v>
      </c>
      <c r="Z62" s="32" t="s">
        <v>606</v>
      </c>
      <c r="AF62" s="30"/>
    </row>
    <row r="63" spans="1:37" x14ac:dyDescent="0.2">
      <c r="A63" s="13"/>
      <c r="B63" s="13"/>
      <c r="F63" s="13"/>
      <c r="G63" s="19"/>
      <c r="K63" s="13"/>
      <c r="L63" s="13"/>
      <c r="O63" s="13"/>
      <c r="P63" s="13"/>
      <c r="Q63" s="19"/>
      <c r="T63" s="13"/>
      <c r="Y63" s="32" t="s">
        <v>476</v>
      </c>
      <c r="Z63" s="32" t="s">
        <v>607</v>
      </c>
      <c r="AF63" s="30"/>
    </row>
    <row r="64" spans="1:37" x14ac:dyDescent="0.2">
      <c r="A64" s="13"/>
      <c r="B64" s="13"/>
      <c r="F64" s="13"/>
      <c r="G64" s="19"/>
      <c r="K64" s="13"/>
      <c r="L64" s="13"/>
      <c r="O64" s="13"/>
      <c r="P64" s="13"/>
      <c r="Q64" s="19"/>
      <c r="T64" s="13"/>
      <c r="Y64" s="32" t="s">
        <v>477</v>
      </c>
      <c r="Z64" s="32" t="s">
        <v>608</v>
      </c>
      <c r="AF64" s="30"/>
    </row>
    <row r="65" spans="1:32" x14ac:dyDescent="0.2">
      <c r="A65" s="13"/>
      <c r="B65" s="13"/>
      <c r="F65" s="13"/>
      <c r="G65" s="19"/>
      <c r="K65" s="13"/>
      <c r="L65" s="13"/>
      <c r="O65" s="13"/>
      <c r="P65" s="13"/>
      <c r="Q65" s="19"/>
      <c r="T65" s="13"/>
      <c r="Y65" s="32" t="s">
        <v>478</v>
      </c>
      <c r="Z65" s="32" t="s">
        <v>609</v>
      </c>
      <c r="AF65" s="30"/>
    </row>
    <row r="66" spans="1:32" x14ac:dyDescent="0.2">
      <c r="A66" s="13"/>
      <c r="B66" s="13"/>
      <c r="F66" s="13"/>
      <c r="G66" s="19"/>
      <c r="K66" s="13"/>
      <c r="L66" s="13"/>
      <c r="O66" s="13"/>
      <c r="P66" s="13"/>
      <c r="Q66" s="19"/>
      <c r="T66" s="13"/>
      <c r="Y66" s="32" t="s">
        <v>71</v>
      </c>
      <c r="Z66" s="32" t="s">
        <v>610</v>
      </c>
      <c r="AF66" s="30"/>
    </row>
    <row r="67" spans="1:32" x14ac:dyDescent="0.2">
      <c r="A67" s="13"/>
      <c r="B67" s="13"/>
      <c r="F67" s="13"/>
      <c r="G67" s="19"/>
      <c r="K67" s="13"/>
      <c r="L67" s="13"/>
      <c r="O67" s="13"/>
      <c r="P67" s="13"/>
      <c r="Q67" s="19"/>
      <c r="T67" s="13"/>
      <c r="Y67" s="32" t="s">
        <v>479</v>
      </c>
      <c r="Z67" s="32" t="s">
        <v>611</v>
      </c>
      <c r="AF67" s="30"/>
    </row>
    <row r="68" spans="1:32" x14ac:dyDescent="0.2">
      <c r="A68" s="13"/>
      <c r="B68" s="13"/>
      <c r="F68" s="13"/>
      <c r="G68" s="19"/>
      <c r="K68" s="13"/>
      <c r="L68" s="13"/>
      <c r="O68" s="13"/>
      <c r="P68" s="13"/>
      <c r="Q68" s="19"/>
      <c r="T68" s="13"/>
      <c r="Y68" s="32" t="s">
        <v>480</v>
      </c>
      <c r="Z68" s="32" t="s">
        <v>612</v>
      </c>
      <c r="AF68" s="30"/>
    </row>
    <row r="69" spans="1:32" x14ac:dyDescent="0.2">
      <c r="A69" s="13"/>
      <c r="B69" s="13"/>
      <c r="F69" s="13"/>
      <c r="G69" s="19"/>
      <c r="K69" s="13"/>
      <c r="L69" s="13"/>
      <c r="O69" s="13"/>
      <c r="P69" s="13"/>
      <c r="Q69" s="19"/>
      <c r="T69" s="13"/>
      <c r="Y69" s="32" t="s">
        <v>481</v>
      </c>
      <c r="Z69" s="32" t="s">
        <v>613</v>
      </c>
      <c r="AF69" s="30"/>
    </row>
    <row r="70" spans="1:32" x14ac:dyDescent="0.2">
      <c r="A70" s="13"/>
      <c r="B70" s="13"/>
      <c r="Y70" s="32" t="s">
        <v>482</v>
      </c>
      <c r="Z70" s="32" t="s">
        <v>614</v>
      </c>
    </row>
    <row r="71" spans="1:32" x14ac:dyDescent="0.2">
      <c r="Y71" s="32" t="s">
        <v>483</v>
      </c>
      <c r="Z71" s="32" t="s">
        <v>615</v>
      </c>
    </row>
    <row r="72" spans="1:32" x14ac:dyDescent="0.2">
      <c r="Y72" s="32" t="s">
        <v>484</v>
      </c>
      <c r="Z72" s="32" t="s">
        <v>616</v>
      </c>
    </row>
    <row r="73" spans="1:32" x14ac:dyDescent="0.2">
      <c r="Y73" s="32" t="s">
        <v>485</v>
      </c>
      <c r="Z73" s="32" t="s">
        <v>617</v>
      </c>
    </row>
    <row r="74" spans="1:32" x14ac:dyDescent="0.2">
      <c r="Y74" s="32" t="s">
        <v>486</v>
      </c>
      <c r="Z74" s="32" t="s">
        <v>618</v>
      </c>
    </row>
    <row r="75" spans="1:32" x14ac:dyDescent="0.2">
      <c r="Y75" s="32" t="s">
        <v>487</v>
      </c>
      <c r="Z75" s="32" t="s">
        <v>619</v>
      </c>
    </row>
    <row r="76" spans="1:32" x14ac:dyDescent="0.2">
      <c r="Y76" s="32" t="s">
        <v>488</v>
      </c>
      <c r="Z76" s="32" t="s">
        <v>620</v>
      </c>
    </row>
    <row r="77" spans="1:32" x14ac:dyDescent="0.2">
      <c r="Y77" s="32" t="s">
        <v>489</v>
      </c>
      <c r="Z77" s="32" t="s">
        <v>621</v>
      </c>
    </row>
    <row r="78" spans="1:32" x14ac:dyDescent="0.2">
      <c r="Y78" s="32" t="s">
        <v>490</v>
      </c>
      <c r="Z78" s="32" t="s">
        <v>622</v>
      </c>
    </row>
    <row r="79" spans="1:32" x14ac:dyDescent="0.2">
      <c r="Y79" s="32" t="s">
        <v>491</v>
      </c>
      <c r="Z79" s="32" t="s">
        <v>623</v>
      </c>
    </row>
    <row r="80" spans="1:32" x14ac:dyDescent="0.2">
      <c r="Y80" s="32" t="s">
        <v>492</v>
      </c>
      <c r="Z80" s="32" t="s">
        <v>624</v>
      </c>
    </row>
    <row r="81" spans="25:26" x14ac:dyDescent="0.2">
      <c r="Y81" s="32" t="s">
        <v>493</v>
      </c>
      <c r="Z81" s="32" t="s">
        <v>625</v>
      </c>
    </row>
    <row r="82" spans="25:26" x14ac:dyDescent="0.2">
      <c r="Y82" s="32" t="s">
        <v>494</v>
      </c>
      <c r="Z82" s="32" t="s">
        <v>626</v>
      </c>
    </row>
    <row r="83" spans="25:26" x14ac:dyDescent="0.2">
      <c r="Y83" s="32" t="s">
        <v>495</v>
      </c>
      <c r="Z83" s="32" t="s">
        <v>627</v>
      </c>
    </row>
    <row r="84" spans="25:26" x14ac:dyDescent="0.2">
      <c r="Y84" s="32" t="s">
        <v>496</v>
      </c>
      <c r="Z84" s="32" t="s">
        <v>628</v>
      </c>
    </row>
    <row r="85" spans="25:26" x14ac:dyDescent="0.2">
      <c r="Y85" s="32" t="s">
        <v>497</v>
      </c>
      <c r="Z85" s="32" t="s">
        <v>629</v>
      </c>
    </row>
    <row r="86" spans="25:26" x14ac:dyDescent="0.2">
      <c r="Y86" s="32" t="s">
        <v>498</v>
      </c>
      <c r="Z86" s="32" t="s">
        <v>630</v>
      </c>
    </row>
    <row r="87" spans="25:26" x14ac:dyDescent="0.2">
      <c r="Y87" s="32" t="s">
        <v>499</v>
      </c>
      <c r="Z87" s="32" t="s">
        <v>631</v>
      </c>
    </row>
    <row r="88" spans="25:26" x14ac:dyDescent="0.2">
      <c r="Y88" s="32" t="s">
        <v>500</v>
      </c>
      <c r="Z88" s="32" t="s">
        <v>632</v>
      </c>
    </row>
    <row r="89" spans="25:26" x14ac:dyDescent="0.2">
      <c r="Y89" s="32" t="s">
        <v>501</v>
      </c>
      <c r="Z89" s="32" t="s">
        <v>633</v>
      </c>
    </row>
    <row r="90" spans="25:26" x14ac:dyDescent="0.2">
      <c r="Y90" s="32" t="s">
        <v>502</v>
      </c>
      <c r="Z90" s="32" t="s">
        <v>634</v>
      </c>
    </row>
    <row r="91" spans="25:26" x14ac:dyDescent="0.2">
      <c r="Y91" s="32" t="s">
        <v>503</v>
      </c>
      <c r="Z91" s="32" t="s">
        <v>635</v>
      </c>
    </row>
    <row r="92" spans="25:26" x14ac:dyDescent="0.2">
      <c r="Y92" s="32" t="s">
        <v>504</v>
      </c>
      <c r="Z92" s="32" t="s">
        <v>636</v>
      </c>
    </row>
    <row r="93" spans="25:26" x14ac:dyDescent="0.2">
      <c r="Y93" s="32" t="s">
        <v>505</v>
      </c>
      <c r="Z93" s="32" t="s">
        <v>637</v>
      </c>
    </row>
    <row r="94" spans="25:26" x14ac:dyDescent="0.2">
      <c r="Y94" s="32" t="s">
        <v>506</v>
      </c>
      <c r="Z94" s="32" t="s">
        <v>638</v>
      </c>
    </row>
    <row r="95" spans="25:26" x14ac:dyDescent="0.2">
      <c r="Y95" s="32" t="s">
        <v>507</v>
      </c>
      <c r="Z95" s="32" t="s">
        <v>639</v>
      </c>
    </row>
    <row r="96" spans="25:26" x14ac:dyDescent="0.2">
      <c r="Y96" s="32" t="s">
        <v>409</v>
      </c>
      <c r="Z96" s="32" t="s">
        <v>640</v>
      </c>
    </row>
    <row r="97" spans="25:26" x14ac:dyDescent="0.2">
      <c r="Y97" s="32" t="s">
        <v>508</v>
      </c>
      <c r="Z97" s="32" t="s">
        <v>641</v>
      </c>
    </row>
    <row r="98" spans="25:26" x14ac:dyDescent="0.2">
      <c r="Y98" s="32" t="s">
        <v>509</v>
      </c>
      <c r="Z98" s="32" t="s">
        <v>642</v>
      </c>
    </row>
    <row r="99" spans="25:26" x14ac:dyDescent="0.2">
      <c r="Y99" s="32" t="s">
        <v>539</v>
      </c>
      <c r="Z99" s="32" t="s">
        <v>643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8"/>
      <c r="AA2" s="829"/>
      <c r="AB2" s="1024" t="s">
        <v>11</v>
      </c>
      <c r="AC2" s="1025"/>
      <c r="AD2" s="1026"/>
      <c r="AE2" s="1030" t="s">
        <v>389</v>
      </c>
      <c r="AF2" s="1030"/>
      <c r="AG2" s="1030"/>
      <c r="AH2" s="1030"/>
      <c r="AI2" s="1030" t="s">
        <v>411</v>
      </c>
      <c r="AJ2" s="1030"/>
      <c r="AK2" s="1030"/>
      <c r="AL2" s="556"/>
      <c r="AM2" s="1030" t="s">
        <v>508</v>
      </c>
      <c r="AN2" s="1030"/>
      <c r="AO2" s="1030"/>
      <c r="AP2" s="556"/>
      <c r="AQ2" s="158" t="s">
        <v>232</v>
      </c>
      <c r="AR2" s="133"/>
      <c r="AS2" s="133"/>
      <c r="AT2" s="134"/>
      <c r="AU2" s="532" t="s">
        <v>134</v>
      </c>
      <c r="AV2" s="532"/>
      <c r="AW2" s="532"/>
      <c r="AX2" s="533"/>
      <c r="AY2" s="34">
        <f>COUNTA($G$4)</f>
        <v>0</v>
      </c>
    </row>
    <row r="3" spans="1:51" ht="18.75" customHeight="1" x14ac:dyDescent="0.2">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5"/>
      <c r="AF3" s="915"/>
      <c r="AG3" s="915"/>
      <c r="AH3" s="915"/>
      <c r="AI3" s="915"/>
      <c r="AJ3" s="915"/>
      <c r="AK3" s="915"/>
      <c r="AL3" s="407"/>
      <c r="AM3" s="915"/>
      <c r="AN3" s="915"/>
      <c r="AO3" s="915"/>
      <c r="AP3" s="407"/>
      <c r="AQ3" s="199"/>
      <c r="AR3" s="200"/>
      <c r="AS3" s="136" t="s">
        <v>233</v>
      </c>
      <c r="AT3" s="137"/>
      <c r="AU3" s="200"/>
      <c r="AV3" s="200"/>
      <c r="AW3" s="392" t="s">
        <v>179</v>
      </c>
      <c r="AX3" s="393"/>
      <c r="AY3" s="34">
        <f>$AY$2</f>
        <v>0</v>
      </c>
    </row>
    <row r="4" spans="1:51" ht="22.5" customHeight="1" x14ac:dyDescent="0.2">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2">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2">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3"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2">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2">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8"/>
      <c r="AA9" s="829"/>
      <c r="AB9" s="1024" t="s">
        <v>11</v>
      </c>
      <c r="AC9" s="1025"/>
      <c r="AD9" s="1026"/>
      <c r="AE9" s="1030" t="s">
        <v>389</v>
      </c>
      <c r="AF9" s="1030"/>
      <c r="AG9" s="1030"/>
      <c r="AH9" s="1030"/>
      <c r="AI9" s="1030" t="s">
        <v>411</v>
      </c>
      <c r="AJ9" s="1030"/>
      <c r="AK9" s="1030"/>
      <c r="AL9" s="556"/>
      <c r="AM9" s="1030" t="s">
        <v>508</v>
      </c>
      <c r="AN9" s="1030"/>
      <c r="AO9" s="1030"/>
      <c r="AP9" s="556"/>
      <c r="AQ9" s="158" t="s">
        <v>232</v>
      </c>
      <c r="AR9" s="133"/>
      <c r="AS9" s="133"/>
      <c r="AT9" s="134"/>
      <c r="AU9" s="532" t="s">
        <v>134</v>
      </c>
      <c r="AV9" s="532"/>
      <c r="AW9" s="532"/>
      <c r="AX9" s="533"/>
      <c r="AY9" s="34">
        <f>COUNTA($G$11)</f>
        <v>0</v>
      </c>
    </row>
    <row r="10" spans="1:51" ht="18.75" customHeight="1" x14ac:dyDescent="0.2">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5"/>
      <c r="AF10" s="915"/>
      <c r="AG10" s="915"/>
      <c r="AH10" s="915"/>
      <c r="AI10" s="915"/>
      <c r="AJ10" s="915"/>
      <c r="AK10" s="915"/>
      <c r="AL10" s="407"/>
      <c r="AM10" s="915"/>
      <c r="AN10" s="915"/>
      <c r="AO10" s="915"/>
      <c r="AP10" s="407"/>
      <c r="AQ10" s="199"/>
      <c r="AR10" s="200"/>
      <c r="AS10" s="136" t="s">
        <v>233</v>
      </c>
      <c r="AT10" s="137"/>
      <c r="AU10" s="200"/>
      <c r="AV10" s="200"/>
      <c r="AW10" s="392" t="s">
        <v>179</v>
      </c>
      <c r="AX10" s="393"/>
      <c r="AY10" s="34">
        <f>$AY$9</f>
        <v>0</v>
      </c>
    </row>
    <row r="11" spans="1:51" ht="22.5" customHeight="1" x14ac:dyDescent="0.2">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2">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2">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3"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2">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2">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8"/>
      <c r="AA16" s="829"/>
      <c r="AB16" s="1024" t="s">
        <v>11</v>
      </c>
      <c r="AC16" s="1025"/>
      <c r="AD16" s="1026"/>
      <c r="AE16" s="1030" t="s">
        <v>389</v>
      </c>
      <c r="AF16" s="1030"/>
      <c r="AG16" s="1030"/>
      <c r="AH16" s="1030"/>
      <c r="AI16" s="1030" t="s">
        <v>411</v>
      </c>
      <c r="AJ16" s="1030"/>
      <c r="AK16" s="1030"/>
      <c r="AL16" s="556"/>
      <c r="AM16" s="1030" t="s">
        <v>508</v>
      </c>
      <c r="AN16" s="1030"/>
      <c r="AO16" s="1030"/>
      <c r="AP16" s="556"/>
      <c r="AQ16" s="158" t="s">
        <v>232</v>
      </c>
      <c r="AR16" s="133"/>
      <c r="AS16" s="133"/>
      <c r="AT16" s="134"/>
      <c r="AU16" s="532" t="s">
        <v>134</v>
      </c>
      <c r="AV16" s="532"/>
      <c r="AW16" s="532"/>
      <c r="AX16" s="533"/>
      <c r="AY16" s="34">
        <f>COUNTA($G$18)</f>
        <v>0</v>
      </c>
    </row>
    <row r="17" spans="1:51" ht="18.75" customHeight="1" x14ac:dyDescent="0.2">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5"/>
      <c r="AF17" s="915"/>
      <c r="AG17" s="915"/>
      <c r="AH17" s="915"/>
      <c r="AI17" s="915"/>
      <c r="AJ17" s="915"/>
      <c r="AK17" s="915"/>
      <c r="AL17" s="407"/>
      <c r="AM17" s="915"/>
      <c r="AN17" s="915"/>
      <c r="AO17" s="915"/>
      <c r="AP17" s="407"/>
      <c r="AQ17" s="199"/>
      <c r="AR17" s="200"/>
      <c r="AS17" s="136" t="s">
        <v>233</v>
      </c>
      <c r="AT17" s="137"/>
      <c r="AU17" s="200"/>
      <c r="AV17" s="200"/>
      <c r="AW17" s="392" t="s">
        <v>179</v>
      </c>
      <c r="AX17" s="393"/>
      <c r="AY17" s="34">
        <f>$AY$16</f>
        <v>0</v>
      </c>
    </row>
    <row r="18" spans="1:51" ht="22.5" customHeight="1" x14ac:dyDescent="0.2">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2">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2">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3"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2">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2">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8"/>
      <c r="AA23" s="829"/>
      <c r="AB23" s="1024" t="s">
        <v>11</v>
      </c>
      <c r="AC23" s="1025"/>
      <c r="AD23" s="1026"/>
      <c r="AE23" s="1030" t="s">
        <v>389</v>
      </c>
      <c r="AF23" s="1030"/>
      <c r="AG23" s="1030"/>
      <c r="AH23" s="1030"/>
      <c r="AI23" s="1030" t="s">
        <v>411</v>
      </c>
      <c r="AJ23" s="1030"/>
      <c r="AK23" s="1030"/>
      <c r="AL23" s="556"/>
      <c r="AM23" s="1030" t="s">
        <v>508</v>
      </c>
      <c r="AN23" s="1030"/>
      <c r="AO23" s="1030"/>
      <c r="AP23" s="556"/>
      <c r="AQ23" s="158" t="s">
        <v>232</v>
      </c>
      <c r="AR23" s="133"/>
      <c r="AS23" s="133"/>
      <c r="AT23" s="134"/>
      <c r="AU23" s="532" t="s">
        <v>134</v>
      </c>
      <c r="AV23" s="532"/>
      <c r="AW23" s="532"/>
      <c r="AX23" s="533"/>
      <c r="AY23" s="34">
        <f>COUNTA($G$25)</f>
        <v>0</v>
      </c>
    </row>
    <row r="24" spans="1:51" ht="18.75" customHeight="1" x14ac:dyDescent="0.2">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5"/>
      <c r="AF24" s="915"/>
      <c r="AG24" s="915"/>
      <c r="AH24" s="915"/>
      <c r="AI24" s="915"/>
      <c r="AJ24" s="915"/>
      <c r="AK24" s="915"/>
      <c r="AL24" s="407"/>
      <c r="AM24" s="915"/>
      <c r="AN24" s="915"/>
      <c r="AO24" s="915"/>
      <c r="AP24" s="407"/>
      <c r="AQ24" s="199"/>
      <c r="AR24" s="200"/>
      <c r="AS24" s="136" t="s">
        <v>233</v>
      </c>
      <c r="AT24" s="137"/>
      <c r="AU24" s="200"/>
      <c r="AV24" s="200"/>
      <c r="AW24" s="392" t="s">
        <v>179</v>
      </c>
      <c r="AX24" s="393"/>
      <c r="AY24" s="34">
        <f>$AY$23</f>
        <v>0</v>
      </c>
    </row>
    <row r="25" spans="1:51" ht="22.5" customHeight="1" x14ac:dyDescent="0.2">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2">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2">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3"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2">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2">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8"/>
      <c r="AA30" s="829"/>
      <c r="AB30" s="1024" t="s">
        <v>11</v>
      </c>
      <c r="AC30" s="1025"/>
      <c r="AD30" s="1026"/>
      <c r="AE30" s="1030" t="s">
        <v>389</v>
      </c>
      <c r="AF30" s="1030"/>
      <c r="AG30" s="1030"/>
      <c r="AH30" s="1030"/>
      <c r="AI30" s="1030" t="s">
        <v>411</v>
      </c>
      <c r="AJ30" s="1030"/>
      <c r="AK30" s="1030"/>
      <c r="AL30" s="556"/>
      <c r="AM30" s="1030" t="s">
        <v>508</v>
      </c>
      <c r="AN30" s="1030"/>
      <c r="AO30" s="1030"/>
      <c r="AP30" s="556"/>
      <c r="AQ30" s="158" t="s">
        <v>232</v>
      </c>
      <c r="AR30" s="133"/>
      <c r="AS30" s="133"/>
      <c r="AT30" s="134"/>
      <c r="AU30" s="532" t="s">
        <v>134</v>
      </c>
      <c r="AV30" s="532"/>
      <c r="AW30" s="532"/>
      <c r="AX30" s="533"/>
      <c r="AY30" s="34">
        <f>COUNTA($G$32)</f>
        <v>0</v>
      </c>
    </row>
    <row r="31" spans="1:51" ht="18.75" customHeight="1" x14ac:dyDescent="0.2">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5"/>
      <c r="AF31" s="915"/>
      <c r="AG31" s="915"/>
      <c r="AH31" s="915"/>
      <c r="AI31" s="915"/>
      <c r="AJ31" s="915"/>
      <c r="AK31" s="915"/>
      <c r="AL31" s="407"/>
      <c r="AM31" s="915"/>
      <c r="AN31" s="915"/>
      <c r="AO31" s="915"/>
      <c r="AP31" s="407"/>
      <c r="AQ31" s="199"/>
      <c r="AR31" s="200"/>
      <c r="AS31" s="136" t="s">
        <v>233</v>
      </c>
      <c r="AT31" s="137"/>
      <c r="AU31" s="200"/>
      <c r="AV31" s="200"/>
      <c r="AW31" s="392" t="s">
        <v>179</v>
      </c>
      <c r="AX31" s="393"/>
      <c r="AY31" s="34">
        <f>$AY$30</f>
        <v>0</v>
      </c>
    </row>
    <row r="32" spans="1:51" ht="22.5" customHeight="1" x14ac:dyDescent="0.2">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2">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2">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3"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2">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2">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8"/>
      <c r="AA37" s="829"/>
      <c r="AB37" s="1024" t="s">
        <v>11</v>
      </c>
      <c r="AC37" s="1025"/>
      <c r="AD37" s="1026"/>
      <c r="AE37" s="1030" t="s">
        <v>389</v>
      </c>
      <c r="AF37" s="1030"/>
      <c r="AG37" s="1030"/>
      <c r="AH37" s="1030"/>
      <c r="AI37" s="1030" t="s">
        <v>411</v>
      </c>
      <c r="AJ37" s="1030"/>
      <c r="AK37" s="1030"/>
      <c r="AL37" s="556"/>
      <c r="AM37" s="1030" t="s">
        <v>508</v>
      </c>
      <c r="AN37" s="1030"/>
      <c r="AO37" s="1030"/>
      <c r="AP37" s="556"/>
      <c r="AQ37" s="158" t="s">
        <v>232</v>
      </c>
      <c r="AR37" s="133"/>
      <c r="AS37" s="133"/>
      <c r="AT37" s="134"/>
      <c r="AU37" s="532" t="s">
        <v>134</v>
      </c>
      <c r="AV37" s="532"/>
      <c r="AW37" s="532"/>
      <c r="AX37" s="533"/>
      <c r="AY37" s="34">
        <f>COUNTA($G$39)</f>
        <v>0</v>
      </c>
    </row>
    <row r="38" spans="1:51" ht="18.75" customHeight="1" x14ac:dyDescent="0.2">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5"/>
      <c r="AF38" s="915"/>
      <c r="AG38" s="915"/>
      <c r="AH38" s="915"/>
      <c r="AI38" s="915"/>
      <c r="AJ38" s="915"/>
      <c r="AK38" s="915"/>
      <c r="AL38" s="407"/>
      <c r="AM38" s="915"/>
      <c r="AN38" s="915"/>
      <c r="AO38" s="915"/>
      <c r="AP38" s="407"/>
      <c r="AQ38" s="199"/>
      <c r="AR38" s="200"/>
      <c r="AS38" s="136" t="s">
        <v>233</v>
      </c>
      <c r="AT38" s="137"/>
      <c r="AU38" s="200"/>
      <c r="AV38" s="200"/>
      <c r="AW38" s="392" t="s">
        <v>179</v>
      </c>
      <c r="AX38" s="393"/>
      <c r="AY38" s="34">
        <f>$AY$37</f>
        <v>0</v>
      </c>
    </row>
    <row r="39" spans="1:51" ht="22.5" customHeight="1" x14ac:dyDescent="0.2">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2">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2">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3"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2">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2">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8"/>
      <c r="AA44" s="829"/>
      <c r="AB44" s="1024" t="s">
        <v>11</v>
      </c>
      <c r="AC44" s="1025"/>
      <c r="AD44" s="1026"/>
      <c r="AE44" s="1030" t="s">
        <v>389</v>
      </c>
      <c r="AF44" s="1030"/>
      <c r="AG44" s="1030"/>
      <c r="AH44" s="1030"/>
      <c r="AI44" s="1030" t="s">
        <v>411</v>
      </c>
      <c r="AJ44" s="1030"/>
      <c r="AK44" s="1030"/>
      <c r="AL44" s="556"/>
      <c r="AM44" s="1030" t="s">
        <v>508</v>
      </c>
      <c r="AN44" s="1030"/>
      <c r="AO44" s="1030"/>
      <c r="AP44" s="556"/>
      <c r="AQ44" s="158" t="s">
        <v>232</v>
      </c>
      <c r="AR44" s="133"/>
      <c r="AS44" s="133"/>
      <c r="AT44" s="134"/>
      <c r="AU44" s="532" t="s">
        <v>134</v>
      </c>
      <c r="AV44" s="532"/>
      <c r="AW44" s="532"/>
      <c r="AX44" s="533"/>
      <c r="AY44" s="34">
        <f>COUNTA($G$46)</f>
        <v>0</v>
      </c>
    </row>
    <row r="45" spans="1:51" ht="18.75" customHeight="1" x14ac:dyDescent="0.2">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5"/>
      <c r="AF45" s="915"/>
      <c r="AG45" s="915"/>
      <c r="AH45" s="915"/>
      <c r="AI45" s="915"/>
      <c r="AJ45" s="915"/>
      <c r="AK45" s="915"/>
      <c r="AL45" s="407"/>
      <c r="AM45" s="915"/>
      <c r="AN45" s="915"/>
      <c r="AO45" s="915"/>
      <c r="AP45" s="407"/>
      <c r="AQ45" s="199"/>
      <c r="AR45" s="200"/>
      <c r="AS45" s="136" t="s">
        <v>233</v>
      </c>
      <c r="AT45" s="137"/>
      <c r="AU45" s="200"/>
      <c r="AV45" s="200"/>
      <c r="AW45" s="392" t="s">
        <v>179</v>
      </c>
      <c r="AX45" s="393"/>
      <c r="AY45" s="34">
        <f>$AY$44</f>
        <v>0</v>
      </c>
    </row>
    <row r="46" spans="1:51" ht="22.5" customHeight="1" x14ac:dyDescent="0.2">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2">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2">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3"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2">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2">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8"/>
      <c r="AA51" s="829"/>
      <c r="AB51" s="556" t="s">
        <v>11</v>
      </c>
      <c r="AC51" s="1025"/>
      <c r="AD51" s="1026"/>
      <c r="AE51" s="1030" t="s">
        <v>389</v>
      </c>
      <c r="AF51" s="1030"/>
      <c r="AG51" s="1030"/>
      <c r="AH51" s="1030"/>
      <c r="AI51" s="1030" t="s">
        <v>411</v>
      </c>
      <c r="AJ51" s="1030"/>
      <c r="AK51" s="1030"/>
      <c r="AL51" s="556"/>
      <c r="AM51" s="1030" t="s">
        <v>508</v>
      </c>
      <c r="AN51" s="1030"/>
      <c r="AO51" s="1030"/>
      <c r="AP51" s="556"/>
      <c r="AQ51" s="158" t="s">
        <v>232</v>
      </c>
      <c r="AR51" s="133"/>
      <c r="AS51" s="133"/>
      <c r="AT51" s="134"/>
      <c r="AU51" s="532" t="s">
        <v>134</v>
      </c>
      <c r="AV51" s="532"/>
      <c r="AW51" s="532"/>
      <c r="AX51" s="533"/>
      <c r="AY51" s="34">
        <f>COUNTA($G$53)</f>
        <v>0</v>
      </c>
    </row>
    <row r="52" spans="1:51" ht="18.75" customHeight="1" x14ac:dyDescent="0.2">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5"/>
      <c r="AF52" s="915"/>
      <c r="AG52" s="915"/>
      <c r="AH52" s="915"/>
      <c r="AI52" s="915"/>
      <c r="AJ52" s="915"/>
      <c r="AK52" s="915"/>
      <c r="AL52" s="407"/>
      <c r="AM52" s="915"/>
      <c r="AN52" s="915"/>
      <c r="AO52" s="915"/>
      <c r="AP52" s="407"/>
      <c r="AQ52" s="199"/>
      <c r="AR52" s="200"/>
      <c r="AS52" s="136" t="s">
        <v>233</v>
      </c>
      <c r="AT52" s="137"/>
      <c r="AU52" s="200"/>
      <c r="AV52" s="200"/>
      <c r="AW52" s="392" t="s">
        <v>179</v>
      </c>
      <c r="AX52" s="393"/>
      <c r="AY52" s="34">
        <f>$AY$51</f>
        <v>0</v>
      </c>
    </row>
    <row r="53" spans="1:51" ht="22.5" customHeight="1" x14ac:dyDescent="0.2">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2">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2">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3"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2">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2">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8"/>
      <c r="AA58" s="829"/>
      <c r="AB58" s="1024" t="s">
        <v>11</v>
      </c>
      <c r="AC58" s="1025"/>
      <c r="AD58" s="1026"/>
      <c r="AE58" s="1030" t="s">
        <v>389</v>
      </c>
      <c r="AF58" s="1030"/>
      <c r="AG58" s="1030"/>
      <c r="AH58" s="1030"/>
      <c r="AI58" s="1030" t="s">
        <v>411</v>
      </c>
      <c r="AJ58" s="1030"/>
      <c r="AK58" s="1030"/>
      <c r="AL58" s="556"/>
      <c r="AM58" s="1030" t="s">
        <v>508</v>
      </c>
      <c r="AN58" s="1030"/>
      <c r="AO58" s="1030"/>
      <c r="AP58" s="556"/>
      <c r="AQ58" s="158" t="s">
        <v>232</v>
      </c>
      <c r="AR58" s="133"/>
      <c r="AS58" s="133"/>
      <c r="AT58" s="134"/>
      <c r="AU58" s="532" t="s">
        <v>134</v>
      </c>
      <c r="AV58" s="532"/>
      <c r="AW58" s="532"/>
      <c r="AX58" s="533"/>
      <c r="AY58" s="34">
        <f>COUNTA($G$60)</f>
        <v>0</v>
      </c>
    </row>
    <row r="59" spans="1:51" ht="18.75" customHeight="1" x14ac:dyDescent="0.2">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5"/>
      <c r="AF59" s="915"/>
      <c r="AG59" s="915"/>
      <c r="AH59" s="915"/>
      <c r="AI59" s="915"/>
      <c r="AJ59" s="915"/>
      <c r="AK59" s="915"/>
      <c r="AL59" s="407"/>
      <c r="AM59" s="915"/>
      <c r="AN59" s="915"/>
      <c r="AO59" s="915"/>
      <c r="AP59" s="407"/>
      <c r="AQ59" s="199"/>
      <c r="AR59" s="200"/>
      <c r="AS59" s="136" t="s">
        <v>233</v>
      </c>
      <c r="AT59" s="137"/>
      <c r="AU59" s="200"/>
      <c r="AV59" s="200"/>
      <c r="AW59" s="392" t="s">
        <v>179</v>
      </c>
      <c r="AX59" s="393"/>
      <c r="AY59" s="34">
        <f>$AY$58</f>
        <v>0</v>
      </c>
    </row>
    <row r="60" spans="1:51" ht="22.5" customHeight="1" x14ac:dyDescent="0.2">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2">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2">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3"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2">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2">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8"/>
      <c r="AA65" s="829"/>
      <c r="AB65" s="1024" t="s">
        <v>11</v>
      </c>
      <c r="AC65" s="1025"/>
      <c r="AD65" s="1026"/>
      <c r="AE65" s="1030" t="s">
        <v>389</v>
      </c>
      <c r="AF65" s="1030"/>
      <c r="AG65" s="1030"/>
      <c r="AH65" s="1030"/>
      <c r="AI65" s="1030" t="s">
        <v>411</v>
      </c>
      <c r="AJ65" s="1030"/>
      <c r="AK65" s="1030"/>
      <c r="AL65" s="556"/>
      <c r="AM65" s="1030" t="s">
        <v>508</v>
      </c>
      <c r="AN65" s="1030"/>
      <c r="AO65" s="1030"/>
      <c r="AP65" s="556"/>
      <c r="AQ65" s="158" t="s">
        <v>232</v>
      </c>
      <c r="AR65" s="133"/>
      <c r="AS65" s="133"/>
      <c r="AT65" s="134"/>
      <c r="AU65" s="532" t="s">
        <v>134</v>
      </c>
      <c r="AV65" s="532"/>
      <c r="AW65" s="532"/>
      <c r="AX65" s="533"/>
      <c r="AY65" s="34">
        <f>COUNTA($G$67)</f>
        <v>0</v>
      </c>
    </row>
    <row r="66" spans="1:51" ht="18.75" customHeight="1" x14ac:dyDescent="0.2">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5"/>
      <c r="AF66" s="915"/>
      <c r="AG66" s="915"/>
      <c r="AH66" s="915"/>
      <c r="AI66" s="915"/>
      <c r="AJ66" s="915"/>
      <c r="AK66" s="915"/>
      <c r="AL66" s="407"/>
      <c r="AM66" s="915"/>
      <c r="AN66" s="915"/>
      <c r="AO66" s="915"/>
      <c r="AP66" s="407"/>
      <c r="AQ66" s="199"/>
      <c r="AR66" s="200"/>
      <c r="AS66" s="136" t="s">
        <v>233</v>
      </c>
      <c r="AT66" s="137"/>
      <c r="AU66" s="200"/>
      <c r="AV66" s="200"/>
      <c r="AW66" s="392" t="s">
        <v>179</v>
      </c>
      <c r="AX66" s="393"/>
      <c r="AY66" s="34">
        <f>$AY$65</f>
        <v>0</v>
      </c>
    </row>
    <row r="67" spans="1:51" ht="22.5" customHeight="1" x14ac:dyDescent="0.2">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2">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2">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2">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5">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49" t="s">
        <v>28</v>
      </c>
      <c r="B2" s="1050"/>
      <c r="C2" s="1050"/>
      <c r="D2" s="1050"/>
      <c r="E2" s="1050"/>
      <c r="F2" s="1051"/>
      <c r="G2" s="594" t="s">
        <v>365</v>
      </c>
      <c r="H2" s="595"/>
      <c r="I2" s="595"/>
      <c r="J2" s="595"/>
      <c r="K2" s="595"/>
      <c r="L2" s="595"/>
      <c r="M2" s="595"/>
      <c r="N2" s="595"/>
      <c r="O2" s="595"/>
      <c r="P2" s="595"/>
      <c r="Q2" s="595"/>
      <c r="R2" s="595"/>
      <c r="S2" s="595"/>
      <c r="T2" s="595"/>
      <c r="U2" s="595"/>
      <c r="V2" s="595"/>
      <c r="W2" s="595"/>
      <c r="X2" s="595"/>
      <c r="Y2" s="595"/>
      <c r="Z2" s="595"/>
      <c r="AA2" s="595"/>
      <c r="AB2" s="596"/>
      <c r="AC2" s="594" t="s">
        <v>367</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2">
      <c r="A3" s="1043"/>
      <c r="B3" s="1044"/>
      <c r="C3" s="1044"/>
      <c r="D3" s="1044"/>
      <c r="E3" s="1044"/>
      <c r="F3" s="1045"/>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2">
      <c r="A4" s="1043"/>
      <c r="B4" s="1044"/>
      <c r="C4" s="1044"/>
      <c r="D4" s="1044"/>
      <c r="E4" s="1044"/>
      <c r="F4" s="1045"/>
      <c r="G4" s="669"/>
      <c r="H4" s="670"/>
      <c r="I4" s="670"/>
      <c r="J4" s="670"/>
      <c r="K4" s="671"/>
      <c r="L4" s="663"/>
      <c r="M4" s="664"/>
      <c r="N4" s="664"/>
      <c r="O4" s="664"/>
      <c r="P4" s="664"/>
      <c r="Q4" s="664"/>
      <c r="R4" s="664"/>
      <c r="S4" s="664"/>
      <c r="T4" s="664"/>
      <c r="U4" s="664"/>
      <c r="V4" s="664"/>
      <c r="W4" s="664"/>
      <c r="X4" s="665"/>
      <c r="Y4" s="382"/>
      <c r="Z4" s="383"/>
      <c r="AA4" s="383"/>
      <c r="AB4" s="804"/>
      <c r="AC4" s="669"/>
      <c r="AD4" s="670"/>
      <c r="AE4" s="670"/>
      <c r="AF4" s="670"/>
      <c r="AG4" s="671"/>
      <c r="AH4" s="663"/>
      <c r="AI4" s="664"/>
      <c r="AJ4" s="664"/>
      <c r="AK4" s="664"/>
      <c r="AL4" s="664"/>
      <c r="AM4" s="664"/>
      <c r="AN4" s="664"/>
      <c r="AO4" s="664"/>
      <c r="AP4" s="664"/>
      <c r="AQ4" s="664"/>
      <c r="AR4" s="664"/>
      <c r="AS4" s="664"/>
      <c r="AT4" s="665"/>
      <c r="AU4" s="382"/>
      <c r="AV4" s="383"/>
      <c r="AW4" s="383"/>
      <c r="AX4" s="384"/>
      <c r="AY4" s="34">
        <f t="shared" ref="AY4:AY14" si="0">$AY$2</f>
        <v>0</v>
      </c>
    </row>
    <row r="5" spans="1:51" ht="24.75" customHeight="1" x14ac:dyDescent="0.2">
      <c r="A5" s="1043"/>
      <c r="B5" s="1044"/>
      <c r="C5" s="1044"/>
      <c r="D5" s="1044"/>
      <c r="E5" s="1044"/>
      <c r="F5" s="1045"/>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2">
      <c r="A6" s="1043"/>
      <c r="B6" s="1044"/>
      <c r="C6" s="1044"/>
      <c r="D6" s="1044"/>
      <c r="E6" s="1044"/>
      <c r="F6" s="1045"/>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2">
      <c r="A7" s="1043"/>
      <c r="B7" s="1044"/>
      <c r="C7" s="1044"/>
      <c r="D7" s="1044"/>
      <c r="E7" s="1044"/>
      <c r="F7" s="1045"/>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2">
      <c r="A8" s="1043"/>
      <c r="B8" s="1044"/>
      <c r="C8" s="1044"/>
      <c r="D8" s="1044"/>
      <c r="E8" s="1044"/>
      <c r="F8" s="1045"/>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2">
      <c r="A9" s="1043"/>
      <c r="B9" s="1044"/>
      <c r="C9" s="1044"/>
      <c r="D9" s="1044"/>
      <c r="E9" s="1044"/>
      <c r="F9" s="1045"/>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2">
      <c r="A10" s="1043"/>
      <c r="B10" s="1044"/>
      <c r="C10" s="1044"/>
      <c r="D10" s="1044"/>
      <c r="E10" s="1044"/>
      <c r="F10" s="1045"/>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2">
      <c r="A11" s="1043"/>
      <c r="B11" s="1044"/>
      <c r="C11" s="1044"/>
      <c r="D11" s="1044"/>
      <c r="E11" s="1044"/>
      <c r="F11" s="1045"/>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2">
      <c r="A12" s="1043"/>
      <c r="B12" s="1044"/>
      <c r="C12" s="1044"/>
      <c r="D12" s="1044"/>
      <c r="E12" s="1044"/>
      <c r="F12" s="1045"/>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2">
      <c r="A13" s="1043"/>
      <c r="B13" s="1044"/>
      <c r="C13" s="1044"/>
      <c r="D13" s="1044"/>
      <c r="E13" s="1044"/>
      <c r="F13" s="1045"/>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5">
      <c r="A14" s="1043"/>
      <c r="B14" s="1044"/>
      <c r="C14" s="1044"/>
      <c r="D14" s="1044"/>
      <c r="E14" s="1044"/>
      <c r="F14" s="1045"/>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2">
      <c r="A15" s="1043"/>
      <c r="B15" s="1044"/>
      <c r="C15" s="1044"/>
      <c r="D15" s="1044"/>
      <c r="E15" s="1044"/>
      <c r="F15" s="1045"/>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2">
      <c r="A16" s="1043"/>
      <c r="B16" s="1044"/>
      <c r="C16" s="1044"/>
      <c r="D16" s="1044"/>
      <c r="E16" s="1044"/>
      <c r="F16" s="1045"/>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2">
      <c r="A17" s="1043"/>
      <c r="B17" s="1044"/>
      <c r="C17" s="1044"/>
      <c r="D17" s="1044"/>
      <c r="E17" s="1044"/>
      <c r="F17" s="1045"/>
      <c r="G17" s="669"/>
      <c r="H17" s="670"/>
      <c r="I17" s="670"/>
      <c r="J17" s="670"/>
      <c r="K17" s="671"/>
      <c r="L17" s="663"/>
      <c r="M17" s="664"/>
      <c r="N17" s="664"/>
      <c r="O17" s="664"/>
      <c r="P17" s="664"/>
      <c r="Q17" s="664"/>
      <c r="R17" s="664"/>
      <c r="S17" s="664"/>
      <c r="T17" s="664"/>
      <c r="U17" s="664"/>
      <c r="V17" s="664"/>
      <c r="W17" s="664"/>
      <c r="X17" s="665"/>
      <c r="Y17" s="382"/>
      <c r="Z17" s="383"/>
      <c r="AA17" s="383"/>
      <c r="AB17" s="804"/>
      <c r="AC17" s="669"/>
      <c r="AD17" s="670"/>
      <c r="AE17" s="670"/>
      <c r="AF17" s="670"/>
      <c r="AG17" s="671"/>
      <c r="AH17" s="663"/>
      <c r="AI17" s="664"/>
      <c r="AJ17" s="664"/>
      <c r="AK17" s="664"/>
      <c r="AL17" s="664"/>
      <c r="AM17" s="664"/>
      <c r="AN17" s="664"/>
      <c r="AO17" s="664"/>
      <c r="AP17" s="664"/>
      <c r="AQ17" s="664"/>
      <c r="AR17" s="664"/>
      <c r="AS17" s="664"/>
      <c r="AT17" s="665"/>
      <c r="AU17" s="382"/>
      <c r="AV17" s="383"/>
      <c r="AW17" s="383"/>
      <c r="AX17" s="384"/>
      <c r="AY17" s="34">
        <f t="shared" ref="AY17:AY27" si="1">$AY$15</f>
        <v>0</v>
      </c>
    </row>
    <row r="18" spans="1:51" ht="24.75" customHeight="1" x14ac:dyDescent="0.2">
      <c r="A18" s="1043"/>
      <c r="B18" s="1044"/>
      <c r="C18" s="1044"/>
      <c r="D18" s="1044"/>
      <c r="E18" s="1044"/>
      <c r="F18" s="1045"/>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2">
      <c r="A19" s="1043"/>
      <c r="B19" s="1044"/>
      <c r="C19" s="1044"/>
      <c r="D19" s="1044"/>
      <c r="E19" s="1044"/>
      <c r="F19" s="1045"/>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2">
      <c r="A20" s="1043"/>
      <c r="B20" s="1044"/>
      <c r="C20" s="1044"/>
      <c r="D20" s="1044"/>
      <c r="E20" s="1044"/>
      <c r="F20" s="1045"/>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2">
      <c r="A21" s="1043"/>
      <c r="B21" s="1044"/>
      <c r="C21" s="1044"/>
      <c r="D21" s="1044"/>
      <c r="E21" s="1044"/>
      <c r="F21" s="1045"/>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2">
      <c r="A22" s="1043"/>
      <c r="B22" s="1044"/>
      <c r="C22" s="1044"/>
      <c r="D22" s="1044"/>
      <c r="E22" s="1044"/>
      <c r="F22" s="1045"/>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2">
      <c r="A23" s="1043"/>
      <c r="B23" s="1044"/>
      <c r="C23" s="1044"/>
      <c r="D23" s="1044"/>
      <c r="E23" s="1044"/>
      <c r="F23" s="1045"/>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2">
      <c r="A24" s="1043"/>
      <c r="B24" s="1044"/>
      <c r="C24" s="1044"/>
      <c r="D24" s="1044"/>
      <c r="E24" s="1044"/>
      <c r="F24" s="1045"/>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2">
      <c r="A25" s="1043"/>
      <c r="B25" s="1044"/>
      <c r="C25" s="1044"/>
      <c r="D25" s="1044"/>
      <c r="E25" s="1044"/>
      <c r="F25" s="1045"/>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2">
      <c r="A26" s="1043"/>
      <c r="B26" s="1044"/>
      <c r="C26" s="1044"/>
      <c r="D26" s="1044"/>
      <c r="E26" s="1044"/>
      <c r="F26" s="1045"/>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5">
      <c r="A27" s="1043"/>
      <c r="B27" s="1044"/>
      <c r="C27" s="1044"/>
      <c r="D27" s="1044"/>
      <c r="E27" s="1044"/>
      <c r="F27" s="1045"/>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2">
      <c r="A28" s="1043"/>
      <c r="B28" s="1044"/>
      <c r="C28" s="1044"/>
      <c r="D28" s="1044"/>
      <c r="E28" s="1044"/>
      <c r="F28" s="1045"/>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2">
      <c r="A29" s="1043"/>
      <c r="B29" s="1044"/>
      <c r="C29" s="1044"/>
      <c r="D29" s="1044"/>
      <c r="E29" s="1044"/>
      <c r="F29" s="1045"/>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2">
      <c r="A30" s="1043"/>
      <c r="B30" s="1044"/>
      <c r="C30" s="1044"/>
      <c r="D30" s="1044"/>
      <c r="E30" s="1044"/>
      <c r="F30" s="1045"/>
      <c r="G30" s="669"/>
      <c r="H30" s="670"/>
      <c r="I30" s="670"/>
      <c r="J30" s="670"/>
      <c r="K30" s="671"/>
      <c r="L30" s="663"/>
      <c r="M30" s="664"/>
      <c r="N30" s="664"/>
      <c r="O30" s="664"/>
      <c r="P30" s="664"/>
      <c r="Q30" s="664"/>
      <c r="R30" s="664"/>
      <c r="S30" s="664"/>
      <c r="T30" s="664"/>
      <c r="U30" s="664"/>
      <c r="V30" s="664"/>
      <c r="W30" s="664"/>
      <c r="X30" s="665"/>
      <c r="Y30" s="382"/>
      <c r="Z30" s="383"/>
      <c r="AA30" s="383"/>
      <c r="AB30" s="804"/>
      <c r="AC30" s="669"/>
      <c r="AD30" s="670"/>
      <c r="AE30" s="670"/>
      <c r="AF30" s="670"/>
      <c r="AG30" s="671"/>
      <c r="AH30" s="663"/>
      <c r="AI30" s="664"/>
      <c r="AJ30" s="664"/>
      <c r="AK30" s="664"/>
      <c r="AL30" s="664"/>
      <c r="AM30" s="664"/>
      <c r="AN30" s="664"/>
      <c r="AO30" s="664"/>
      <c r="AP30" s="664"/>
      <c r="AQ30" s="664"/>
      <c r="AR30" s="664"/>
      <c r="AS30" s="664"/>
      <c r="AT30" s="665"/>
      <c r="AU30" s="382"/>
      <c r="AV30" s="383"/>
      <c r="AW30" s="383"/>
      <c r="AX30" s="384"/>
      <c r="AY30" s="34">
        <f t="shared" ref="AY30:AY40" si="2">$AY$28</f>
        <v>0</v>
      </c>
    </row>
    <row r="31" spans="1:51" ht="24.75" customHeight="1" x14ac:dyDescent="0.2">
      <c r="A31" s="1043"/>
      <c r="B31" s="1044"/>
      <c r="C31" s="1044"/>
      <c r="D31" s="1044"/>
      <c r="E31" s="1044"/>
      <c r="F31" s="1045"/>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2">
      <c r="A32" s="1043"/>
      <c r="B32" s="1044"/>
      <c r="C32" s="1044"/>
      <c r="D32" s="1044"/>
      <c r="E32" s="1044"/>
      <c r="F32" s="1045"/>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2">
      <c r="A33" s="1043"/>
      <c r="B33" s="1044"/>
      <c r="C33" s="1044"/>
      <c r="D33" s="1044"/>
      <c r="E33" s="1044"/>
      <c r="F33" s="1045"/>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2">
      <c r="A34" s="1043"/>
      <c r="B34" s="1044"/>
      <c r="C34" s="1044"/>
      <c r="D34" s="1044"/>
      <c r="E34" s="1044"/>
      <c r="F34" s="1045"/>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2">
      <c r="A35" s="1043"/>
      <c r="B35" s="1044"/>
      <c r="C35" s="1044"/>
      <c r="D35" s="1044"/>
      <c r="E35" s="1044"/>
      <c r="F35" s="1045"/>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2">
      <c r="A36" s="1043"/>
      <c r="B36" s="1044"/>
      <c r="C36" s="1044"/>
      <c r="D36" s="1044"/>
      <c r="E36" s="1044"/>
      <c r="F36" s="1045"/>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2">
      <c r="A37" s="1043"/>
      <c r="B37" s="1044"/>
      <c r="C37" s="1044"/>
      <c r="D37" s="1044"/>
      <c r="E37" s="1044"/>
      <c r="F37" s="1045"/>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2">
      <c r="A38" s="1043"/>
      <c r="B38" s="1044"/>
      <c r="C38" s="1044"/>
      <c r="D38" s="1044"/>
      <c r="E38" s="1044"/>
      <c r="F38" s="1045"/>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2">
      <c r="A39" s="1043"/>
      <c r="B39" s="1044"/>
      <c r="C39" s="1044"/>
      <c r="D39" s="1044"/>
      <c r="E39" s="1044"/>
      <c r="F39" s="1045"/>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5">
      <c r="A40" s="1043"/>
      <c r="B40" s="1044"/>
      <c r="C40" s="1044"/>
      <c r="D40" s="1044"/>
      <c r="E40" s="1044"/>
      <c r="F40" s="1045"/>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2">
      <c r="A41" s="1043"/>
      <c r="B41" s="1044"/>
      <c r="C41" s="1044"/>
      <c r="D41" s="1044"/>
      <c r="E41" s="1044"/>
      <c r="F41" s="1045"/>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2">
      <c r="A42" s="1043"/>
      <c r="B42" s="1044"/>
      <c r="C42" s="1044"/>
      <c r="D42" s="1044"/>
      <c r="E42" s="1044"/>
      <c r="F42" s="1045"/>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2">
      <c r="A43" s="1043"/>
      <c r="B43" s="1044"/>
      <c r="C43" s="1044"/>
      <c r="D43" s="1044"/>
      <c r="E43" s="1044"/>
      <c r="F43" s="1045"/>
      <c r="G43" s="669"/>
      <c r="H43" s="670"/>
      <c r="I43" s="670"/>
      <c r="J43" s="670"/>
      <c r="K43" s="671"/>
      <c r="L43" s="663"/>
      <c r="M43" s="664"/>
      <c r="N43" s="664"/>
      <c r="O43" s="664"/>
      <c r="P43" s="664"/>
      <c r="Q43" s="664"/>
      <c r="R43" s="664"/>
      <c r="S43" s="664"/>
      <c r="T43" s="664"/>
      <c r="U43" s="664"/>
      <c r="V43" s="664"/>
      <c r="W43" s="664"/>
      <c r="X43" s="665"/>
      <c r="Y43" s="382"/>
      <c r="Z43" s="383"/>
      <c r="AA43" s="383"/>
      <c r="AB43" s="804"/>
      <c r="AC43" s="669"/>
      <c r="AD43" s="670"/>
      <c r="AE43" s="670"/>
      <c r="AF43" s="670"/>
      <c r="AG43" s="671"/>
      <c r="AH43" s="663"/>
      <c r="AI43" s="664"/>
      <c r="AJ43" s="664"/>
      <c r="AK43" s="664"/>
      <c r="AL43" s="664"/>
      <c r="AM43" s="664"/>
      <c r="AN43" s="664"/>
      <c r="AO43" s="664"/>
      <c r="AP43" s="664"/>
      <c r="AQ43" s="664"/>
      <c r="AR43" s="664"/>
      <c r="AS43" s="664"/>
      <c r="AT43" s="665"/>
      <c r="AU43" s="382"/>
      <c r="AV43" s="383"/>
      <c r="AW43" s="383"/>
      <c r="AX43" s="384"/>
      <c r="AY43" s="34">
        <f t="shared" ref="AY43:AY53" si="3">$AY$41</f>
        <v>0</v>
      </c>
    </row>
    <row r="44" spans="1:51" ht="24.75" customHeight="1" x14ac:dyDescent="0.2">
      <c r="A44" s="1043"/>
      <c r="B44" s="1044"/>
      <c r="C44" s="1044"/>
      <c r="D44" s="1044"/>
      <c r="E44" s="1044"/>
      <c r="F44" s="1045"/>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2">
      <c r="A45" s="1043"/>
      <c r="B45" s="1044"/>
      <c r="C45" s="1044"/>
      <c r="D45" s="1044"/>
      <c r="E45" s="1044"/>
      <c r="F45" s="1045"/>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2">
      <c r="A46" s="1043"/>
      <c r="B46" s="1044"/>
      <c r="C46" s="1044"/>
      <c r="D46" s="1044"/>
      <c r="E46" s="1044"/>
      <c r="F46" s="1045"/>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2">
      <c r="A47" s="1043"/>
      <c r="B47" s="1044"/>
      <c r="C47" s="1044"/>
      <c r="D47" s="1044"/>
      <c r="E47" s="1044"/>
      <c r="F47" s="1045"/>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2">
      <c r="A48" s="1043"/>
      <c r="B48" s="1044"/>
      <c r="C48" s="1044"/>
      <c r="D48" s="1044"/>
      <c r="E48" s="1044"/>
      <c r="F48" s="1045"/>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2">
      <c r="A49" s="1043"/>
      <c r="B49" s="1044"/>
      <c r="C49" s="1044"/>
      <c r="D49" s="1044"/>
      <c r="E49" s="1044"/>
      <c r="F49" s="1045"/>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2">
      <c r="A50" s="1043"/>
      <c r="B50" s="1044"/>
      <c r="C50" s="1044"/>
      <c r="D50" s="1044"/>
      <c r="E50" s="1044"/>
      <c r="F50" s="1045"/>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2">
      <c r="A51" s="1043"/>
      <c r="B51" s="1044"/>
      <c r="C51" s="1044"/>
      <c r="D51" s="1044"/>
      <c r="E51" s="1044"/>
      <c r="F51" s="1045"/>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2">
      <c r="A52" s="1043"/>
      <c r="B52" s="1044"/>
      <c r="C52" s="1044"/>
      <c r="D52" s="1044"/>
      <c r="E52" s="1044"/>
      <c r="F52" s="1045"/>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5">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5"/>
    <row r="55" spans="1:51" ht="30" customHeight="1" x14ac:dyDescent="0.2">
      <c r="A55" s="1049" t="s">
        <v>28</v>
      </c>
      <c r="B55" s="1050"/>
      <c r="C55" s="1050"/>
      <c r="D55" s="1050"/>
      <c r="E55" s="1050"/>
      <c r="F55" s="1051"/>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2">
      <c r="A56" s="1043"/>
      <c r="B56" s="1044"/>
      <c r="C56" s="1044"/>
      <c r="D56" s="1044"/>
      <c r="E56" s="1044"/>
      <c r="F56" s="1045"/>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2">
      <c r="A57" s="1043"/>
      <c r="B57" s="1044"/>
      <c r="C57" s="1044"/>
      <c r="D57" s="1044"/>
      <c r="E57" s="1044"/>
      <c r="F57" s="1045"/>
      <c r="G57" s="669"/>
      <c r="H57" s="670"/>
      <c r="I57" s="670"/>
      <c r="J57" s="670"/>
      <c r="K57" s="671"/>
      <c r="L57" s="663"/>
      <c r="M57" s="664"/>
      <c r="N57" s="664"/>
      <c r="O57" s="664"/>
      <c r="P57" s="664"/>
      <c r="Q57" s="664"/>
      <c r="R57" s="664"/>
      <c r="S57" s="664"/>
      <c r="T57" s="664"/>
      <c r="U57" s="664"/>
      <c r="V57" s="664"/>
      <c r="W57" s="664"/>
      <c r="X57" s="665"/>
      <c r="Y57" s="382"/>
      <c r="Z57" s="383"/>
      <c r="AA57" s="383"/>
      <c r="AB57" s="804"/>
      <c r="AC57" s="669"/>
      <c r="AD57" s="670"/>
      <c r="AE57" s="670"/>
      <c r="AF57" s="670"/>
      <c r="AG57" s="671"/>
      <c r="AH57" s="663"/>
      <c r="AI57" s="664"/>
      <c r="AJ57" s="664"/>
      <c r="AK57" s="664"/>
      <c r="AL57" s="664"/>
      <c r="AM57" s="664"/>
      <c r="AN57" s="664"/>
      <c r="AO57" s="664"/>
      <c r="AP57" s="664"/>
      <c r="AQ57" s="664"/>
      <c r="AR57" s="664"/>
      <c r="AS57" s="664"/>
      <c r="AT57" s="665"/>
      <c r="AU57" s="382"/>
      <c r="AV57" s="383"/>
      <c r="AW57" s="383"/>
      <c r="AX57" s="384"/>
      <c r="AY57" s="34">
        <f t="shared" ref="AY57:AY67" si="4">$AY$55</f>
        <v>0</v>
      </c>
    </row>
    <row r="58" spans="1:51" ht="24.75" customHeight="1" x14ac:dyDescent="0.2">
      <c r="A58" s="1043"/>
      <c r="B58" s="1044"/>
      <c r="C58" s="1044"/>
      <c r="D58" s="1044"/>
      <c r="E58" s="1044"/>
      <c r="F58" s="1045"/>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2">
      <c r="A59" s="1043"/>
      <c r="B59" s="1044"/>
      <c r="C59" s="1044"/>
      <c r="D59" s="1044"/>
      <c r="E59" s="1044"/>
      <c r="F59" s="1045"/>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2">
      <c r="A60" s="1043"/>
      <c r="B60" s="1044"/>
      <c r="C60" s="1044"/>
      <c r="D60" s="1044"/>
      <c r="E60" s="1044"/>
      <c r="F60" s="1045"/>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2">
      <c r="A61" s="1043"/>
      <c r="B61" s="1044"/>
      <c r="C61" s="1044"/>
      <c r="D61" s="1044"/>
      <c r="E61" s="1044"/>
      <c r="F61" s="1045"/>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2">
      <c r="A62" s="1043"/>
      <c r="B62" s="1044"/>
      <c r="C62" s="1044"/>
      <c r="D62" s="1044"/>
      <c r="E62" s="1044"/>
      <c r="F62" s="1045"/>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2">
      <c r="A63" s="1043"/>
      <c r="B63" s="1044"/>
      <c r="C63" s="1044"/>
      <c r="D63" s="1044"/>
      <c r="E63" s="1044"/>
      <c r="F63" s="1045"/>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2">
      <c r="A64" s="1043"/>
      <c r="B64" s="1044"/>
      <c r="C64" s="1044"/>
      <c r="D64" s="1044"/>
      <c r="E64" s="1044"/>
      <c r="F64" s="1045"/>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2">
      <c r="A65" s="1043"/>
      <c r="B65" s="1044"/>
      <c r="C65" s="1044"/>
      <c r="D65" s="1044"/>
      <c r="E65" s="1044"/>
      <c r="F65" s="1045"/>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2">
      <c r="A66" s="1043"/>
      <c r="B66" s="1044"/>
      <c r="C66" s="1044"/>
      <c r="D66" s="1044"/>
      <c r="E66" s="1044"/>
      <c r="F66" s="1045"/>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5">
      <c r="A67" s="1043"/>
      <c r="B67" s="1044"/>
      <c r="C67" s="1044"/>
      <c r="D67" s="1044"/>
      <c r="E67" s="1044"/>
      <c r="F67" s="1045"/>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2">
      <c r="A68" s="1043"/>
      <c r="B68" s="1044"/>
      <c r="C68" s="1044"/>
      <c r="D68" s="1044"/>
      <c r="E68" s="1044"/>
      <c r="F68" s="1045"/>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2">
      <c r="A69" s="1043"/>
      <c r="B69" s="1044"/>
      <c r="C69" s="1044"/>
      <c r="D69" s="1044"/>
      <c r="E69" s="1044"/>
      <c r="F69" s="1045"/>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2">
      <c r="A70" s="1043"/>
      <c r="B70" s="1044"/>
      <c r="C70" s="1044"/>
      <c r="D70" s="1044"/>
      <c r="E70" s="1044"/>
      <c r="F70" s="1045"/>
      <c r="G70" s="669"/>
      <c r="H70" s="670"/>
      <c r="I70" s="670"/>
      <c r="J70" s="670"/>
      <c r="K70" s="671"/>
      <c r="L70" s="663"/>
      <c r="M70" s="664"/>
      <c r="N70" s="664"/>
      <c r="O70" s="664"/>
      <c r="P70" s="664"/>
      <c r="Q70" s="664"/>
      <c r="R70" s="664"/>
      <c r="S70" s="664"/>
      <c r="T70" s="664"/>
      <c r="U70" s="664"/>
      <c r="V70" s="664"/>
      <c r="W70" s="664"/>
      <c r="X70" s="665"/>
      <c r="Y70" s="382"/>
      <c r="Z70" s="383"/>
      <c r="AA70" s="383"/>
      <c r="AB70" s="804"/>
      <c r="AC70" s="669"/>
      <c r="AD70" s="670"/>
      <c r="AE70" s="670"/>
      <c r="AF70" s="670"/>
      <c r="AG70" s="671"/>
      <c r="AH70" s="663"/>
      <c r="AI70" s="664"/>
      <c r="AJ70" s="664"/>
      <c r="AK70" s="664"/>
      <c r="AL70" s="664"/>
      <c r="AM70" s="664"/>
      <c r="AN70" s="664"/>
      <c r="AO70" s="664"/>
      <c r="AP70" s="664"/>
      <c r="AQ70" s="664"/>
      <c r="AR70" s="664"/>
      <c r="AS70" s="664"/>
      <c r="AT70" s="665"/>
      <c r="AU70" s="382"/>
      <c r="AV70" s="383"/>
      <c r="AW70" s="383"/>
      <c r="AX70" s="384"/>
      <c r="AY70" s="34">
        <f t="shared" ref="AY70:AY80" si="5">$AY$68</f>
        <v>0</v>
      </c>
    </row>
    <row r="71" spans="1:51" ht="24.75" customHeight="1" x14ac:dyDescent="0.2">
      <c r="A71" s="1043"/>
      <c r="B71" s="1044"/>
      <c r="C71" s="1044"/>
      <c r="D71" s="1044"/>
      <c r="E71" s="1044"/>
      <c r="F71" s="1045"/>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2">
      <c r="A72" s="1043"/>
      <c r="B72" s="1044"/>
      <c r="C72" s="1044"/>
      <c r="D72" s="1044"/>
      <c r="E72" s="1044"/>
      <c r="F72" s="1045"/>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2">
      <c r="A73" s="1043"/>
      <c r="B73" s="1044"/>
      <c r="C73" s="1044"/>
      <c r="D73" s="1044"/>
      <c r="E73" s="1044"/>
      <c r="F73" s="1045"/>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2">
      <c r="A74" s="1043"/>
      <c r="B74" s="1044"/>
      <c r="C74" s="1044"/>
      <c r="D74" s="1044"/>
      <c r="E74" s="1044"/>
      <c r="F74" s="1045"/>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2">
      <c r="A75" s="1043"/>
      <c r="B75" s="1044"/>
      <c r="C75" s="1044"/>
      <c r="D75" s="1044"/>
      <c r="E75" s="1044"/>
      <c r="F75" s="1045"/>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2">
      <c r="A76" s="1043"/>
      <c r="B76" s="1044"/>
      <c r="C76" s="1044"/>
      <c r="D76" s="1044"/>
      <c r="E76" s="1044"/>
      <c r="F76" s="1045"/>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2">
      <c r="A77" s="1043"/>
      <c r="B77" s="1044"/>
      <c r="C77" s="1044"/>
      <c r="D77" s="1044"/>
      <c r="E77" s="1044"/>
      <c r="F77" s="1045"/>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2">
      <c r="A78" s="1043"/>
      <c r="B78" s="1044"/>
      <c r="C78" s="1044"/>
      <c r="D78" s="1044"/>
      <c r="E78" s="1044"/>
      <c r="F78" s="1045"/>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2">
      <c r="A79" s="1043"/>
      <c r="B79" s="1044"/>
      <c r="C79" s="1044"/>
      <c r="D79" s="1044"/>
      <c r="E79" s="1044"/>
      <c r="F79" s="1045"/>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5">
      <c r="A80" s="1043"/>
      <c r="B80" s="1044"/>
      <c r="C80" s="1044"/>
      <c r="D80" s="1044"/>
      <c r="E80" s="1044"/>
      <c r="F80" s="1045"/>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2">
      <c r="A81" s="1043"/>
      <c r="B81" s="1044"/>
      <c r="C81" s="1044"/>
      <c r="D81" s="1044"/>
      <c r="E81" s="1044"/>
      <c r="F81" s="1045"/>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2">
      <c r="A82" s="1043"/>
      <c r="B82" s="1044"/>
      <c r="C82" s="1044"/>
      <c r="D82" s="1044"/>
      <c r="E82" s="1044"/>
      <c r="F82" s="1045"/>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2">
      <c r="A83" s="1043"/>
      <c r="B83" s="1044"/>
      <c r="C83" s="1044"/>
      <c r="D83" s="1044"/>
      <c r="E83" s="1044"/>
      <c r="F83" s="1045"/>
      <c r="G83" s="669"/>
      <c r="H83" s="670"/>
      <c r="I83" s="670"/>
      <c r="J83" s="670"/>
      <c r="K83" s="671"/>
      <c r="L83" s="663"/>
      <c r="M83" s="664"/>
      <c r="N83" s="664"/>
      <c r="O83" s="664"/>
      <c r="P83" s="664"/>
      <c r="Q83" s="664"/>
      <c r="R83" s="664"/>
      <c r="S83" s="664"/>
      <c r="T83" s="664"/>
      <c r="U83" s="664"/>
      <c r="V83" s="664"/>
      <c r="W83" s="664"/>
      <c r="X83" s="665"/>
      <c r="Y83" s="382"/>
      <c r="Z83" s="383"/>
      <c r="AA83" s="383"/>
      <c r="AB83" s="804"/>
      <c r="AC83" s="669"/>
      <c r="AD83" s="670"/>
      <c r="AE83" s="670"/>
      <c r="AF83" s="670"/>
      <c r="AG83" s="671"/>
      <c r="AH83" s="663"/>
      <c r="AI83" s="664"/>
      <c r="AJ83" s="664"/>
      <c r="AK83" s="664"/>
      <c r="AL83" s="664"/>
      <c r="AM83" s="664"/>
      <c r="AN83" s="664"/>
      <c r="AO83" s="664"/>
      <c r="AP83" s="664"/>
      <c r="AQ83" s="664"/>
      <c r="AR83" s="664"/>
      <c r="AS83" s="664"/>
      <c r="AT83" s="665"/>
      <c r="AU83" s="382"/>
      <c r="AV83" s="383"/>
      <c r="AW83" s="383"/>
      <c r="AX83" s="384"/>
      <c r="AY83" s="34">
        <f t="shared" ref="AY83:AY93" si="6">$AY$81</f>
        <v>0</v>
      </c>
    </row>
    <row r="84" spans="1:51" ht="24.75" customHeight="1" x14ac:dyDescent="0.2">
      <c r="A84" s="1043"/>
      <c r="B84" s="1044"/>
      <c r="C84" s="1044"/>
      <c r="D84" s="1044"/>
      <c r="E84" s="1044"/>
      <c r="F84" s="1045"/>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2">
      <c r="A85" s="1043"/>
      <c r="B85" s="1044"/>
      <c r="C85" s="1044"/>
      <c r="D85" s="1044"/>
      <c r="E85" s="1044"/>
      <c r="F85" s="1045"/>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2">
      <c r="A86" s="1043"/>
      <c r="B86" s="1044"/>
      <c r="C86" s="1044"/>
      <c r="D86" s="1044"/>
      <c r="E86" s="1044"/>
      <c r="F86" s="1045"/>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2">
      <c r="A87" s="1043"/>
      <c r="B87" s="1044"/>
      <c r="C87" s="1044"/>
      <c r="D87" s="1044"/>
      <c r="E87" s="1044"/>
      <c r="F87" s="1045"/>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2">
      <c r="A88" s="1043"/>
      <c r="B88" s="1044"/>
      <c r="C88" s="1044"/>
      <c r="D88" s="1044"/>
      <c r="E88" s="1044"/>
      <c r="F88" s="1045"/>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2">
      <c r="A89" s="1043"/>
      <c r="B89" s="1044"/>
      <c r="C89" s="1044"/>
      <c r="D89" s="1044"/>
      <c r="E89" s="1044"/>
      <c r="F89" s="1045"/>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2">
      <c r="A90" s="1043"/>
      <c r="B90" s="1044"/>
      <c r="C90" s="1044"/>
      <c r="D90" s="1044"/>
      <c r="E90" s="1044"/>
      <c r="F90" s="1045"/>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2">
      <c r="A91" s="1043"/>
      <c r="B91" s="1044"/>
      <c r="C91" s="1044"/>
      <c r="D91" s="1044"/>
      <c r="E91" s="1044"/>
      <c r="F91" s="1045"/>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2">
      <c r="A92" s="1043"/>
      <c r="B92" s="1044"/>
      <c r="C92" s="1044"/>
      <c r="D92" s="1044"/>
      <c r="E92" s="1044"/>
      <c r="F92" s="1045"/>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5">
      <c r="A93" s="1043"/>
      <c r="B93" s="1044"/>
      <c r="C93" s="1044"/>
      <c r="D93" s="1044"/>
      <c r="E93" s="1044"/>
      <c r="F93" s="1045"/>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2">
      <c r="A94" s="1043"/>
      <c r="B94" s="1044"/>
      <c r="C94" s="1044"/>
      <c r="D94" s="1044"/>
      <c r="E94" s="1044"/>
      <c r="F94" s="1045"/>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2">
      <c r="A95" s="1043"/>
      <c r="B95" s="1044"/>
      <c r="C95" s="1044"/>
      <c r="D95" s="1044"/>
      <c r="E95" s="1044"/>
      <c r="F95" s="1045"/>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2">
      <c r="A96" s="1043"/>
      <c r="B96" s="1044"/>
      <c r="C96" s="1044"/>
      <c r="D96" s="1044"/>
      <c r="E96" s="1044"/>
      <c r="F96" s="1045"/>
      <c r="G96" s="669"/>
      <c r="H96" s="670"/>
      <c r="I96" s="670"/>
      <c r="J96" s="670"/>
      <c r="K96" s="671"/>
      <c r="L96" s="663"/>
      <c r="M96" s="664"/>
      <c r="N96" s="664"/>
      <c r="O96" s="664"/>
      <c r="P96" s="664"/>
      <c r="Q96" s="664"/>
      <c r="R96" s="664"/>
      <c r="S96" s="664"/>
      <c r="T96" s="664"/>
      <c r="U96" s="664"/>
      <c r="V96" s="664"/>
      <c r="W96" s="664"/>
      <c r="X96" s="665"/>
      <c r="Y96" s="382"/>
      <c r="Z96" s="383"/>
      <c r="AA96" s="383"/>
      <c r="AB96" s="804"/>
      <c r="AC96" s="669"/>
      <c r="AD96" s="670"/>
      <c r="AE96" s="670"/>
      <c r="AF96" s="670"/>
      <c r="AG96" s="671"/>
      <c r="AH96" s="663"/>
      <c r="AI96" s="664"/>
      <c r="AJ96" s="664"/>
      <c r="AK96" s="664"/>
      <c r="AL96" s="664"/>
      <c r="AM96" s="664"/>
      <c r="AN96" s="664"/>
      <c r="AO96" s="664"/>
      <c r="AP96" s="664"/>
      <c r="AQ96" s="664"/>
      <c r="AR96" s="664"/>
      <c r="AS96" s="664"/>
      <c r="AT96" s="665"/>
      <c r="AU96" s="382"/>
      <c r="AV96" s="383"/>
      <c r="AW96" s="383"/>
      <c r="AX96" s="384"/>
      <c r="AY96" s="34">
        <f t="shared" ref="AY96:AY106" si="7">$AY$94</f>
        <v>0</v>
      </c>
    </row>
    <row r="97" spans="1:51" ht="24.75" customHeight="1" x14ac:dyDescent="0.2">
      <c r="A97" s="1043"/>
      <c r="B97" s="1044"/>
      <c r="C97" s="1044"/>
      <c r="D97" s="1044"/>
      <c r="E97" s="1044"/>
      <c r="F97" s="1045"/>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2">
      <c r="A98" s="1043"/>
      <c r="B98" s="1044"/>
      <c r="C98" s="1044"/>
      <c r="D98" s="1044"/>
      <c r="E98" s="1044"/>
      <c r="F98" s="1045"/>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2">
      <c r="A99" s="1043"/>
      <c r="B99" s="1044"/>
      <c r="C99" s="1044"/>
      <c r="D99" s="1044"/>
      <c r="E99" s="1044"/>
      <c r="F99" s="1045"/>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2">
      <c r="A100" s="1043"/>
      <c r="B100" s="1044"/>
      <c r="C100" s="1044"/>
      <c r="D100" s="1044"/>
      <c r="E100" s="1044"/>
      <c r="F100" s="1045"/>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2">
      <c r="A101" s="1043"/>
      <c r="B101" s="1044"/>
      <c r="C101" s="1044"/>
      <c r="D101" s="1044"/>
      <c r="E101" s="1044"/>
      <c r="F101" s="1045"/>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2">
      <c r="A102" s="1043"/>
      <c r="B102" s="1044"/>
      <c r="C102" s="1044"/>
      <c r="D102" s="1044"/>
      <c r="E102" s="1044"/>
      <c r="F102" s="1045"/>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2">
      <c r="A103" s="1043"/>
      <c r="B103" s="1044"/>
      <c r="C103" s="1044"/>
      <c r="D103" s="1044"/>
      <c r="E103" s="1044"/>
      <c r="F103" s="1045"/>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2">
      <c r="A104" s="1043"/>
      <c r="B104" s="1044"/>
      <c r="C104" s="1044"/>
      <c r="D104" s="1044"/>
      <c r="E104" s="1044"/>
      <c r="F104" s="1045"/>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2">
      <c r="A105" s="1043"/>
      <c r="B105" s="1044"/>
      <c r="C105" s="1044"/>
      <c r="D105" s="1044"/>
      <c r="E105" s="1044"/>
      <c r="F105" s="1045"/>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5">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5"/>
    <row r="108" spans="1:51" ht="30" customHeight="1" x14ac:dyDescent="0.2">
      <c r="A108" s="1049" t="s">
        <v>28</v>
      </c>
      <c r="B108" s="1050"/>
      <c r="C108" s="1050"/>
      <c r="D108" s="1050"/>
      <c r="E108" s="1050"/>
      <c r="F108" s="1051"/>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2">
      <c r="A109" s="1043"/>
      <c r="B109" s="1044"/>
      <c r="C109" s="1044"/>
      <c r="D109" s="1044"/>
      <c r="E109" s="1044"/>
      <c r="F109" s="1045"/>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2">
      <c r="A110" s="1043"/>
      <c r="B110" s="1044"/>
      <c r="C110" s="1044"/>
      <c r="D110" s="1044"/>
      <c r="E110" s="1044"/>
      <c r="F110" s="1045"/>
      <c r="G110" s="669"/>
      <c r="H110" s="670"/>
      <c r="I110" s="670"/>
      <c r="J110" s="670"/>
      <c r="K110" s="671"/>
      <c r="L110" s="663"/>
      <c r="M110" s="664"/>
      <c r="N110" s="664"/>
      <c r="O110" s="664"/>
      <c r="P110" s="664"/>
      <c r="Q110" s="664"/>
      <c r="R110" s="664"/>
      <c r="S110" s="664"/>
      <c r="T110" s="664"/>
      <c r="U110" s="664"/>
      <c r="V110" s="664"/>
      <c r="W110" s="664"/>
      <c r="X110" s="665"/>
      <c r="Y110" s="382"/>
      <c r="Z110" s="383"/>
      <c r="AA110" s="383"/>
      <c r="AB110" s="804"/>
      <c r="AC110" s="669"/>
      <c r="AD110" s="670"/>
      <c r="AE110" s="670"/>
      <c r="AF110" s="670"/>
      <c r="AG110" s="671"/>
      <c r="AH110" s="663"/>
      <c r="AI110" s="664"/>
      <c r="AJ110" s="664"/>
      <c r="AK110" s="664"/>
      <c r="AL110" s="664"/>
      <c r="AM110" s="664"/>
      <c r="AN110" s="664"/>
      <c r="AO110" s="664"/>
      <c r="AP110" s="664"/>
      <c r="AQ110" s="664"/>
      <c r="AR110" s="664"/>
      <c r="AS110" s="664"/>
      <c r="AT110" s="665"/>
      <c r="AU110" s="382"/>
      <c r="AV110" s="383"/>
      <c r="AW110" s="383"/>
      <c r="AX110" s="384"/>
      <c r="AY110" s="34">
        <f t="shared" ref="AY110:AY120" si="8">$AY$108</f>
        <v>0</v>
      </c>
    </row>
    <row r="111" spans="1:51" ht="24.75" customHeight="1" x14ac:dyDescent="0.2">
      <c r="A111" s="1043"/>
      <c r="B111" s="1044"/>
      <c r="C111" s="1044"/>
      <c r="D111" s="1044"/>
      <c r="E111" s="1044"/>
      <c r="F111" s="1045"/>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2">
      <c r="A112" s="1043"/>
      <c r="B112" s="1044"/>
      <c r="C112" s="1044"/>
      <c r="D112" s="1044"/>
      <c r="E112" s="1044"/>
      <c r="F112" s="1045"/>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2">
      <c r="A113" s="1043"/>
      <c r="B113" s="1044"/>
      <c r="C113" s="1044"/>
      <c r="D113" s="1044"/>
      <c r="E113" s="1044"/>
      <c r="F113" s="1045"/>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2">
      <c r="A114" s="1043"/>
      <c r="B114" s="1044"/>
      <c r="C114" s="1044"/>
      <c r="D114" s="1044"/>
      <c r="E114" s="1044"/>
      <c r="F114" s="1045"/>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2">
      <c r="A115" s="1043"/>
      <c r="B115" s="1044"/>
      <c r="C115" s="1044"/>
      <c r="D115" s="1044"/>
      <c r="E115" s="1044"/>
      <c r="F115" s="1045"/>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2">
      <c r="A116" s="1043"/>
      <c r="B116" s="1044"/>
      <c r="C116" s="1044"/>
      <c r="D116" s="1044"/>
      <c r="E116" s="1044"/>
      <c r="F116" s="1045"/>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2">
      <c r="A117" s="1043"/>
      <c r="B117" s="1044"/>
      <c r="C117" s="1044"/>
      <c r="D117" s="1044"/>
      <c r="E117" s="1044"/>
      <c r="F117" s="1045"/>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2">
      <c r="A118" s="1043"/>
      <c r="B118" s="1044"/>
      <c r="C118" s="1044"/>
      <c r="D118" s="1044"/>
      <c r="E118" s="1044"/>
      <c r="F118" s="1045"/>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2">
      <c r="A119" s="1043"/>
      <c r="B119" s="1044"/>
      <c r="C119" s="1044"/>
      <c r="D119" s="1044"/>
      <c r="E119" s="1044"/>
      <c r="F119" s="1045"/>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5">
      <c r="A120" s="1043"/>
      <c r="B120" s="1044"/>
      <c r="C120" s="1044"/>
      <c r="D120" s="1044"/>
      <c r="E120" s="1044"/>
      <c r="F120" s="1045"/>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2">
      <c r="A121" s="1043"/>
      <c r="B121" s="1044"/>
      <c r="C121" s="1044"/>
      <c r="D121" s="1044"/>
      <c r="E121" s="1044"/>
      <c r="F121" s="1045"/>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2">
      <c r="A122" s="1043"/>
      <c r="B122" s="1044"/>
      <c r="C122" s="1044"/>
      <c r="D122" s="1044"/>
      <c r="E122" s="1044"/>
      <c r="F122" s="1045"/>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2">
      <c r="A123" s="1043"/>
      <c r="B123" s="1044"/>
      <c r="C123" s="1044"/>
      <c r="D123" s="1044"/>
      <c r="E123" s="1044"/>
      <c r="F123" s="1045"/>
      <c r="G123" s="669"/>
      <c r="H123" s="670"/>
      <c r="I123" s="670"/>
      <c r="J123" s="670"/>
      <c r="K123" s="671"/>
      <c r="L123" s="663"/>
      <c r="M123" s="664"/>
      <c r="N123" s="664"/>
      <c r="O123" s="664"/>
      <c r="P123" s="664"/>
      <c r="Q123" s="664"/>
      <c r="R123" s="664"/>
      <c r="S123" s="664"/>
      <c r="T123" s="664"/>
      <c r="U123" s="664"/>
      <c r="V123" s="664"/>
      <c r="W123" s="664"/>
      <c r="X123" s="665"/>
      <c r="Y123" s="382"/>
      <c r="Z123" s="383"/>
      <c r="AA123" s="383"/>
      <c r="AB123" s="804"/>
      <c r="AC123" s="669"/>
      <c r="AD123" s="670"/>
      <c r="AE123" s="670"/>
      <c r="AF123" s="670"/>
      <c r="AG123" s="671"/>
      <c r="AH123" s="663"/>
      <c r="AI123" s="664"/>
      <c r="AJ123" s="664"/>
      <c r="AK123" s="664"/>
      <c r="AL123" s="664"/>
      <c r="AM123" s="664"/>
      <c r="AN123" s="664"/>
      <c r="AO123" s="664"/>
      <c r="AP123" s="664"/>
      <c r="AQ123" s="664"/>
      <c r="AR123" s="664"/>
      <c r="AS123" s="664"/>
      <c r="AT123" s="665"/>
      <c r="AU123" s="382"/>
      <c r="AV123" s="383"/>
      <c r="AW123" s="383"/>
      <c r="AX123" s="384"/>
      <c r="AY123" s="34">
        <f t="shared" ref="AY123:AY133" si="9">$AY$121</f>
        <v>0</v>
      </c>
    </row>
    <row r="124" spans="1:51" ht="24.75" customHeight="1" x14ac:dyDescent="0.2">
      <c r="A124" s="1043"/>
      <c r="B124" s="1044"/>
      <c r="C124" s="1044"/>
      <c r="D124" s="1044"/>
      <c r="E124" s="1044"/>
      <c r="F124" s="1045"/>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2">
      <c r="A125" s="1043"/>
      <c r="B125" s="1044"/>
      <c r="C125" s="1044"/>
      <c r="D125" s="1044"/>
      <c r="E125" s="1044"/>
      <c r="F125" s="1045"/>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2">
      <c r="A126" s="1043"/>
      <c r="B126" s="1044"/>
      <c r="C126" s="1044"/>
      <c r="D126" s="1044"/>
      <c r="E126" s="1044"/>
      <c r="F126" s="1045"/>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2">
      <c r="A127" s="1043"/>
      <c r="B127" s="1044"/>
      <c r="C127" s="1044"/>
      <c r="D127" s="1044"/>
      <c r="E127" s="1044"/>
      <c r="F127" s="1045"/>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2">
      <c r="A128" s="1043"/>
      <c r="B128" s="1044"/>
      <c r="C128" s="1044"/>
      <c r="D128" s="1044"/>
      <c r="E128" s="1044"/>
      <c r="F128" s="1045"/>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2">
      <c r="A129" s="1043"/>
      <c r="B129" s="1044"/>
      <c r="C129" s="1044"/>
      <c r="D129" s="1044"/>
      <c r="E129" s="1044"/>
      <c r="F129" s="1045"/>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2">
      <c r="A130" s="1043"/>
      <c r="B130" s="1044"/>
      <c r="C130" s="1044"/>
      <c r="D130" s="1044"/>
      <c r="E130" s="1044"/>
      <c r="F130" s="1045"/>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2">
      <c r="A131" s="1043"/>
      <c r="B131" s="1044"/>
      <c r="C131" s="1044"/>
      <c r="D131" s="1044"/>
      <c r="E131" s="1044"/>
      <c r="F131" s="1045"/>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2">
      <c r="A132" s="1043"/>
      <c r="B132" s="1044"/>
      <c r="C132" s="1044"/>
      <c r="D132" s="1044"/>
      <c r="E132" s="1044"/>
      <c r="F132" s="1045"/>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5">
      <c r="A133" s="1043"/>
      <c r="B133" s="1044"/>
      <c r="C133" s="1044"/>
      <c r="D133" s="1044"/>
      <c r="E133" s="1044"/>
      <c r="F133" s="1045"/>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2">
      <c r="A134" s="1043"/>
      <c r="B134" s="1044"/>
      <c r="C134" s="1044"/>
      <c r="D134" s="1044"/>
      <c r="E134" s="1044"/>
      <c r="F134" s="1045"/>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2">
      <c r="A135" s="1043"/>
      <c r="B135" s="1044"/>
      <c r="C135" s="1044"/>
      <c r="D135" s="1044"/>
      <c r="E135" s="1044"/>
      <c r="F135" s="1045"/>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2">
      <c r="A136" s="1043"/>
      <c r="B136" s="1044"/>
      <c r="C136" s="1044"/>
      <c r="D136" s="1044"/>
      <c r="E136" s="1044"/>
      <c r="F136" s="1045"/>
      <c r="G136" s="669"/>
      <c r="H136" s="670"/>
      <c r="I136" s="670"/>
      <c r="J136" s="670"/>
      <c r="K136" s="671"/>
      <c r="L136" s="663"/>
      <c r="M136" s="664"/>
      <c r="N136" s="664"/>
      <c r="O136" s="664"/>
      <c r="P136" s="664"/>
      <c r="Q136" s="664"/>
      <c r="R136" s="664"/>
      <c r="S136" s="664"/>
      <c r="T136" s="664"/>
      <c r="U136" s="664"/>
      <c r="V136" s="664"/>
      <c r="W136" s="664"/>
      <c r="X136" s="665"/>
      <c r="Y136" s="382"/>
      <c r="Z136" s="383"/>
      <c r="AA136" s="383"/>
      <c r="AB136" s="804"/>
      <c r="AC136" s="669"/>
      <c r="AD136" s="670"/>
      <c r="AE136" s="670"/>
      <c r="AF136" s="670"/>
      <c r="AG136" s="671"/>
      <c r="AH136" s="663"/>
      <c r="AI136" s="664"/>
      <c r="AJ136" s="664"/>
      <c r="AK136" s="664"/>
      <c r="AL136" s="664"/>
      <c r="AM136" s="664"/>
      <c r="AN136" s="664"/>
      <c r="AO136" s="664"/>
      <c r="AP136" s="664"/>
      <c r="AQ136" s="664"/>
      <c r="AR136" s="664"/>
      <c r="AS136" s="664"/>
      <c r="AT136" s="665"/>
      <c r="AU136" s="382"/>
      <c r="AV136" s="383"/>
      <c r="AW136" s="383"/>
      <c r="AX136" s="384"/>
      <c r="AY136" s="34">
        <f t="shared" ref="AY136:AY146" si="10">$AY$134</f>
        <v>0</v>
      </c>
    </row>
    <row r="137" spans="1:51" ht="24.75" customHeight="1" x14ac:dyDescent="0.2">
      <c r="A137" s="1043"/>
      <c r="B137" s="1044"/>
      <c r="C137" s="1044"/>
      <c r="D137" s="1044"/>
      <c r="E137" s="1044"/>
      <c r="F137" s="1045"/>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2">
      <c r="A138" s="1043"/>
      <c r="B138" s="1044"/>
      <c r="C138" s="1044"/>
      <c r="D138" s="1044"/>
      <c r="E138" s="1044"/>
      <c r="F138" s="1045"/>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2">
      <c r="A139" s="1043"/>
      <c r="B139" s="1044"/>
      <c r="C139" s="1044"/>
      <c r="D139" s="1044"/>
      <c r="E139" s="1044"/>
      <c r="F139" s="1045"/>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2">
      <c r="A140" s="1043"/>
      <c r="B140" s="1044"/>
      <c r="C140" s="1044"/>
      <c r="D140" s="1044"/>
      <c r="E140" s="1044"/>
      <c r="F140" s="1045"/>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2">
      <c r="A141" s="1043"/>
      <c r="B141" s="1044"/>
      <c r="C141" s="1044"/>
      <c r="D141" s="1044"/>
      <c r="E141" s="1044"/>
      <c r="F141" s="1045"/>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2">
      <c r="A142" s="1043"/>
      <c r="B142" s="1044"/>
      <c r="C142" s="1044"/>
      <c r="D142" s="1044"/>
      <c r="E142" s="1044"/>
      <c r="F142" s="1045"/>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2">
      <c r="A143" s="1043"/>
      <c r="B143" s="1044"/>
      <c r="C143" s="1044"/>
      <c r="D143" s="1044"/>
      <c r="E143" s="1044"/>
      <c r="F143" s="1045"/>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2">
      <c r="A144" s="1043"/>
      <c r="B144" s="1044"/>
      <c r="C144" s="1044"/>
      <c r="D144" s="1044"/>
      <c r="E144" s="1044"/>
      <c r="F144" s="1045"/>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2">
      <c r="A145" s="1043"/>
      <c r="B145" s="1044"/>
      <c r="C145" s="1044"/>
      <c r="D145" s="1044"/>
      <c r="E145" s="1044"/>
      <c r="F145" s="1045"/>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5">
      <c r="A146" s="1043"/>
      <c r="B146" s="1044"/>
      <c r="C146" s="1044"/>
      <c r="D146" s="1044"/>
      <c r="E146" s="1044"/>
      <c r="F146" s="1045"/>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2">
      <c r="A147" s="1043"/>
      <c r="B147" s="1044"/>
      <c r="C147" s="1044"/>
      <c r="D147" s="1044"/>
      <c r="E147" s="1044"/>
      <c r="F147" s="1045"/>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2">
      <c r="A148" s="1043"/>
      <c r="B148" s="1044"/>
      <c r="C148" s="1044"/>
      <c r="D148" s="1044"/>
      <c r="E148" s="1044"/>
      <c r="F148" s="1045"/>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2">
      <c r="A149" s="1043"/>
      <c r="B149" s="1044"/>
      <c r="C149" s="1044"/>
      <c r="D149" s="1044"/>
      <c r="E149" s="1044"/>
      <c r="F149" s="1045"/>
      <c r="G149" s="669"/>
      <c r="H149" s="670"/>
      <c r="I149" s="670"/>
      <c r="J149" s="670"/>
      <c r="K149" s="671"/>
      <c r="L149" s="663"/>
      <c r="M149" s="664"/>
      <c r="N149" s="664"/>
      <c r="O149" s="664"/>
      <c r="P149" s="664"/>
      <c r="Q149" s="664"/>
      <c r="R149" s="664"/>
      <c r="S149" s="664"/>
      <c r="T149" s="664"/>
      <c r="U149" s="664"/>
      <c r="V149" s="664"/>
      <c r="W149" s="664"/>
      <c r="X149" s="665"/>
      <c r="Y149" s="382"/>
      <c r="Z149" s="383"/>
      <c r="AA149" s="383"/>
      <c r="AB149" s="804"/>
      <c r="AC149" s="669"/>
      <c r="AD149" s="670"/>
      <c r="AE149" s="670"/>
      <c r="AF149" s="670"/>
      <c r="AG149" s="671"/>
      <c r="AH149" s="663"/>
      <c r="AI149" s="664"/>
      <c r="AJ149" s="664"/>
      <c r="AK149" s="664"/>
      <c r="AL149" s="664"/>
      <c r="AM149" s="664"/>
      <c r="AN149" s="664"/>
      <c r="AO149" s="664"/>
      <c r="AP149" s="664"/>
      <c r="AQ149" s="664"/>
      <c r="AR149" s="664"/>
      <c r="AS149" s="664"/>
      <c r="AT149" s="665"/>
      <c r="AU149" s="382"/>
      <c r="AV149" s="383"/>
      <c r="AW149" s="383"/>
      <c r="AX149" s="384"/>
      <c r="AY149" s="34">
        <f t="shared" ref="AY149:AY159" si="11">$AY$147</f>
        <v>0</v>
      </c>
    </row>
    <row r="150" spans="1:51" ht="24.75" customHeight="1" x14ac:dyDescent="0.2">
      <c r="A150" s="1043"/>
      <c r="B150" s="1044"/>
      <c r="C150" s="1044"/>
      <c r="D150" s="1044"/>
      <c r="E150" s="1044"/>
      <c r="F150" s="1045"/>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2">
      <c r="A151" s="1043"/>
      <c r="B151" s="1044"/>
      <c r="C151" s="1044"/>
      <c r="D151" s="1044"/>
      <c r="E151" s="1044"/>
      <c r="F151" s="1045"/>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2">
      <c r="A152" s="1043"/>
      <c r="B152" s="1044"/>
      <c r="C152" s="1044"/>
      <c r="D152" s="1044"/>
      <c r="E152" s="1044"/>
      <c r="F152" s="1045"/>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2">
      <c r="A153" s="1043"/>
      <c r="B153" s="1044"/>
      <c r="C153" s="1044"/>
      <c r="D153" s="1044"/>
      <c r="E153" s="1044"/>
      <c r="F153" s="1045"/>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2">
      <c r="A154" s="1043"/>
      <c r="B154" s="1044"/>
      <c r="C154" s="1044"/>
      <c r="D154" s="1044"/>
      <c r="E154" s="1044"/>
      <c r="F154" s="1045"/>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2">
      <c r="A155" s="1043"/>
      <c r="B155" s="1044"/>
      <c r="C155" s="1044"/>
      <c r="D155" s="1044"/>
      <c r="E155" s="1044"/>
      <c r="F155" s="1045"/>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2">
      <c r="A156" s="1043"/>
      <c r="B156" s="1044"/>
      <c r="C156" s="1044"/>
      <c r="D156" s="1044"/>
      <c r="E156" s="1044"/>
      <c r="F156" s="1045"/>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2">
      <c r="A157" s="1043"/>
      <c r="B157" s="1044"/>
      <c r="C157" s="1044"/>
      <c r="D157" s="1044"/>
      <c r="E157" s="1044"/>
      <c r="F157" s="1045"/>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2">
      <c r="A158" s="1043"/>
      <c r="B158" s="1044"/>
      <c r="C158" s="1044"/>
      <c r="D158" s="1044"/>
      <c r="E158" s="1044"/>
      <c r="F158" s="1045"/>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5">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5"/>
    <row r="161" spans="1:51" ht="30" customHeight="1" x14ac:dyDescent="0.2">
      <c r="A161" s="1049" t="s">
        <v>28</v>
      </c>
      <c r="B161" s="1050"/>
      <c r="C161" s="1050"/>
      <c r="D161" s="1050"/>
      <c r="E161" s="1050"/>
      <c r="F161" s="1051"/>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2">
      <c r="A162" s="1043"/>
      <c r="B162" s="1044"/>
      <c r="C162" s="1044"/>
      <c r="D162" s="1044"/>
      <c r="E162" s="1044"/>
      <c r="F162" s="1045"/>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2">
      <c r="A163" s="1043"/>
      <c r="B163" s="1044"/>
      <c r="C163" s="1044"/>
      <c r="D163" s="1044"/>
      <c r="E163" s="1044"/>
      <c r="F163" s="1045"/>
      <c r="G163" s="669"/>
      <c r="H163" s="670"/>
      <c r="I163" s="670"/>
      <c r="J163" s="670"/>
      <c r="K163" s="671"/>
      <c r="L163" s="663"/>
      <c r="M163" s="664"/>
      <c r="N163" s="664"/>
      <c r="O163" s="664"/>
      <c r="P163" s="664"/>
      <c r="Q163" s="664"/>
      <c r="R163" s="664"/>
      <c r="S163" s="664"/>
      <c r="T163" s="664"/>
      <c r="U163" s="664"/>
      <c r="V163" s="664"/>
      <c r="W163" s="664"/>
      <c r="X163" s="665"/>
      <c r="Y163" s="382"/>
      <c r="Z163" s="383"/>
      <c r="AA163" s="383"/>
      <c r="AB163" s="804"/>
      <c r="AC163" s="669"/>
      <c r="AD163" s="670"/>
      <c r="AE163" s="670"/>
      <c r="AF163" s="670"/>
      <c r="AG163" s="671"/>
      <c r="AH163" s="663"/>
      <c r="AI163" s="664"/>
      <c r="AJ163" s="664"/>
      <c r="AK163" s="664"/>
      <c r="AL163" s="664"/>
      <c r="AM163" s="664"/>
      <c r="AN163" s="664"/>
      <c r="AO163" s="664"/>
      <c r="AP163" s="664"/>
      <c r="AQ163" s="664"/>
      <c r="AR163" s="664"/>
      <c r="AS163" s="664"/>
      <c r="AT163" s="665"/>
      <c r="AU163" s="382"/>
      <c r="AV163" s="383"/>
      <c r="AW163" s="383"/>
      <c r="AX163" s="384"/>
      <c r="AY163" s="34">
        <f t="shared" ref="AY163:AY173" si="12">$AY$161</f>
        <v>0</v>
      </c>
    </row>
    <row r="164" spans="1:51" ht="24.75" customHeight="1" x14ac:dyDescent="0.2">
      <c r="A164" s="1043"/>
      <c r="B164" s="1044"/>
      <c r="C164" s="1044"/>
      <c r="D164" s="1044"/>
      <c r="E164" s="1044"/>
      <c r="F164" s="1045"/>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2">
      <c r="A165" s="1043"/>
      <c r="B165" s="1044"/>
      <c r="C165" s="1044"/>
      <c r="D165" s="1044"/>
      <c r="E165" s="1044"/>
      <c r="F165" s="1045"/>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2">
      <c r="A166" s="1043"/>
      <c r="B166" s="1044"/>
      <c r="C166" s="1044"/>
      <c r="D166" s="1044"/>
      <c r="E166" s="1044"/>
      <c r="F166" s="1045"/>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2">
      <c r="A167" s="1043"/>
      <c r="B167" s="1044"/>
      <c r="C167" s="1044"/>
      <c r="D167" s="1044"/>
      <c r="E167" s="1044"/>
      <c r="F167" s="1045"/>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2">
      <c r="A168" s="1043"/>
      <c r="B168" s="1044"/>
      <c r="C168" s="1044"/>
      <c r="D168" s="1044"/>
      <c r="E168" s="1044"/>
      <c r="F168" s="1045"/>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2">
      <c r="A169" s="1043"/>
      <c r="B169" s="1044"/>
      <c r="C169" s="1044"/>
      <c r="D169" s="1044"/>
      <c r="E169" s="1044"/>
      <c r="F169" s="1045"/>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2">
      <c r="A170" s="1043"/>
      <c r="B170" s="1044"/>
      <c r="C170" s="1044"/>
      <c r="D170" s="1044"/>
      <c r="E170" s="1044"/>
      <c r="F170" s="1045"/>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2">
      <c r="A171" s="1043"/>
      <c r="B171" s="1044"/>
      <c r="C171" s="1044"/>
      <c r="D171" s="1044"/>
      <c r="E171" s="1044"/>
      <c r="F171" s="1045"/>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2">
      <c r="A172" s="1043"/>
      <c r="B172" s="1044"/>
      <c r="C172" s="1044"/>
      <c r="D172" s="1044"/>
      <c r="E172" s="1044"/>
      <c r="F172" s="1045"/>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5">
      <c r="A173" s="1043"/>
      <c r="B173" s="1044"/>
      <c r="C173" s="1044"/>
      <c r="D173" s="1044"/>
      <c r="E173" s="1044"/>
      <c r="F173" s="1045"/>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2">
      <c r="A174" s="1043"/>
      <c r="B174" s="1044"/>
      <c r="C174" s="1044"/>
      <c r="D174" s="1044"/>
      <c r="E174" s="1044"/>
      <c r="F174" s="1045"/>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2">
      <c r="A175" s="1043"/>
      <c r="B175" s="1044"/>
      <c r="C175" s="1044"/>
      <c r="D175" s="1044"/>
      <c r="E175" s="1044"/>
      <c r="F175" s="1045"/>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2">
      <c r="A176" s="1043"/>
      <c r="B176" s="1044"/>
      <c r="C176" s="1044"/>
      <c r="D176" s="1044"/>
      <c r="E176" s="1044"/>
      <c r="F176" s="1045"/>
      <c r="G176" s="669"/>
      <c r="H176" s="670"/>
      <c r="I176" s="670"/>
      <c r="J176" s="670"/>
      <c r="K176" s="671"/>
      <c r="L176" s="663"/>
      <c r="M176" s="664"/>
      <c r="N176" s="664"/>
      <c r="O176" s="664"/>
      <c r="P176" s="664"/>
      <c r="Q176" s="664"/>
      <c r="R176" s="664"/>
      <c r="S176" s="664"/>
      <c r="T176" s="664"/>
      <c r="U176" s="664"/>
      <c r="V176" s="664"/>
      <c r="W176" s="664"/>
      <c r="X176" s="665"/>
      <c r="Y176" s="382"/>
      <c r="Z176" s="383"/>
      <c r="AA176" s="383"/>
      <c r="AB176" s="804"/>
      <c r="AC176" s="669"/>
      <c r="AD176" s="670"/>
      <c r="AE176" s="670"/>
      <c r="AF176" s="670"/>
      <c r="AG176" s="671"/>
      <c r="AH176" s="663"/>
      <c r="AI176" s="664"/>
      <c r="AJ176" s="664"/>
      <c r="AK176" s="664"/>
      <c r="AL176" s="664"/>
      <c r="AM176" s="664"/>
      <c r="AN176" s="664"/>
      <c r="AO176" s="664"/>
      <c r="AP176" s="664"/>
      <c r="AQ176" s="664"/>
      <c r="AR176" s="664"/>
      <c r="AS176" s="664"/>
      <c r="AT176" s="665"/>
      <c r="AU176" s="382"/>
      <c r="AV176" s="383"/>
      <c r="AW176" s="383"/>
      <c r="AX176" s="384"/>
      <c r="AY176" s="34">
        <f t="shared" ref="AY176:AY186" si="13">$AY$174</f>
        <v>0</v>
      </c>
    </row>
    <row r="177" spans="1:51" ht="24.75" customHeight="1" x14ac:dyDescent="0.2">
      <c r="A177" s="1043"/>
      <c r="B177" s="1044"/>
      <c r="C177" s="1044"/>
      <c r="D177" s="1044"/>
      <c r="E177" s="1044"/>
      <c r="F177" s="1045"/>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2">
      <c r="A178" s="1043"/>
      <c r="B178" s="1044"/>
      <c r="C178" s="1044"/>
      <c r="D178" s="1044"/>
      <c r="E178" s="1044"/>
      <c r="F178" s="1045"/>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2">
      <c r="A179" s="1043"/>
      <c r="B179" s="1044"/>
      <c r="C179" s="1044"/>
      <c r="D179" s="1044"/>
      <c r="E179" s="1044"/>
      <c r="F179" s="1045"/>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2">
      <c r="A180" s="1043"/>
      <c r="B180" s="1044"/>
      <c r="C180" s="1044"/>
      <c r="D180" s="1044"/>
      <c r="E180" s="1044"/>
      <c r="F180" s="1045"/>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2">
      <c r="A181" s="1043"/>
      <c r="B181" s="1044"/>
      <c r="C181" s="1044"/>
      <c r="D181" s="1044"/>
      <c r="E181" s="1044"/>
      <c r="F181" s="1045"/>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2">
      <c r="A182" s="1043"/>
      <c r="B182" s="1044"/>
      <c r="C182" s="1044"/>
      <c r="D182" s="1044"/>
      <c r="E182" s="1044"/>
      <c r="F182" s="1045"/>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2">
      <c r="A183" s="1043"/>
      <c r="B183" s="1044"/>
      <c r="C183" s="1044"/>
      <c r="D183" s="1044"/>
      <c r="E183" s="1044"/>
      <c r="F183" s="1045"/>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2">
      <c r="A184" s="1043"/>
      <c r="B184" s="1044"/>
      <c r="C184" s="1044"/>
      <c r="D184" s="1044"/>
      <c r="E184" s="1044"/>
      <c r="F184" s="1045"/>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2">
      <c r="A185" s="1043"/>
      <c r="B185" s="1044"/>
      <c r="C185" s="1044"/>
      <c r="D185" s="1044"/>
      <c r="E185" s="1044"/>
      <c r="F185" s="1045"/>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5">
      <c r="A186" s="1043"/>
      <c r="B186" s="1044"/>
      <c r="C186" s="1044"/>
      <c r="D186" s="1044"/>
      <c r="E186" s="1044"/>
      <c r="F186" s="1045"/>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2">
      <c r="A187" s="1043"/>
      <c r="B187" s="1044"/>
      <c r="C187" s="1044"/>
      <c r="D187" s="1044"/>
      <c r="E187" s="1044"/>
      <c r="F187" s="1045"/>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2">
      <c r="A188" s="1043"/>
      <c r="B188" s="1044"/>
      <c r="C188" s="1044"/>
      <c r="D188" s="1044"/>
      <c r="E188" s="1044"/>
      <c r="F188" s="1045"/>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2">
      <c r="A189" s="1043"/>
      <c r="B189" s="1044"/>
      <c r="C189" s="1044"/>
      <c r="D189" s="1044"/>
      <c r="E189" s="1044"/>
      <c r="F189" s="1045"/>
      <c r="G189" s="669"/>
      <c r="H189" s="670"/>
      <c r="I189" s="670"/>
      <c r="J189" s="670"/>
      <c r="K189" s="671"/>
      <c r="L189" s="663"/>
      <c r="M189" s="664"/>
      <c r="N189" s="664"/>
      <c r="O189" s="664"/>
      <c r="P189" s="664"/>
      <c r="Q189" s="664"/>
      <c r="R189" s="664"/>
      <c r="S189" s="664"/>
      <c r="T189" s="664"/>
      <c r="U189" s="664"/>
      <c r="V189" s="664"/>
      <c r="W189" s="664"/>
      <c r="X189" s="665"/>
      <c r="Y189" s="382"/>
      <c r="Z189" s="383"/>
      <c r="AA189" s="383"/>
      <c r="AB189" s="804"/>
      <c r="AC189" s="669"/>
      <c r="AD189" s="670"/>
      <c r="AE189" s="670"/>
      <c r="AF189" s="670"/>
      <c r="AG189" s="671"/>
      <c r="AH189" s="663"/>
      <c r="AI189" s="664"/>
      <c r="AJ189" s="664"/>
      <c r="AK189" s="664"/>
      <c r="AL189" s="664"/>
      <c r="AM189" s="664"/>
      <c r="AN189" s="664"/>
      <c r="AO189" s="664"/>
      <c r="AP189" s="664"/>
      <c r="AQ189" s="664"/>
      <c r="AR189" s="664"/>
      <c r="AS189" s="664"/>
      <c r="AT189" s="665"/>
      <c r="AU189" s="382"/>
      <c r="AV189" s="383"/>
      <c r="AW189" s="383"/>
      <c r="AX189" s="384"/>
      <c r="AY189" s="34">
        <f t="shared" ref="AY189:AY199" si="14">$AY$187</f>
        <v>0</v>
      </c>
    </row>
    <row r="190" spans="1:51" ht="24.75" customHeight="1" x14ac:dyDescent="0.2">
      <c r="A190" s="1043"/>
      <c r="B190" s="1044"/>
      <c r="C190" s="1044"/>
      <c r="D190" s="1044"/>
      <c r="E190" s="1044"/>
      <c r="F190" s="1045"/>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2">
      <c r="A191" s="1043"/>
      <c r="B191" s="1044"/>
      <c r="C191" s="1044"/>
      <c r="D191" s="1044"/>
      <c r="E191" s="1044"/>
      <c r="F191" s="1045"/>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2">
      <c r="A192" s="1043"/>
      <c r="B192" s="1044"/>
      <c r="C192" s="1044"/>
      <c r="D192" s="1044"/>
      <c r="E192" s="1044"/>
      <c r="F192" s="1045"/>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2">
      <c r="A193" s="1043"/>
      <c r="B193" s="1044"/>
      <c r="C193" s="1044"/>
      <c r="D193" s="1044"/>
      <c r="E193" s="1044"/>
      <c r="F193" s="1045"/>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2">
      <c r="A194" s="1043"/>
      <c r="B194" s="1044"/>
      <c r="C194" s="1044"/>
      <c r="D194" s="1044"/>
      <c r="E194" s="1044"/>
      <c r="F194" s="1045"/>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2">
      <c r="A195" s="1043"/>
      <c r="B195" s="1044"/>
      <c r="C195" s="1044"/>
      <c r="D195" s="1044"/>
      <c r="E195" s="1044"/>
      <c r="F195" s="1045"/>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2">
      <c r="A196" s="1043"/>
      <c r="B196" s="1044"/>
      <c r="C196" s="1044"/>
      <c r="D196" s="1044"/>
      <c r="E196" s="1044"/>
      <c r="F196" s="1045"/>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2">
      <c r="A197" s="1043"/>
      <c r="B197" s="1044"/>
      <c r="C197" s="1044"/>
      <c r="D197" s="1044"/>
      <c r="E197" s="1044"/>
      <c r="F197" s="1045"/>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2">
      <c r="A198" s="1043"/>
      <c r="B198" s="1044"/>
      <c r="C198" s="1044"/>
      <c r="D198" s="1044"/>
      <c r="E198" s="1044"/>
      <c r="F198" s="1045"/>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5">
      <c r="A199" s="1043"/>
      <c r="B199" s="1044"/>
      <c r="C199" s="1044"/>
      <c r="D199" s="1044"/>
      <c r="E199" s="1044"/>
      <c r="F199" s="1045"/>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2">
      <c r="A200" s="1043"/>
      <c r="B200" s="1044"/>
      <c r="C200" s="1044"/>
      <c r="D200" s="1044"/>
      <c r="E200" s="1044"/>
      <c r="F200" s="1045"/>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2">
      <c r="A201" s="1043"/>
      <c r="B201" s="1044"/>
      <c r="C201" s="1044"/>
      <c r="D201" s="1044"/>
      <c r="E201" s="1044"/>
      <c r="F201" s="1045"/>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2">
      <c r="A202" s="1043"/>
      <c r="B202" s="1044"/>
      <c r="C202" s="1044"/>
      <c r="D202" s="1044"/>
      <c r="E202" s="1044"/>
      <c r="F202" s="1045"/>
      <c r="G202" s="669"/>
      <c r="H202" s="670"/>
      <c r="I202" s="670"/>
      <c r="J202" s="670"/>
      <c r="K202" s="671"/>
      <c r="L202" s="663"/>
      <c r="M202" s="664"/>
      <c r="N202" s="664"/>
      <c r="O202" s="664"/>
      <c r="P202" s="664"/>
      <c r="Q202" s="664"/>
      <c r="R202" s="664"/>
      <c r="S202" s="664"/>
      <c r="T202" s="664"/>
      <c r="U202" s="664"/>
      <c r="V202" s="664"/>
      <c r="W202" s="664"/>
      <c r="X202" s="665"/>
      <c r="Y202" s="382"/>
      <c r="Z202" s="383"/>
      <c r="AA202" s="383"/>
      <c r="AB202" s="804"/>
      <c r="AC202" s="669"/>
      <c r="AD202" s="670"/>
      <c r="AE202" s="670"/>
      <c r="AF202" s="670"/>
      <c r="AG202" s="671"/>
      <c r="AH202" s="663"/>
      <c r="AI202" s="664"/>
      <c r="AJ202" s="664"/>
      <c r="AK202" s="664"/>
      <c r="AL202" s="664"/>
      <c r="AM202" s="664"/>
      <c r="AN202" s="664"/>
      <c r="AO202" s="664"/>
      <c r="AP202" s="664"/>
      <c r="AQ202" s="664"/>
      <c r="AR202" s="664"/>
      <c r="AS202" s="664"/>
      <c r="AT202" s="665"/>
      <c r="AU202" s="382"/>
      <c r="AV202" s="383"/>
      <c r="AW202" s="383"/>
      <c r="AX202" s="384"/>
      <c r="AY202" s="34">
        <f t="shared" ref="AY202:AY212" si="15">$AY$200</f>
        <v>0</v>
      </c>
    </row>
    <row r="203" spans="1:51" ht="24.75" customHeight="1" x14ac:dyDescent="0.2">
      <c r="A203" s="1043"/>
      <c r="B203" s="1044"/>
      <c r="C203" s="1044"/>
      <c r="D203" s="1044"/>
      <c r="E203" s="1044"/>
      <c r="F203" s="1045"/>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2">
      <c r="A204" s="1043"/>
      <c r="B204" s="1044"/>
      <c r="C204" s="1044"/>
      <c r="D204" s="1044"/>
      <c r="E204" s="1044"/>
      <c r="F204" s="1045"/>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2">
      <c r="A205" s="1043"/>
      <c r="B205" s="1044"/>
      <c r="C205" s="1044"/>
      <c r="D205" s="1044"/>
      <c r="E205" s="1044"/>
      <c r="F205" s="1045"/>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2">
      <c r="A206" s="1043"/>
      <c r="B206" s="1044"/>
      <c r="C206" s="1044"/>
      <c r="D206" s="1044"/>
      <c r="E206" s="1044"/>
      <c r="F206" s="1045"/>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2">
      <c r="A207" s="1043"/>
      <c r="B207" s="1044"/>
      <c r="C207" s="1044"/>
      <c r="D207" s="1044"/>
      <c r="E207" s="1044"/>
      <c r="F207" s="1045"/>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2">
      <c r="A208" s="1043"/>
      <c r="B208" s="1044"/>
      <c r="C208" s="1044"/>
      <c r="D208" s="1044"/>
      <c r="E208" s="1044"/>
      <c r="F208" s="1045"/>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2">
      <c r="A209" s="1043"/>
      <c r="B209" s="1044"/>
      <c r="C209" s="1044"/>
      <c r="D209" s="1044"/>
      <c r="E209" s="1044"/>
      <c r="F209" s="1045"/>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2">
      <c r="A210" s="1043"/>
      <c r="B210" s="1044"/>
      <c r="C210" s="1044"/>
      <c r="D210" s="1044"/>
      <c r="E210" s="1044"/>
      <c r="F210" s="1045"/>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2">
      <c r="A211" s="1043"/>
      <c r="B211" s="1044"/>
      <c r="C211" s="1044"/>
      <c r="D211" s="1044"/>
      <c r="E211" s="1044"/>
      <c r="F211" s="1045"/>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5">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5"/>
    <row r="214" spans="1:51" ht="30" customHeight="1" x14ac:dyDescent="0.2">
      <c r="A214" s="1040" t="s">
        <v>28</v>
      </c>
      <c r="B214" s="1041"/>
      <c r="C214" s="1041"/>
      <c r="D214" s="1041"/>
      <c r="E214" s="1041"/>
      <c r="F214" s="1042"/>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2">
      <c r="A215" s="1043"/>
      <c r="B215" s="1044"/>
      <c r="C215" s="1044"/>
      <c r="D215" s="1044"/>
      <c r="E215" s="1044"/>
      <c r="F215" s="1045"/>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2">
      <c r="A216" s="1043"/>
      <c r="B216" s="1044"/>
      <c r="C216" s="1044"/>
      <c r="D216" s="1044"/>
      <c r="E216" s="1044"/>
      <c r="F216" s="1045"/>
      <c r="G216" s="669"/>
      <c r="H216" s="670"/>
      <c r="I216" s="670"/>
      <c r="J216" s="670"/>
      <c r="K216" s="671"/>
      <c r="L216" s="663"/>
      <c r="M216" s="664"/>
      <c r="N216" s="664"/>
      <c r="O216" s="664"/>
      <c r="P216" s="664"/>
      <c r="Q216" s="664"/>
      <c r="R216" s="664"/>
      <c r="S216" s="664"/>
      <c r="T216" s="664"/>
      <c r="U216" s="664"/>
      <c r="V216" s="664"/>
      <c r="W216" s="664"/>
      <c r="X216" s="665"/>
      <c r="Y216" s="382"/>
      <c r="Z216" s="383"/>
      <c r="AA216" s="383"/>
      <c r="AB216" s="804"/>
      <c r="AC216" s="669"/>
      <c r="AD216" s="670"/>
      <c r="AE216" s="670"/>
      <c r="AF216" s="670"/>
      <c r="AG216" s="671"/>
      <c r="AH216" s="663"/>
      <c r="AI216" s="664"/>
      <c r="AJ216" s="664"/>
      <c r="AK216" s="664"/>
      <c r="AL216" s="664"/>
      <c r="AM216" s="664"/>
      <c r="AN216" s="664"/>
      <c r="AO216" s="664"/>
      <c r="AP216" s="664"/>
      <c r="AQ216" s="664"/>
      <c r="AR216" s="664"/>
      <c r="AS216" s="664"/>
      <c r="AT216" s="665"/>
      <c r="AU216" s="382"/>
      <c r="AV216" s="383"/>
      <c r="AW216" s="383"/>
      <c r="AX216" s="384"/>
      <c r="AY216" s="34">
        <f t="shared" ref="AY216:AY226" si="16">$AY$214</f>
        <v>0</v>
      </c>
    </row>
    <row r="217" spans="1:51" ht="24.75" customHeight="1" x14ac:dyDescent="0.2">
      <c r="A217" s="1043"/>
      <c r="B217" s="1044"/>
      <c r="C217" s="1044"/>
      <c r="D217" s="1044"/>
      <c r="E217" s="1044"/>
      <c r="F217" s="1045"/>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2">
      <c r="A218" s="1043"/>
      <c r="B218" s="1044"/>
      <c r="C218" s="1044"/>
      <c r="D218" s="1044"/>
      <c r="E218" s="1044"/>
      <c r="F218" s="1045"/>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2">
      <c r="A219" s="1043"/>
      <c r="B219" s="1044"/>
      <c r="C219" s="1044"/>
      <c r="D219" s="1044"/>
      <c r="E219" s="1044"/>
      <c r="F219" s="1045"/>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2">
      <c r="A220" s="1043"/>
      <c r="B220" s="1044"/>
      <c r="C220" s="1044"/>
      <c r="D220" s="1044"/>
      <c r="E220" s="1044"/>
      <c r="F220" s="1045"/>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2">
      <c r="A221" s="1043"/>
      <c r="B221" s="1044"/>
      <c r="C221" s="1044"/>
      <c r="D221" s="1044"/>
      <c r="E221" s="1044"/>
      <c r="F221" s="1045"/>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2">
      <c r="A222" s="1043"/>
      <c r="B222" s="1044"/>
      <c r="C222" s="1044"/>
      <c r="D222" s="1044"/>
      <c r="E222" s="1044"/>
      <c r="F222" s="1045"/>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2">
      <c r="A223" s="1043"/>
      <c r="B223" s="1044"/>
      <c r="C223" s="1044"/>
      <c r="D223" s="1044"/>
      <c r="E223" s="1044"/>
      <c r="F223" s="1045"/>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2">
      <c r="A224" s="1043"/>
      <c r="B224" s="1044"/>
      <c r="C224" s="1044"/>
      <c r="D224" s="1044"/>
      <c r="E224" s="1044"/>
      <c r="F224" s="1045"/>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2">
      <c r="A225" s="1043"/>
      <c r="B225" s="1044"/>
      <c r="C225" s="1044"/>
      <c r="D225" s="1044"/>
      <c r="E225" s="1044"/>
      <c r="F225" s="1045"/>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5">
      <c r="A226" s="1043"/>
      <c r="B226" s="1044"/>
      <c r="C226" s="1044"/>
      <c r="D226" s="1044"/>
      <c r="E226" s="1044"/>
      <c r="F226" s="1045"/>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2">
      <c r="A227" s="1043"/>
      <c r="B227" s="1044"/>
      <c r="C227" s="1044"/>
      <c r="D227" s="1044"/>
      <c r="E227" s="1044"/>
      <c r="F227" s="1045"/>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2">
      <c r="A228" s="1043"/>
      <c r="B228" s="1044"/>
      <c r="C228" s="1044"/>
      <c r="D228" s="1044"/>
      <c r="E228" s="1044"/>
      <c r="F228" s="1045"/>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2">
      <c r="A229" s="1043"/>
      <c r="B229" s="1044"/>
      <c r="C229" s="1044"/>
      <c r="D229" s="1044"/>
      <c r="E229" s="1044"/>
      <c r="F229" s="1045"/>
      <c r="G229" s="669"/>
      <c r="H229" s="670"/>
      <c r="I229" s="670"/>
      <c r="J229" s="670"/>
      <c r="K229" s="671"/>
      <c r="L229" s="663"/>
      <c r="M229" s="664"/>
      <c r="N229" s="664"/>
      <c r="O229" s="664"/>
      <c r="P229" s="664"/>
      <c r="Q229" s="664"/>
      <c r="R229" s="664"/>
      <c r="S229" s="664"/>
      <c r="T229" s="664"/>
      <c r="U229" s="664"/>
      <c r="V229" s="664"/>
      <c r="W229" s="664"/>
      <c r="X229" s="665"/>
      <c r="Y229" s="382"/>
      <c r="Z229" s="383"/>
      <c r="AA229" s="383"/>
      <c r="AB229" s="804"/>
      <c r="AC229" s="669"/>
      <c r="AD229" s="670"/>
      <c r="AE229" s="670"/>
      <c r="AF229" s="670"/>
      <c r="AG229" s="671"/>
      <c r="AH229" s="663"/>
      <c r="AI229" s="664"/>
      <c r="AJ229" s="664"/>
      <c r="AK229" s="664"/>
      <c r="AL229" s="664"/>
      <c r="AM229" s="664"/>
      <c r="AN229" s="664"/>
      <c r="AO229" s="664"/>
      <c r="AP229" s="664"/>
      <c r="AQ229" s="664"/>
      <c r="AR229" s="664"/>
      <c r="AS229" s="664"/>
      <c r="AT229" s="665"/>
      <c r="AU229" s="382"/>
      <c r="AV229" s="383"/>
      <c r="AW229" s="383"/>
      <c r="AX229" s="384"/>
      <c r="AY229" s="34">
        <f t="shared" ref="AY229:AY239" si="17">$AY$227</f>
        <v>0</v>
      </c>
    </row>
    <row r="230" spans="1:51" ht="24.75" customHeight="1" x14ac:dyDescent="0.2">
      <c r="A230" s="1043"/>
      <c r="B230" s="1044"/>
      <c r="C230" s="1044"/>
      <c r="D230" s="1044"/>
      <c r="E230" s="1044"/>
      <c r="F230" s="1045"/>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2">
      <c r="A231" s="1043"/>
      <c r="B231" s="1044"/>
      <c r="C231" s="1044"/>
      <c r="D231" s="1044"/>
      <c r="E231" s="1044"/>
      <c r="F231" s="1045"/>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2">
      <c r="A232" s="1043"/>
      <c r="B232" s="1044"/>
      <c r="C232" s="1044"/>
      <c r="D232" s="1044"/>
      <c r="E232" s="1044"/>
      <c r="F232" s="1045"/>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2">
      <c r="A233" s="1043"/>
      <c r="B233" s="1044"/>
      <c r="C233" s="1044"/>
      <c r="D233" s="1044"/>
      <c r="E233" s="1044"/>
      <c r="F233" s="1045"/>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2">
      <c r="A234" s="1043"/>
      <c r="B234" s="1044"/>
      <c r="C234" s="1044"/>
      <c r="D234" s="1044"/>
      <c r="E234" s="1044"/>
      <c r="F234" s="1045"/>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2">
      <c r="A235" s="1043"/>
      <c r="B235" s="1044"/>
      <c r="C235" s="1044"/>
      <c r="D235" s="1044"/>
      <c r="E235" s="1044"/>
      <c r="F235" s="1045"/>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2">
      <c r="A236" s="1043"/>
      <c r="B236" s="1044"/>
      <c r="C236" s="1044"/>
      <c r="D236" s="1044"/>
      <c r="E236" s="1044"/>
      <c r="F236" s="1045"/>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2">
      <c r="A237" s="1043"/>
      <c r="B237" s="1044"/>
      <c r="C237" s="1044"/>
      <c r="D237" s="1044"/>
      <c r="E237" s="1044"/>
      <c r="F237" s="1045"/>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2">
      <c r="A238" s="1043"/>
      <c r="B238" s="1044"/>
      <c r="C238" s="1044"/>
      <c r="D238" s="1044"/>
      <c r="E238" s="1044"/>
      <c r="F238" s="1045"/>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5">
      <c r="A239" s="1043"/>
      <c r="B239" s="1044"/>
      <c r="C239" s="1044"/>
      <c r="D239" s="1044"/>
      <c r="E239" s="1044"/>
      <c r="F239" s="1045"/>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2">
      <c r="A240" s="1043"/>
      <c r="B240" s="1044"/>
      <c r="C240" s="1044"/>
      <c r="D240" s="1044"/>
      <c r="E240" s="1044"/>
      <c r="F240" s="1045"/>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2">
      <c r="A241" s="1043"/>
      <c r="B241" s="1044"/>
      <c r="C241" s="1044"/>
      <c r="D241" s="1044"/>
      <c r="E241" s="1044"/>
      <c r="F241" s="1045"/>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2">
      <c r="A242" s="1043"/>
      <c r="B242" s="1044"/>
      <c r="C242" s="1044"/>
      <c r="D242" s="1044"/>
      <c r="E242" s="1044"/>
      <c r="F242" s="1045"/>
      <c r="G242" s="669"/>
      <c r="H242" s="670"/>
      <c r="I242" s="670"/>
      <c r="J242" s="670"/>
      <c r="K242" s="671"/>
      <c r="L242" s="663"/>
      <c r="M242" s="664"/>
      <c r="N242" s="664"/>
      <c r="O242" s="664"/>
      <c r="P242" s="664"/>
      <c r="Q242" s="664"/>
      <c r="R242" s="664"/>
      <c r="S242" s="664"/>
      <c r="T242" s="664"/>
      <c r="U242" s="664"/>
      <c r="V242" s="664"/>
      <c r="W242" s="664"/>
      <c r="X242" s="665"/>
      <c r="Y242" s="382"/>
      <c r="Z242" s="383"/>
      <c r="AA242" s="383"/>
      <c r="AB242" s="804"/>
      <c r="AC242" s="669"/>
      <c r="AD242" s="670"/>
      <c r="AE242" s="670"/>
      <c r="AF242" s="670"/>
      <c r="AG242" s="671"/>
      <c r="AH242" s="663"/>
      <c r="AI242" s="664"/>
      <c r="AJ242" s="664"/>
      <c r="AK242" s="664"/>
      <c r="AL242" s="664"/>
      <c r="AM242" s="664"/>
      <c r="AN242" s="664"/>
      <c r="AO242" s="664"/>
      <c r="AP242" s="664"/>
      <c r="AQ242" s="664"/>
      <c r="AR242" s="664"/>
      <c r="AS242" s="664"/>
      <c r="AT242" s="665"/>
      <c r="AU242" s="382"/>
      <c r="AV242" s="383"/>
      <c r="AW242" s="383"/>
      <c r="AX242" s="384"/>
      <c r="AY242" s="34">
        <f t="shared" ref="AY242:AY252" si="18">$AY$240</f>
        <v>0</v>
      </c>
    </row>
    <row r="243" spans="1:51" ht="24.75" customHeight="1" x14ac:dyDescent="0.2">
      <c r="A243" s="1043"/>
      <c r="B243" s="1044"/>
      <c r="C243" s="1044"/>
      <c r="D243" s="1044"/>
      <c r="E243" s="1044"/>
      <c r="F243" s="1045"/>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2">
      <c r="A244" s="1043"/>
      <c r="B244" s="1044"/>
      <c r="C244" s="1044"/>
      <c r="D244" s="1044"/>
      <c r="E244" s="1044"/>
      <c r="F244" s="1045"/>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2">
      <c r="A245" s="1043"/>
      <c r="B245" s="1044"/>
      <c r="C245" s="1044"/>
      <c r="D245" s="1044"/>
      <c r="E245" s="1044"/>
      <c r="F245" s="1045"/>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2">
      <c r="A246" s="1043"/>
      <c r="B246" s="1044"/>
      <c r="C246" s="1044"/>
      <c r="D246" s="1044"/>
      <c r="E246" s="1044"/>
      <c r="F246" s="1045"/>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2">
      <c r="A247" s="1043"/>
      <c r="B247" s="1044"/>
      <c r="C247" s="1044"/>
      <c r="D247" s="1044"/>
      <c r="E247" s="1044"/>
      <c r="F247" s="1045"/>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2">
      <c r="A248" s="1043"/>
      <c r="B248" s="1044"/>
      <c r="C248" s="1044"/>
      <c r="D248" s="1044"/>
      <c r="E248" s="1044"/>
      <c r="F248" s="1045"/>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2">
      <c r="A249" s="1043"/>
      <c r="B249" s="1044"/>
      <c r="C249" s="1044"/>
      <c r="D249" s="1044"/>
      <c r="E249" s="1044"/>
      <c r="F249" s="1045"/>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2">
      <c r="A250" s="1043"/>
      <c r="B250" s="1044"/>
      <c r="C250" s="1044"/>
      <c r="D250" s="1044"/>
      <c r="E250" s="1044"/>
      <c r="F250" s="1045"/>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2">
      <c r="A251" s="1043"/>
      <c r="B251" s="1044"/>
      <c r="C251" s="1044"/>
      <c r="D251" s="1044"/>
      <c r="E251" s="1044"/>
      <c r="F251" s="1045"/>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5">
      <c r="A252" s="1043"/>
      <c r="B252" s="1044"/>
      <c r="C252" s="1044"/>
      <c r="D252" s="1044"/>
      <c r="E252" s="1044"/>
      <c r="F252" s="1045"/>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2">
      <c r="A253" s="1043"/>
      <c r="B253" s="1044"/>
      <c r="C253" s="1044"/>
      <c r="D253" s="1044"/>
      <c r="E253" s="1044"/>
      <c r="F253" s="1045"/>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2">
      <c r="A254" s="1043"/>
      <c r="B254" s="1044"/>
      <c r="C254" s="1044"/>
      <c r="D254" s="1044"/>
      <c r="E254" s="1044"/>
      <c r="F254" s="1045"/>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2">
      <c r="A255" s="1043"/>
      <c r="B255" s="1044"/>
      <c r="C255" s="1044"/>
      <c r="D255" s="1044"/>
      <c r="E255" s="1044"/>
      <c r="F255" s="1045"/>
      <c r="G255" s="669"/>
      <c r="H255" s="670"/>
      <c r="I255" s="670"/>
      <c r="J255" s="670"/>
      <c r="K255" s="671"/>
      <c r="L255" s="663"/>
      <c r="M255" s="664"/>
      <c r="N255" s="664"/>
      <c r="O255" s="664"/>
      <c r="P255" s="664"/>
      <c r="Q255" s="664"/>
      <c r="R255" s="664"/>
      <c r="S255" s="664"/>
      <c r="T255" s="664"/>
      <c r="U255" s="664"/>
      <c r="V255" s="664"/>
      <c r="W255" s="664"/>
      <c r="X255" s="665"/>
      <c r="Y255" s="382"/>
      <c r="Z255" s="383"/>
      <c r="AA255" s="383"/>
      <c r="AB255" s="804"/>
      <c r="AC255" s="669"/>
      <c r="AD255" s="670"/>
      <c r="AE255" s="670"/>
      <c r="AF255" s="670"/>
      <c r="AG255" s="671"/>
      <c r="AH255" s="663"/>
      <c r="AI255" s="664"/>
      <c r="AJ255" s="664"/>
      <c r="AK255" s="664"/>
      <c r="AL255" s="664"/>
      <c r="AM255" s="664"/>
      <c r="AN255" s="664"/>
      <c r="AO255" s="664"/>
      <c r="AP255" s="664"/>
      <c r="AQ255" s="664"/>
      <c r="AR255" s="664"/>
      <c r="AS255" s="664"/>
      <c r="AT255" s="665"/>
      <c r="AU255" s="382"/>
      <c r="AV255" s="383"/>
      <c r="AW255" s="383"/>
      <c r="AX255" s="384"/>
      <c r="AY255" s="34">
        <f t="shared" ref="AY255:AY265" si="19">$AY$253</f>
        <v>0</v>
      </c>
    </row>
    <row r="256" spans="1:51" ht="24.75" customHeight="1" x14ac:dyDescent="0.2">
      <c r="A256" s="1043"/>
      <c r="B256" s="1044"/>
      <c r="C256" s="1044"/>
      <c r="D256" s="1044"/>
      <c r="E256" s="1044"/>
      <c r="F256" s="1045"/>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2">
      <c r="A257" s="1043"/>
      <c r="B257" s="1044"/>
      <c r="C257" s="1044"/>
      <c r="D257" s="1044"/>
      <c r="E257" s="1044"/>
      <c r="F257" s="1045"/>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2">
      <c r="A258" s="1043"/>
      <c r="B258" s="1044"/>
      <c r="C258" s="1044"/>
      <c r="D258" s="1044"/>
      <c r="E258" s="1044"/>
      <c r="F258" s="1045"/>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2">
      <c r="A259" s="1043"/>
      <c r="B259" s="1044"/>
      <c r="C259" s="1044"/>
      <c r="D259" s="1044"/>
      <c r="E259" s="1044"/>
      <c r="F259" s="1045"/>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2">
      <c r="A260" s="1043"/>
      <c r="B260" s="1044"/>
      <c r="C260" s="1044"/>
      <c r="D260" s="1044"/>
      <c r="E260" s="1044"/>
      <c r="F260" s="1045"/>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2">
      <c r="A261" s="1043"/>
      <c r="B261" s="1044"/>
      <c r="C261" s="1044"/>
      <c r="D261" s="1044"/>
      <c r="E261" s="1044"/>
      <c r="F261" s="1045"/>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2">
      <c r="A262" s="1043"/>
      <c r="B262" s="1044"/>
      <c r="C262" s="1044"/>
      <c r="D262" s="1044"/>
      <c r="E262" s="1044"/>
      <c r="F262" s="1045"/>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2">
      <c r="A263" s="1043"/>
      <c r="B263" s="1044"/>
      <c r="C263" s="1044"/>
      <c r="D263" s="1044"/>
      <c r="E263" s="1044"/>
      <c r="F263" s="1045"/>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2">
      <c r="A264" s="1043"/>
      <c r="B264" s="1044"/>
      <c r="C264" s="1044"/>
      <c r="D264" s="1044"/>
      <c r="E264" s="1044"/>
      <c r="F264" s="1045"/>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5">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2">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2">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2">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2">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2">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2">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2">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2">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2">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2">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2">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2">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2">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2">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2">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2">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2">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2">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2">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2">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2">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2">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2">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2">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2">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2">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2">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2">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2">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2">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2">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2">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2">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2">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2">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2">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2">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2">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2">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2">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2">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2">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2">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2">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2">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2">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2">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2">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2">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2">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2">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2">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2">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2">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2">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2">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2">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2">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2">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2">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2">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2">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2">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2">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2">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2">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2">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2">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2">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2">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2">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2">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2">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2">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2">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2">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2">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2">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2">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2">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2">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2">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2">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2">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2">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2">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2">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2">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2">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2">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2">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2">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2">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2">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2">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2">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2">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2">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2">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2">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2">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2">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2">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2">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2">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2">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2">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2">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2">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2">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2">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2">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2">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2">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2">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2">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2">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2">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2">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2">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2">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2">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2">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2">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2">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2">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2">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2">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2">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2">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2">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2">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2">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2">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2">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2">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2">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2">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2">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2">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2">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2">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2">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2">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2">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2">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2">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2">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2">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2">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2">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2">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2">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2">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2">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2">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2">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2">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2">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2">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2">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2">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2">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2">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2">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2">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2">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2">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2">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2">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2">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2">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2">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2">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2">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2">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2">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2">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2">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2">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2">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2">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2">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2">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2">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2">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2">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2">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2">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2">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2">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2">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2">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2">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2">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2">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2">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2">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2">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2">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2">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2">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2">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2">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2">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2">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2">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2">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2">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2">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2">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2">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2">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2">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2">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2">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2">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2">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2">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2">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2">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2">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2">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2">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2">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2">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2">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2">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2">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2">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2">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2">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2">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2">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2">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2">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2">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2">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2">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2">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2">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2">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2">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2">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2">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2">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2">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2">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2">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2">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2">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2">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2">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2">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2">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2">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2">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2">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2">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2">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2">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2">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2">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2">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2">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2">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2">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2">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2">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2">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2">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2">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2">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2">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2">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2">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2">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2">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2">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2">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2">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2">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2">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2">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2">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2">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2">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2">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2">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2">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2">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2">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2">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2">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2">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2">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2">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2">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2">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2">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2">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2">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2">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2">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2">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2">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2">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2">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2">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2">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2">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2">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2">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2">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2">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2">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2">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2">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2">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2">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2">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2">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2">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2">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2">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2">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2">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2">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2">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2">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2">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2">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2">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2">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2">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2">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2">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2">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2">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2">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2">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2">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2">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2">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2">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2">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2">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2">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2">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2">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2">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2">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2">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2">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2">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2">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2">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2">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2">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2">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2">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2">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2">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2">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2">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2">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2">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2">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2">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2">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2">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2">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2">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2">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2">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2">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2">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2">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2">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2">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2">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2">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2">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2">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2">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2">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2">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2">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2">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2">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2">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2">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2">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2">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2">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2">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2">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2">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2">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2">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2">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2">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2">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2">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2">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2">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2">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2">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2">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2">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2">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2">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2">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2">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2">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2">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2">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2">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2">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2">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2">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2">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2">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2">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2">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2">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2">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2">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2">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2">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2">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2">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2">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2">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2">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2">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2">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2">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2">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2">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2">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2">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2">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2">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2">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2">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2">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2">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2">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2">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2">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2">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2">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2">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2">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2">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2">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2">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2">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2">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2">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2">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2">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2">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2">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2">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2">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2">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2">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2">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2">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2">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2">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2">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2">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2">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2">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2">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2">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2">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2">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2">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2">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2">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2">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2">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2">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2">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2">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2">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2">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2">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2">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2">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2">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2">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2">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2">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2">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2">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2">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2">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2">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2">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2">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2">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2">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2">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2">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2">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2">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2">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2">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2">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2">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2">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2">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2">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2">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2">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2">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2">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2">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2">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2">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2">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2">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2">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2">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2">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2">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2">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2">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2">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2">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2">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2">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2">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2">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2">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2">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2">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2">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2">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2">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2">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2">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2">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2">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2">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2">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2">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2">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2">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2">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2">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2">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2">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2">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2">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2">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2">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2">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2">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2">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2">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2">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2">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2">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2">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2">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2">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2">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2">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2">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2">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2">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2">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2">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2">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2">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2">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2">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2">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2">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2">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2">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2">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2">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2">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2">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2">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2">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2">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2">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2">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2">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2">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2">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2">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2">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2">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2">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2">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2">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2">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2">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2">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2">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2">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2">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2">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2">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2">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2">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2">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2">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2">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2">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2">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2">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2">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2">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2">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2">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2">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2">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2">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2">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2">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2">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2">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2">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2">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2">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2">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2">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2">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2">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2">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2">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2">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2">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2">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2">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2">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2">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2">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2">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2">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2">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2">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2">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2">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2">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2">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2">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2">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2">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2">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2">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2">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2">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2">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2">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2">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2">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2">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2">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2">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2">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2">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2">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2">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2">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2">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2">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2">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2">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2">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2">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2">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2">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2">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2">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2">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2">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2">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2">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2">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2">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2">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2">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2">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2">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2">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2">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2">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2">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2">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2">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2">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2">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2">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2">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2">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2">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2">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2">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2">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2">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2">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2">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2">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2">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2">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2">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2">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2">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2">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2">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2">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2">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2">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2">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2">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2">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2">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2">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2">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2">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2">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2">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2">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2">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2">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2">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2">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2">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2">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2">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2">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2">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2">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2">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2">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2">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2">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2">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2">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2">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2">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2">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2">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2">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2">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2">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2">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2">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2">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2">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2">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2">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2">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2">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2">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2">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2">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2">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2">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2">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2">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2">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2">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2">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2">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2">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2">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2">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2">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2">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2">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2">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2">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2">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2">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2">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2">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2">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2">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2">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2">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2">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2">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2">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2">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2">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2">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2">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2">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2">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2">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2">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2">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2">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2">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2">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2">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2">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2">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2">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2">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2">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2">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2">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2">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2">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2">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2">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2">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2">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2">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2">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2">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2">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2">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2">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2">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2">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2">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2">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2">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2">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2">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2">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2">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2">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2">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2">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2">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2">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2">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2">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2">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2">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2">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2">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2">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2">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2">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2">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2">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2">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2">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2">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2">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2">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2">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2">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2">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2">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2">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2">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2">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2">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2">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2">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2">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2">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2">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2">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2">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2">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2">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2">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2">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2">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2">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2">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2">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2">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2">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2">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2">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2">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2">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2">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2">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2">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2">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2">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2">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2">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2">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2">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2">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2">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2">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2">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2">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2">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2">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2">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2">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2">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2">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2">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2">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2">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2">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2">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2">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2">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2">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2">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2">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2">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2">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2">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2">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2">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2">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2">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2">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2">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2">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2">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2">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2">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2">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2">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2">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2">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2">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2">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2">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2">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2">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2">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2">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2">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2">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2">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2">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2">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2">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2">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2">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2">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2">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2">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2">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2">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2">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2">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2">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2">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2">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2">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2">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2">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2">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2">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2">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2">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2">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2">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2">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2">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2">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2">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2">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2">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2">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2">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2">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2">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2">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2">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2">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2">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2">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2">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2">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2">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2">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2">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2">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2">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2">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2">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2">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2">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2">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2">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2">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2">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2">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2">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2">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2">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2">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2">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2">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2">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2">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2">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2">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2">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2">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2">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2">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2">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2">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2">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2">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2">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2">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2">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2">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2">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2">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2">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2">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2">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2">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2">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2">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2">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2">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2">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2">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2">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2">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2">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2">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2">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2">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2">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2">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2">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2">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2">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2">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2">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2">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2">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2">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2">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2">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2">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2">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2">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2">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2">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2">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2">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2">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2">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2">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2">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2">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2">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2">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2">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2">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2">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2">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2">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2">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2">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2">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2">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2">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2">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2">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2">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2">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2">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2">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2">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2">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2">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2">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2">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2">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2">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2">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2">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2">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2">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2">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2">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2">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2">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2">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2">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2">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2">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2">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2">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2">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2">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2">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2">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2">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2">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2">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2">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2">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2">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2">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2">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2">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2">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2">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2">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2">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2">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2">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2">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2">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2">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2">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2">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2">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2">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2">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2">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2">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2">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2">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2">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2">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2">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2">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2">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2">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2">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2">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2">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2">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2">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2">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2">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2">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2">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2">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2">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2">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2">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2">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2">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2">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2">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2">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2">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2">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2">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2">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2">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2">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2">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2">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2">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2">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2">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2">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2">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2">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2">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2">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2">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2">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2">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2">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2">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2">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2">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2">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2">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2">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2">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2">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2">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2">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2">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2">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2">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2">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2">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2">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2">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2">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2">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2">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2">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2">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2">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2">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2021-08-19T11:04:25Z</cp:lastPrinted>
  <dcterms:created xsi:type="dcterms:W3CDTF">2012-03-13T00:50:25Z</dcterms:created>
  <dcterms:modified xsi:type="dcterms:W3CDTF">2021-08-31T05:15:59Z</dcterms:modified>
</cp:coreProperties>
</file>