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A3E8039F-36B5-41EB-9B3F-6117C4ADB281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警察庁全体" sheetId="1" r:id="rId1"/>
    <sheet name="本庁" sheetId="2" r:id="rId2"/>
    <sheet name="附属機関" sheetId="5" r:id="rId3"/>
    <sheet name="管区警察局" sheetId="3" r:id="rId4"/>
    <sheet name="情報通信部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G24" i="1" l="1"/>
  <c r="D24" i="1"/>
  <c r="J6" i="2" l="1"/>
  <c r="H7" i="5" l="1"/>
  <c r="J22" i="5" l="1"/>
  <c r="I22" i="5"/>
  <c r="J21" i="5"/>
  <c r="I21" i="5"/>
  <c r="J20" i="5"/>
  <c r="I20" i="5"/>
  <c r="J19" i="5"/>
  <c r="I19" i="5"/>
  <c r="J18" i="5"/>
  <c r="I18" i="5"/>
  <c r="J13" i="5"/>
  <c r="I13" i="5"/>
  <c r="J12" i="5"/>
  <c r="I12" i="5"/>
  <c r="J11" i="5"/>
  <c r="I11" i="5"/>
  <c r="J9" i="5"/>
  <c r="I9" i="5"/>
  <c r="J8" i="5"/>
  <c r="I8" i="5"/>
  <c r="G7" i="5"/>
  <c r="F7" i="5"/>
  <c r="E7" i="5"/>
  <c r="D7" i="5"/>
  <c r="J6" i="5"/>
  <c r="I6" i="5"/>
  <c r="J22" i="4"/>
  <c r="I22" i="4"/>
  <c r="J21" i="4"/>
  <c r="I21" i="4"/>
  <c r="J20" i="4"/>
  <c r="I20" i="4"/>
  <c r="J19" i="4"/>
  <c r="I19" i="4"/>
  <c r="J18" i="4"/>
  <c r="I18" i="4"/>
  <c r="J13" i="4"/>
  <c r="I13" i="4"/>
  <c r="J11" i="4"/>
  <c r="I11" i="4"/>
  <c r="J9" i="4"/>
  <c r="I9" i="4"/>
  <c r="J8" i="4"/>
  <c r="I8" i="4"/>
  <c r="H7" i="4"/>
  <c r="G7" i="4"/>
  <c r="F7" i="4"/>
  <c r="E7" i="4"/>
  <c r="D7" i="4"/>
  <c r="J6" i="4"/>
  <c r="I6" i="4"/>
  <c r="I7" i="5" l="1"/>
  <c r="J7" i="5"/>
  <c r="I7" i="4"/>
  <c r="J7" i="4"/>
  <c r="I12" i="3"/>
  <c r="J22" i="3"/>
  <c r="I22" i="3"/>
  <c r="J21" i="3"/>
  <c r="I21" i="3"/>
  <c r="J20" i="3"/>
  <c r="I20" i="3"/>
  <c r="J19" i="3"/>
  <c r="I19" i="3"/>
  <c r="J18" i="3"/>
  <c r="I18" i="3"/>
  <c r="J13" i="3"/>
  <c r="I13" i="3"/>
  <c r="J12" i="3"/>
  <c r="J11" i="3"/>
  <c r="I11" i="3"/>
  <c r="J9" i="3"/>
  <c r="I9" i="3"/>
  <c r="J8" i="3"/>
  <c r="I8" i="3"/>
  <c r="H7" i="3"/>
  <c r="G7" i="3"/>
  <c r="F7" i="3"/>
  <c r="E7" i="3"/>
  <c r="D7" i="3"/>
  <c r="J6" i="3"/>
  <c r="I6" i="3"/>
  <c r="J22" i="2"/>
  <c r="I22" i="2"/>
  <c r="J21" i="2"/>
  <c r="I21" i="2"/>
  <c r="J20" i="2"/>
  <c r="I20" i="2"/>
  <c r="J19" i="2"/>
  <c r="I19" i="2"/>
  <c r="J18" i="2"/>
  <c r="I18" i="2"/>
  <c r="J13" i="2"/>
  <c r="I13" i="2"/>
  <c r="J11" i="2"/>
  <c r="I11" i="2"/>
  <c r="J9" i="2"/>
  <c r="I9" i="2"/>
  <c r="J8" i="2"/>
  <c r="I8" i="2"/>
  <c r="H7" i="2"/>
  <c r="G7" i="2"/>
  <c r="F7" i="2"/>
  <c r="E7" i="2"/>
  <c r="D7" i="2"/>
  <c r="I6" i="2"/>
  <c r="J7" i="2" l="1"/>
  <c r="J7" i="3"/>
  <c r="I7" i="3"/>
  <c r="I7" i="2"/>
  <c r="J19" i="1"/>
  <c r="J21" i="1"/>
  <c r="J22" i="1"/>
  <c r="J23" i="1"/>
  <c r="J24" i="1"/>
  <c r="J11" i="1"/>
  <c r="J12" i="1"/>
  <c r="J13" i="1"/>
  <c r="J8" i="1"/>
  <c r="J9" i="1"/>
  <c r="J6" i="1"/>
  <c r="I24" i="1"/>
  <c r="I19" i="1"/>
  <c r="I21" i="1"/>
  <c r="I22" i="1"/>
  <c r="I23" i="1"/>
  <c r="I11" i="1"/>
  <c r="I12" i="1"/>
  <c r="I13" i="1"/>
  <c r="I8" i="1"/>
  <c r="I9" i="1"/>
  <c r="I6" i="1"/>
  <c r="H7" i="1"/>
  <c r="F7" i="1"/>
  <c r="G7" i="1"/>
  <c r="E7" i="1"/>
  <c r="D7" i="1"/>
  <c r="J7" i="1" l="1"/>
  <c r="I7" i="1"/>
</calcChain>
</file>

<file path=xl/sharedStrings.xml><?xml version="1.0" encoding="utf-8"?>
<sst xmlns="http://schemas.openxmlformats.org/spreadsheetml/2006/main" count="244" uniqueCount="46">
  <si>
    <t>公用車燃料</t>
    <rPh sb="0" eb="3">
      <t>コウヨウシャ</t>
    </rPh>
    <rPh sb="3" eb="5">
      <t>ネンリョウ</t>
    </rPh>
    <phoneticPr fontId="1"/>
  </si>
  <si>
    <t>施設のエネルギー使用</t>
    <rPh sb="0" eb="2">
      <t>シセツ</t>
    </rPh>
    <rPh sb="8" eb="10">
      <t>シヨウ</t>
    </rPh>
    <phoneticPr fontId="1"/>
  </si>
  <si>
    <t>電気</t>
    <rPh sb="0" eb="2">
      <t>デンキ</t>
    </rPh>
    <phoneticPr fontId="1"/>
  </si>
  <si>
    <t>（電気使用量）</t>
    <rPh sb="1" eb="3">
      <t>デンキ</t>
    </rPh>
    <rPh sb="3" eb="6">
      <t>シヨウリョウ</t>
    </rPh>
    <phoneticPr fontId="1"/>
  </si>
  <si>
    <t>（電気の排出係数）</t>
    <rPh sb="1" eb="3">
      <t>デンキ</t>
    </rPh>
    <rPh sb="4" eb="6">
      <t>ハイシュツ</t>
    </rPh>
    <rPh sb="6" eb="8">
      <t>ケイスウ</t>
    </rPh>
    <phoneticPr fontId="1"/>
  </si>
  <si>
    <t>電気以外</t>
    <rPh sb="0" eb="2">
      <t>デンキ</t>
    </rPh>
    <rPh sb="2" eb="4">
      <t>イガイ</t>
    </rPh>
    <phoneticPr fontId="1"/>
  </si>
  <si>
    <t>その他のエネルギー使用</t>
    <rPh sb="2" eb="3">
      <t>タ</t>
    </rPh>
    <rPh sb="9" eb="11">
      <t>シヨウ</t>
    </rPh>
    <phoneticPr fontId="1"/>
  </si>
  <si>
    <t>公用車の燃料使用量</t>
    <rPh sb="0" eb="3">
      <t>コウヨウシャ</t>
    </rPh>
    <rPh sb="4" eb="6">
      <t>ネンリョウ</t>
    </rPh>
    <rPh sb="6" eb="9">
      <t>シヨウリョウ</t>
    </rPh>
    <phoneticPr fontId="1"/>
  </si>
  <si>
    <t>用紙の使用量</t>
    <rPh sb="0" eb="2">
      <t>ヨウシ</t>
    </rPh>
    <rPh sb="3" eb="6">
      <t>シヨウリョウ</t>
    </rPh>
    <phoneticPr fontId="1"/>
  </si>
  <si>
    <t>事務所の単位面積当たりの電気使用量</t>
    <rPh sb="0" eb="3">
      <t>ジムショ</t>
    </rPh>
    <rPh sb="4" eb="6">
      <t>タンイ</t>
    </rPh>
    <rPh sb="6" eb="8">
      <t>メンセキ</t>
    </rPh>
    <rPh sb="8" eb="9">
      <t>ア</t>
    </rPh>
    <rPh sb="12" eb="14">
      <t>デンキ</t>
    </rPh>
    <rPh sb="14" eb="17">
      <t>シヨウリョウ</t>
    </rPh>
    <phoneticPr fontId="1"/>
  </si>
  <si>
    <t>事務所の単位面積当たりの上水使用量</t>
    <rPh sb="0" eb="3">
      <t>ジムショ</t>
    </rPh>
    <rPh sb="4" eb="6">
      <t>タンイ</t>
    </rPh>
    <rPh sb="6" eb="8">
      <t>メンセキ</t>
    </rPh>
    <rPh sb="8" eb="9">
      <t>ア</t>
    </rPh>
    <rPh sb="12" eb="14">
      <t>ジョウスイ</t>
    </rPh>
    <rPh sb="14" eb="17">
      <t>シヨウリョウ</t>
    </rPh>
    <phoneticPr fontId="1"/>
  </si>
  <si>
    <t>（単位）</t>
    <rPh sb="1" eb="3">
      <t>タンイ</t>
    </rPh>
    <phoneticPr fontId="1"/>
  </si>
  <si>
    <t>kg-CO2</t>
    <phoneticPr fontId="1"/>
  </si>
  <si>
    <t>kWh</t>
    <phoneticPr fontId="1"/>
  </si>
  <si>
    <t>温室効果ガス総排出量</t>
    <rPh sb="0" eb="2">
      <t>オンシツ</t>
    </rPh>
    <rPh sb="2" eb="4">
      <t>コウカ</t>
    </rPh>
    <rPh sb="6" eb="7">
      <t>ソウ</t>
    </rPh>
    <rPh sb="7" eb="10">
      <t>ハイシュツリョウ</t>
    </rPh>
    <phoneticPr fontId="1"/>
  </si>
  <si>
    <t>kg-CO2/kWh</t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</si>
  <si>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</si>
  <si>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</si>
  <si>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</si>
  <si>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</si>
  <si>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2020年度目標</t>
    <rPh sb="4" eb="6">
      <t>ネンド</t>
    </rPh>
    <rPh sb="6" eb="8">
      <t>モクヒョウ</t>
    </rPh>
    <phoneticPr fontId="1"/>
  </si>
  <si>
    <t>％</t>
    <phoneticPr fontId="1"/>
  </si>
  <si>
    <t>ＧＪ</t>
    <phoneticPr fontId="1"/>
  </si>
  <si>
    <t>トン</t>
    <phoneticPr fontId="1"/>
  </si>
  <si>
    <t>kWh/㎡</t>
    <phoneticPr fontId="1"/>
  </si>
  <si>
    <t>㎥/㎡</t>
    <phoneticPr fontId="1"/>
  </si>
  <si>
    <t>調査未実施</t>
    <rPh sb="0" eb="2">
      <t>チョウサ</t>
    </rPh>
    <rPh sb="2" eb="5">
      <t>ミジッシ</t>
    </rPh>
    <phoneticPr fontId="1"/>
  </si>
  <si>
    <t>-</t>
    <phoneticPr fontId="1"/>
  </si>
  <si>
    <t>2016年度結果
2013年度比</t>
    <rPh sb="4" eb="6">
      <t>ネンド</t>
    </rPh>
    <rPh sb="6" eb="8">
      <t>ケッカ</t>
    </rPh>
    <rPh sb="13" eb="16">
      <t>ネンドヒ</t>
    </rPh>
    <phoneticPr fontId="1"/>
  </si>
  <si>
    <t>（2013年度比）</t>
    <rPh sb="5" eb="7">
      <t>ネンド</t>
    </rPh>
    <rPh sb="7" eb="8">
      <t>ヒ</t>
    </rPh>
    <phoneticPr fontId="1"/>
  </si>
  <si>
    <t>【警察庁全体】</t>
    <rPh sb="1" eb="4">
      <t>ケイサツチョウ</t>
    </rPh>
    <rPh sb="4" eb="6">
      <t>ゼンタイ</t>
    </rPh>
    <phoneticPr fontId="1"/>
  </si>
  <si>
    <t>【本庁】</t>
    <rPh sb="1" eb="3">
      <t>ホンチョウ</t>
    </rPh>
    <phoneticPr fontId="1"/>
  </si>
  <si>
    <t>ＬＥＤ照明の導入割合※</t>
    <rPh sb="3" eb="5">
      <t>ショウメイ</t>
    </rPh>
    <rPh sb="6" eb="8">
      <t>ドウニュウ</t>
    </rPh>
    <rPh sb="8" eb="10">
      <t>ワリア</t>
    </rPh>
    <phoneticPr fontId="1"/>
  </si>
  <si>
    <t>【管区警察局】</t>
    <rPh sb="1" eb="3">
      <t>カンク</t>
    </rPh>
    <rPh sb="3" eb="6">
      <t>ケイサツキョク</t>
    </rPh>
    <phoneticPr fontId="1"/>
  </si>
  <si>
    <t>【情報通信部】</t>
    <rPh sb="1" eb="3">
      <t>ジョウホウ</t>
    </rPh>
    <rPh sb="3" eb="6">
      <t>ツウシンブ</t>
    </rPh>
    <phoneticPr fontId="1"/>
  </si>
  <si>
    <t>【附属機関】</t>
    <rPh sb="1" eb="3">
      <t>フゾク</t>
    </rPh>
    <rPh sb="3" eb="5">
      <t>キカン</t>
    </rPh>
    <phoneticPr fontId="1"/>
  </si>
  <si>
    <t>+47.4pt</t>
    <phoneticPr fontId="1"/>
  </si>
  <si>
    <t>+36.6pt</t>
    <phoneticPr fontId="1"/>
  </si>
  <si>
    <t>0.0pt</t>
    <phoneticPr fontId="1"/>
  </si>
  <si>
    <t>※　ＬＥＤ照明の導入割合は、建物合計の延べ面積が1,000㎡以上で、かつ、主要な建物の面積が1,000㎡以上の施設を抽出して算出した推定値である。</t>
    <rPh sb="5" eb="7">
      <t>ショウメイ</t>
    </rPh>
    <rPh sb="8" eb="10">
      <t>ドウニュウ</t>
    </rPh>
    <rPh sb="10" eb="12">
      <t>ワリア</t>
    </rPh>
    <rPh sb="14" eb="16">
      <t>タテモノ</t>
    </rPh>
    <rPh sb="16" eb="18">
      <t>ゴウケイ</t>
    </rPh>
    <rPh sb="19" eb="20">
      <t>ノ</t>
    </rPh>
    <rPh sb="21" eb="23">
      <t>メンセキ</t>
    </rPh>
    <rPh sb="30" eb="32">
      <t>イジョウ</t>
    </rPh>
    <rPh sb="37" eb="39">
      <t>シュヨウ</t>
    </rPh>
    <rPh sb="40" eb="42">
      <t>タテモノ</t>
    </rPh>
    <rPh sb="43" eb="45">
      <t>メンセキ</t>
    </rPh>
    <rPh sb="52" eb="54">
      <t>イジョウ</t>
    </rPh>
    <rPh sb="55" eb="57">
      <t>シセツ</t>
    </rPh>
    <rPh sb="58" eb="60">
      <t>チュウシュツ</t>
    </rPh>
    <rPh sb="62" eb="64">
      <t>サンシュツ</t>
    </rPh>
    <rPh sb="66" eb="69">
      <t>スイテイチ</t>
    </rPh>
    <phoneticPr fontId="1"/>
  </si>
  <si>
    <t>+5.2pt</t>
    <phoneticPr fontId="1"/>
  </si>
  <si>
    <t>-</t>
    <phoneticPr fontId="1"/>
  </si>
  <si>
    <t>一般公用車に占める
次世代自動車の割合</t>
    <rPh sb="0" eb="2">
      <t>イッパン</t>
    </rPh>
    <rPh sb="2" eb="5">
      <t>コウヨウシャ</t>
    </rPh>
    <rPh sb="6" eb="7">
      <t>シ</t>
    </rPh>
    <rPh sb="10" eb="13">
      <t>ジセダイ</t>
    </rPh>
    <rPh sb="13" eb="16">
      <t>ジドウシャ</t>
    </rPh>
    <rPh sb="17" eb="19">
      <t>ワリア</t>
    </rPh>
    <phoneticPr fontId="1"/>
  </si>
  <si>
    <t>エネルギー供給設備
における燃料使用量</t>
    <rPh sb="5" eb="7">
      <t>キョウキュウ</t>
    </rPh>
    <rPh sb="7" eb="9">
      <t>セツビ</t>
    </rPh>
    <rPh sb="14" eb="16">
      <t>ネンリョウ</t>
    </rPh>
    <rPh sb="16" eb="19">
      <t>シヨウリョウ</t>
    </rPh>
    <phoneticPr fontId="1"/>
  </si>
  <si>
    <t>実施計画推進状況の点検結果（2016年度）</t>
    <rPh sb="0" eb="2">
      <t>ジッシ</t>
    </rPh>
    <rPh sb="2" eb="4">
      <t>ケイカク</t>
    </rPh>
    <rPh sb="4" eb="6">
      <t>スイシン</t>
    </rPh>
    <rPh sb="6" eb="8">
      <t>ジョウキョウ</t>
    </rPh>
    <rPh sb="9" eb="11">
      <t>テンケン</t>
    </rPh>
    <rPh sb="11" eb="13">
      <t>ケッカ</t>
    </rPh>
    <rPh sb="18" eb="20">
      <t>ネンド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</si>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</sst>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 "/>
    <numFmt numFmtId="179" formatCode="\+0.0%;\-0.0%;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6" xfId="0" applyFont="1" applyFill="1" applyBorder="1">
      <alignment vertical="center"/>
    </xf>
    <xf numFmtId="178" fontId="2" fillId="0" borderId="1" xfId="0" applyNumberFormat="1" applyFont="1" applyBorder="1">
      <alignment vertical="center"/>
    </xf>
    <xf numFmtId="178" fontId="2" fillId="2" borderId="1" xfId="0" applyNumberFormat="1" applyFont="1" applyFill="1" applyBorder="1" applyAlignment="1">
      <alignment horizontal="right" vertical="center"/>
    </xf>
    <xf numFmtId="0" fontId="3" fillId="4" borderId="5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2" borderId="1" xfId="0" applyNumberFormat="1" applyFont="1" applyFill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8" fontId="2" fillId="2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>
      <selection activeCell="C3" sqref="C3"/>
    </sheetView>
  </sheetViews>
  <sheetFormatPr defaultRowHeight="13.2" x14ac:dyDescent="0.2"/>
  <cols>
    <col min="1" max="1" width="5.6640625" customWidth="1"/>
    <col min="2" max="2" width="20.6640625" customWidth="1"/>
    <col min="3" max="3" width="13.6640625" style="1" customWidth="1"/>
    <col min="4" max="10" width="13.6640625" customWidth="1"/>
  </cols>
  <sheetData>
    <row r="1" spans="1:10" ht="19.2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2">
      <c r="A3" s="8" t="s">
        <v>30</v>
      </c>
    </row>
    <row r="4" spans="1:10" ht="15" customHeight="1" x14ac:dyDescent="0.2">
      <c r="A4" s="35"/>
      <c r="B4" s="36"/>
      <c r="C4" s="6"/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3"/>
      <c r="J4" s="34" t="s">
        <v>28</v>
      </c>
    </row>
    <row r="5" spans="1:10" ht="15" customHeight="1" x14ac:dyDescent="0.2">
      <c r="A5" s="35"/>
      <c r="B5" s="35"/>
      <c r="C5" s="6" t="s">
        <v>11</v>
      </c>
      <c r="D5" s="32"/>
      <c r="E5" s="32"/>
      <c r="F5" s="32"/>
      <c r="G5" s="32"/>
      <c r="H5" s="14"/>
      <c r="I5" s="15" t="s">
        <v>29</v>
      </c>
      <c r="J5" s="34"/>
    </row>
    <row r="6" spans="1:10" ht="30" customHeight="1" x14ac:dyDescent="0.2">
      <c r="A6" s="37" t="s">
        <v>0</v>
      </c>
      <c r="B6" s="37"/>
      <c r="C6" s="13" t="s">
        <v>12</v>
      </c>
      <c r="D6" s="16">
        <v>1367401</v>
      </c>
      <c r="E6" s="16">
        <v>1426432</v>
      </c>
      <c r="F6" s="16">
        <v>1345356</v>
      </c>
      <c r="G6" s="16">
        <v>1340485</v>
      </c>
      <c r="H6" s="17">
        <v>1162291</v>
      </c>
      <c r="I6" s="9">
        <f>(H6-D6)/D6</f>
        <v>-0.14999989030284461</v>
      </c>
      <c r="J6" s="10">
        <f>(G6-D6)/D6</f>
        <v>-1.9684057566141899E-2</v>
      </c>
    </row>
    <row r="7" spans="1:10" ht="30" customHeight="1" x14ac:dyDescent="0.2">
      <c r="A7" s="37" t="s">
        <v>1</v>
      </c>
      <c r="B7" s="37"/>
      <c r="C7" s="13" t="s">
        <v>12</v>
      </c>
      <c r="D7" s="16">
        <f>D8+D11</f>
        <v>31120696</v>
      </c>
      <c r="E7" s="16">
        <f>E8+E11</f>
        <v>31849784</v>
      </c>
      <c r="F7" s="16">
        <f t="shared" ref="F7:H7" si="0">F8+F11</f>
        <v>30783969</v>
      </c>
      <c r="G7" s="16">
        <f t="shared" si="0"/>
        <v>30817147</v>
      </c>
      <c r="H7" s="17">
        <f t="shared" si="0"/>
        <v>28008626</v>
      </c>
      <c r="I7" s="9">
        <f t="shared" ref="I7:I13" si="1">(H7-D7)/D7</f>
        <v>-0.10000001285318298</v>
      </c>
      <c r="J7" s="10">
        <f t="shared" ref="J7:J13" si="2">(G7-D7)/D7</f>
        <v>-9.7539270972602926E-3</v>
      </c>
    </row>
    <row r="8" spans="1:10" ht="30" customHeight="1" x14ac:dyDescent="0.2">
      <c r="A8" s="18"/>
      <c r="B8" s="19" t="s">
        <v>2</v>
      </c>
      <c r="C8" s="13" t="s">
        <v>12</v>
      </c>
      <c r="D8" s="16">
        <v>22791526</v>
      </c>
      <c r="E8" s="16">
        <v>23639618</v>
      </c>
      <c r="F8" s="16">
        <v>22523417</v>
      </c>
      <c r="G8" s="16">
        <v>22498513</v>
      </c>
      <c r="H8" s="17">
        <v>20512373</v>
      </c>
      <c r="I8" s="9">
        <f t="shared" si="1"/>
        <v>-0.10000001755038254</v>
      </c>
      <c r="J8" s="10">
        <f t="shared" si="2"/>
        <v>-1.2856225598935324E-2</v>
      </c>
    </row>
    <row r="9" spans="1:10" ht="30" customHeight="1" x14ac:dyDescent="0.2">
      <c r="A9" s="20"/>
      <c r="B9" s="19" t="s">
        <v>3</v>
      </c>
      <c r="C9" s="13" t="s">
        <v>13</v>
      </c>
      <c r="D9" s="16">
        <v>44471994</v>
      </c>
      <c r="E9" s="16">
        <v>45227785</v>
      </c>
      <c r="F9" s="16">
        <v>45070446</v>
      </c>
      <c r="G9" s="16">
        <v>44971962</v>
      </c>
      <c r="H9" s="17">
        <v>40024795</v>
      </c>
      <c r="I9" s="9">
        <f t="shared" si="1"/>
        <v>-9.9999991005575328E-2</v>
      </c>
      <c r="J9" s="10">
        <f t="shared" si="2"/>
        <v>1.1242311284715499E-2</v>
      </c>
    </row>
    <row r="10" spans="1:10" ht="30" customHeight="1" x14ac:dyDescent="0.2">
      <c r="A10" s="20"/>
      <c r="B10" s="19" t="s">
        <v>4</v>
      </c>
      <c r="C10" s="13" t="s">
        <v>15</v>
      </c>
      <c r="D10" s="21">
        <v>0.51</v>
      </c>
      <c r="E10" s="21">
        <v>0.52</v>
      </c>
      <c r="F10" s="21">
        <v>0.5</v>
      </c>
      <c r="G10" s="21">
        <v>0.5</v>
      </c>
      <c r="H10" s="22">
        <v>0.51</v>
      </c>
      <c r="I10" s="9" t="s">
        <v>27</v>
      </c>
      <c r="J10" s="10" t="s">
        <v>27</v>
      </c>
    </row>
    <row r="11" spans="1:10" ht="30" customHeight="1" x14ac:dyDescent="0.2">
      <c r="A11" s="23"/>
      <c r="B11" s="19" t="s">
        <v>5</v>
      </c>
      <c r="C11" s="13" t="s">
        <v>12</v>
      </c>
      <c r="D11" s="16">
        <v>8329170</v>
      </c>
      <c r="E11" s="16">
        <v>8210166</v>
      </c>
      <c r="F11" s="16">
        <v>8260552</v>
      </c>
      <c r="G11" s="16">
        <v>8318634</v>
      </c>
      <c r="H11" s="17">
        <v>7496253</v>
      </c>
      <c r="I11" s="9">
        <f t="shared" si="1"/>
        <v>-0.1</v>
      </c>
      <c r="J11" s="10">
        <f t="shared" si="2"/>
        <v>-1.2649519700042142E-3</v>
      </c>
    </row>
    <row r="12" spans="1:10" ht="30" customHeight="1" x14ac:dyDescent="0.2">
      <c r="A12" s="37" t="s">
        <v>6</v>
      </c>
      <c r="B12" s="37"/>
      <c r="C12" s="13" t="s">
        <v>12</v>
      </c>
      <c r="D12" s="16">
        <v>11359</v>
      </c>
      <c r="E12" s="16">
        <v>7521</v>
      </c>
      <c r="F12" s="16">
        <v>36614</v>
      </c>
      <c r="G12" s="16">
        <v>12292</v>
      </c>
      <c r="H12" s="17">
        <v>7497</v>
      </c>
      <c r="I12" s="9">
        <f t="shared" si="1"/>
        <v>-0.33999471784488072</v>
      </c>
      <c r="J12" s="10">
        <f t="shared" si="2"/>
        <v>8.2137512104938817E-2</v>
      </c>
    </row>
    <row r="13" spans="1:10" ht="30" customHeight="1" x14ac:dyDescent="0.2">
      <c r="A13" s="37" t="s">
        <v>14</v>
      </c>
      <c r="B13" s="37"/>
      <c r="C13" s="13" t="s">
        <v>12</v>
      </c>
      <c r="D13" s="16">
        <v>32499456</v>
      </c>
      <c r="E13" s="16">
        <v>33283738</v>
      </c>
      <c r="F13" s="16">
        <v>32165939</v>
      </c>
      <c r="G13" s="16">
        <v>32169925</v>
      </c>
      <c r="H13" s="17">
        <v>29178414</v>
      </c>
      <c r="I13" s="9">
        <f t="shared" si="1"/>
        <v>-0.1021876181558239</v>
      </c>
      <c r="J13" s="10">
        <f t="shared" si="2"/>
        <v>-1.0139585105670692E-2</v>
      </c>
    </row>
    <row r="14" spans="1:10" ht="11.1" customHeight="1" x14ac:dyDescent="0.2">
      <c r="A14" s="2"/>
      <c r="B14" s="2"/>
      <c r="C14" s="5"/>
      <c r="D14" s="3"/>
      <c r="E14" s="3"/>
      <c r="F14" s="3"/>
      <c r="G14" s="3"/>
      <c r="H14" s="3"/>
      <c r="I14" s="3"/>
      <c r="J14" s="4"/>
    </row>
    <row r="15" spans="1:10" ht="11.1" customHeight="1" x14ac:dyDescent="0.2">
      <c r="A15" s="2"/>
      <c r="B15" s="2"/>
      <c r="C15" s="5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44"/>
      <c r="B16" s="45"/>
      <c r="C16" s="6"/>
      <c r="D16" s="42" t="s">
        <v>16</v>
      </c>
      <c r="E16" s="42" t="s">
        <v>17</v>
      </c>
      <c r="F16" s="42" t="s">
        <v>18</v>
      </c>
      <c r="G16" s="42" t="s">
        <v>19</v>
      </c>
      <c r="H16" s="40" t="s">
        <v>20</v>
      </c>
      <c r="I16" s="41"/>
      <c r="J16" s="38" t="s">
        <v>28</v>
      </c>
    </row>
    <row r="17" spans="1:10" ht="15" customHeight="1" x14ac:dyDescent="0.2">
      <c r="A17" s="46"/>
      <c r="B17" s="47"/>
      <c r="C17" s="13" t="s">
        <v>11</v>
      </c>
      <c r="D17" s="43"/>
      <c r="E17" s="43"/>
      <c r="F17" s="43"/>
      <c r="G17" s="43"/>
      <c r="H17" s="14"/>
      <c r="I17" s="15" t="s">
        <v>29</v>
      </c>
      <c r="J17" s="39"/>
    </row>
    <row r="18" spans="1:10" ht="30" customHeight="1" x14ac:dyDescent="0.2">
      <c r="A18" s="30" t="s">
        <v>42</v>
      </c>
      <c r="B18" s="30"/>
      <c r="C18" s="13" t="s">
        <v>21</v>
      </c>
      <c r="D18" s="24">
        <v>3.4</v>
      </c>
      <c r="E18" s="24">
        <v>3.4</v>
      </c>
      <c r="F18" s="24">
        <v>3.4</v>
      </c>
      <c r="G18" s="25">
        <v>3.4</v>
      </c>
      <c r="H18" s="26">
        <v>40</v>
      </c>
      <c r="I18" s="11" t="s">
        <v>37</v>
      </c>
      <c r="J18" s="10" t="s">
        <v>38</v>
      </c>
    </row>
    <row r="19" spans="1:10" ht="30" customHeight="1" x14ac:dyDescent="0.2">
      <c r="A19" s="30" t="s">
        <v>7</v>
      </c>
      <c r="B19" s="30"/>
      <c r="C19" s="13" t="s">
        <v>22</v>
      </c>
      <c r="D19" s="16">
        <v>19463</v>
      </c>
      <c r="E19" s="16">
        <v>20311</v>
      </c>
      <c r="F19" s="16">
        <v>19148</v>
      </c>
      <c r="G19" s="16">
        <v>19046</v>
      </c>
      <c r="H19" s="17">
        <v>16544</v>
      </c>
      <c r="I19" s="9">
        <f t="shared" ref="I19:I24" si="3">(H19-D19)/D19</f>
        <v>-0.14997687920669989</v>
      </c>
      <c r="J19" s="10">
        <f t="shared" ref="J19:J24" si="4">(G19-D19)/D19</f>
        <v>-2.1425268458099986E-2</v>
      </c>
    </row>
    <row r="20" spans="1:10" ht="30" customHeight="1" x14ac:dyDescent="0.2">
      <c r="A20" s="30" t="s">
        <v>32</v>
      </c>
      <c r="B20" s="30"/>
      <c r="C20" s="13" t="s">
        <v>21</v>
      </c>
      <c r="D20" s="24">
        <v>2.6</v>
      </c>
      <c r="E20" s="24">
        <v>2.6</v>
      </c>
      <c r="F20" s="27" t="s">
        <v>26</v>
      </c>
      <c r="G20" s="24">
        <v>7.8</v>
      </c>
      <c r="H20" s="26">
        <v>50</v>
      </c>
      <c r="I20" s="11" t="s">
        <v>36</v>
      </c>
      <c r="J20" s="12" t="s">
        <v>40</v>
      </c>
    </row>
    <row r="21" spans="1:10" ht="30" customHeight="1" x14ac:dyDescent="0.2">
      <c r="A21" s="30" t="s">
        <v>8</v>
      </c>
      <c r="B21" s="30"/>
      <c r="C21" s="13" t="s">
        <v>23</v>
      </c>
      <c r="D21" s="16">
        <v>334</v>
      </c>
      <c r="E21" s="16">
        <v>339</v>
      </c>
      <c r="F21" s="16">
        <v>417</v>
      </c>
      <c r="G21" s="16">
        <v>394</v>
      </c>
      <c r="H21" s="17">
        <v>301</v>
      </c>
      <c r="I21" s="9">
        <f t="shared" si="3"/>
        <v>-9.880239520958084E-2</v>
      </c>
      <c r="J21" s="10">
        <f t="shared" si="4"/>
        <v>0.17964071856287425</v>
      </c>
    </row>
    <row r="22" spans="1:10" ht="30" customHeight="1" x14ac:dyDescent="0.2">
      <c r="A22" s="30" t="s">
        <v>9</v>
      </c>
      <c r="B22" s="30"/>
      <c r="C22" s="13" t="s">
        <v>24</v>
      </c>
      <c r="D22" s="24">
        <f>44471994/536446</f>
        <v>82.901156873198786</v>
      </c>
      <c r="E22" s="24">
        <v>84.2</v>
      </c>
      <c r="F22" s="24">
        <v>84.8</v>
      </c>
      <c r="G22" s="24">
        <f>44971962/533984</f>
        <v>84.219680739497818</v>
      </c>
      <c r="H22" s="26">
        <v>74.599999999999994</v>
      </c>
      <c r="I22" s="9">
        <f t="shared" si="3"/>
        <v>-0.10013318494331511</v>
      </c>
      <c r="J22" s="10">
        <f t="shared" si="4"/>
        <v>1.5904770404058122E-2</v>
      </c>
    </row>
    <row r="23" spans="1:10" ht="30" customHeight="1" x14ac:dyDescent="0.2">
      <c r="A23" s="30" t="s">
        <v>43</v>
      </c>
      <c r="B23" s="30"/>
      <c r="C23" s="13" t="s">
        <v>22</v>
      </c>
      <c r="D23" s="16">
        <v>161450</v>
      </c>
      <c r="E23" s="16">
        <v>159771</v>
      </c>
      <c r="F23" s="16">
        <v>159621</v>
      </c>
      <c r="G23" s="16">
        <v>161019</v>
      </c>
      <c r="H23" s="17">
        <v>145305</v>
      </c>
      <c r="I23" s="9">
        <f t="shared" si="3"/>
        <v>-0.1</v>
      </c>
      <c r="J23" s="10">
        <f t="shared" si="4"/>
        <v>-2.6695571384329512E-3</v>
      </c>
    </row>
    <row r="24" spans="1:10" ht="30" customHeight="1" x14ac:dyDescent="0.2">
      <c r="A24" s="30" t="s">
        <v>10</v>
      </c>
      <c r="B24" s="30"/>
      <c r="C24" s="13" t="s">
        <v>25</v>
      </c>
      <c r="D24" s="21">
        <f>299347/536446</f>
        <v>0.55801888726917526</v>
      </c>
      <c r="E24" s="21">
        <v>0.54</v>
      </c>
      <c r="F24" s="21">
        <v>0.55000000000000004</v>
      </c>
      <c r="G24" s="21">
        <f>286142/533984</f>
        <v>0.53586249775274164</v>
      </c>
      <c r="H24" s="28">
        <v>0.504</v>
      </c>
      <c r="I24" s="9">
        <f t="shared" si="3"/>
        <v>-9.6804765038567248E-2</v>
      </c>
      <c r="J24" s="10">
        <f t="shared" si="4"/>
        <v>-3.9705447292048189E-2</v>
      </c>
    </row>
    <row r="25" spans="1:10" x14ac:dyDescent="0.2">
      <c r="A25" s="29" t="s">
        <v>39</v>
      </c>
    </row>
  </sheetData>
  <mergeCells count="26">
    <mergeCell ref="A20:B20"/>
    <mergeCell ref="A18:B18"/>
    <mergeCell ref="A19:B19"/>
    <mergeCell ref="J16:J17"/>
    <mergeCell ref="H16:I16"/>
    <mergeCell ref="G16:G17"/>
    <mergeCell ref="F16:F17"/>
    <mergeCell ref="E16:E17"/>
    <mergeCell ref="D16:D17"/>
    <mergeCell ref="A16:B17"/>
    <mergeCell ref="A21:B21"/>
    <mergeCell ref="A22:B22"/>
    <mergeCell ref="A24:B24"/>
    <mergeCell ref="A23:B23"/>
    <mergeCell ref="A1:J1"/>
    <mergeCell ref="E4:E5"/>
    <mergeCell ref="F4:F5"/>
    <mergeCell ref="G4:G5"/>
    <mergeCell ref="H4:I4"/>
    <mergeCell ref="J4:J5"/>
    <mergeCell ref="D4:D5"/>
    <mergeCell ref="A4:B5"/>
    <mergeCell ref="A6:B6"/>
    <mergeCell ref="A7:B7"/>
    <mergeCell ref="A12:B12"/>
    <mergeCell ref="A13:B13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zoomScaleNormal="100" workbookViewId="0">
      <selection activeCell="J19" sqref="J19"/>
    </sheetView>
  </sheetViews>
  <sheetFormatPr defaultRowHeight="13.2" x14ac:dyDescent="0.2"/>
  <cols>
    <col min="1" max="1" width="5.6640625" customWidth="1"/>
    <col min="2" max="2" width="20.6640625" customWidth="1"/>
    <col min="3" max="3" width="13.6640625" style="1" customWidth="1"/>
    <col min="4" max="10" width="13.6640625" customWidth="1"/>
  </cols>
  <sheetData>
    <row r="1" spans="1:10" ht="19.2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2">
      <c r="A3" s="8" t="s">
        <v>31</v>
      </c>
    </row>
    <row r="4" spans="1:10" ht="15" customHeight="1" x14ac:dyDescent="0.2">
      <c r="A4" s="35"/>
      <c r="B4" s="36"/>
      <c r="C4" s="6"/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3"/>
      <c r="J4" s="34" t="s">
        <v>28</v>
      </c>
    </row>
    <row r="5" spans="1:10" ht="15" customHeight="1" x14ac:dyDescent="0.2">
      <c r="A5" s="35"/>
      <c r="B5" s="35"/>
      <c r="C5" s="6" t="s">
        <v>11</v>
      </c>
      <c r="D5" s="32"/>
      <c r="E5" s="32"/>
      <c r="F5" s="32"/>
      <c r="G5" s="32"/>
      <c r="H5" s="14"/>
      <c r="I5" s="15" t="s">
        <v>29</v>
      </c>
      <c r="J5" s="34"/>
    </row>
    <row r="6" spans="1:10" ht="30" customHeight="1" x14ac:dyDescent="0.2">
      <c r="A6" s="37" t="s">
        <v>0</v>
      </c>
      <c r="B6" s="37"/>
      <c r="C6" s="13" t="s">
        <v>12</v>
      </c>
      <c r="D6" s="16">
        <v>83444</v>
      </c>
      <c r="E6" s="16">
        <v>87556</v>
      </c>
      <c r="F6" s="16">
        <v>87274</v>
      </c>
      <c r="G6" s="16">
        <v>91163</v>
      </c>
      <c r="H6" s="17">
        <v>70927</v>
      </c>
      <c r="I6" s="9">
        <f>(H6-D6)/D6</f>
        <v>-0.15000479363405397</v>
      </c>
      <c r="J6" s="10">
        <f>(G6-D6)/D6</f>
        <v>9.2505153156608025E-2</v>
      </c>
    </row>
    <row r="7" spans="1:10" ht="30" customHeight="1" x14ac:dyDescent="0.2">
      <c r="A7" s="37" t="s">
        <v>1</v>
      </c>
      <c r="B7" s="37"/>
      <c r="C7" s="13" t="s">
        <v>12</v>
      </c>
      <c r="D7" s="16">
        <f>D8+D11</f>
        <v>8483136</v>
      </c>
      <c r="E7" s="16">
        <f>E8+E11</f>
        <v>8910104</v>
      </c>
      <c r="F7" s="16">
        <f t="shared" ref="F7:H7" si="0">F8+F11</f>
        <v>5601210</v>
      </c>
      <c r="G7" s="16">
        <f t="shared" si="0"/>
        <v>5726159</v>
      </c>
      <c r="H7" s="17">
        <f t="shared" si="0"/>
        <v>7634822</v>
      </c>
      <c r="I7" s="9">
        <f t="shared" ref="I7:I13" si="1">(H7-D7)/D7</f>
        <v>-0.10000004715237384</v>
      </c>
      <c r="J7" s="10">
        <f>(G7-D7)/D7</f>
        <v>-0.32499502542455999</v>
      </c>
    </row>
    <row r="8" spans="1:10" ht="30" customHeight="1" x14ac:dyDescent="0.2">
      <c r="A8" s="18"/>
      <c r="B8" s="19" t="s">
        <v>2</v>
      </c>
      <c r="C8" s="13" t="s">
        <v>12</v>
      </c>
      <c r="D8" s="16">
        <v>8033259</v>
      </c>
      <c r="E8" s="16">
        <v>8486629</v>
      </c>
      <c r="F8" s="16">
        <v>5191100</v>
      </c>
      <c r="G8" s="16">
        <v>5345869</v>
      </c>
      <c r="H8" s="17">
        <v>7229933</v>
      </c>
      <c r="I8" s="9">
        <f t="shared" si="1"/>
        <v>-0.10000001244824797</v>
      </c>
      <c r="J8" s="10">
        <f t="shared" ref="J8:J13" si="2">(G8-D8)/D8</f>
        <v>-0.33453297098973156</v>
      </c>
    </row>
    <row r="9" spans="1:10" ht="30" customHeight="1" x14ac:dyDescent="0.2">
      <c r="A9" s="20"/>
      <c r="B9" s="19" t="s">
        <v>3</v>
      </c>
      <c r="C9" s="13" t="s">
        <v>13</v>
      </c>
      <c r="D9" s="16">
        <v>15301446</v>
      </c>
      <c r="E9" s="16">
        <v>16415345</v>
      </c>
      <c r="F9" s="16">
        <v>10832245</v>
      </c>
      <c r="G9" s="16">
        <v>10809041</v>
      </c>
      <c r="H9" s="17">
        <v>13771301</v>
      </c>
      <c r="I9" s="9">
        <f t="shared" si="1"/>
        <v>-0.10000002614132024</v>
      </c>
      <c r="J9" s="10">
        <f t="shared" si="2"/>
        <v>-0.29359349436648013</v>
      </c>
    </row>
    <row r="10" spans="1:10" ht="30" customHeight="1" x14ac:dyDescent="0.2">
      <c r="A10" s="20"/>
      <c r="B10" s="19" t="s">
        <v>4</v>
      </c>
      <c r="C10" s="13" t="s">
        <v>15</v>
      </c>
      <c r="D10" s="21">
        <v>0.53</v>
      </c>
      <c r="E10" s="21">
        <v>0.52</v>
      </c>
      <c r="F10" s="21">
        <v>0.48</v>
      </c>
      <c r="G10" s="21">
        <v>0.49</v>
      </c>
      <c r="H10" s="22">
        <v>0.53</v>
      </c>
      <c r="I10" s="9" t="s">
        <v>27</v>
      </c>
      <c r="J10" s="10" t="s">
        <v>27</v>
      </c>
    </row>
    <row r="11" spans="1:10" ht="30" customHeight="1" x14ac:dyDescent="0.2">
      <c r="A11" s="23"/>
      <c r="B11" s="19" t="s">
        <v>5</v>
      </c>
      <c r="C11" s="13" t="s">
        <v>12</v>
      </c>
      <c r="D11" s="16">
        <v>449877</v>
      </c>
      <c r="E11" s="16">
        <v>423475</v>
      </c>
      <c r="F11" s="16">
        <v>410110</v>
      </c>
      <c r="G11" s="16">
        <v>380290</v>
      </c>
      <c r="H11" s="17">
        <v>404889</v>
      </c>
      <c r="I11" s="9">
        <f t="shared" si="1"/>
        <v>-0.10000066684893871</v>
      </c>
      <c r="J11" s="10">
        <f t="shared" si="2"/>
        <v>-0.15468005699335596</v>
      </c>
    </row>
    <row r="12" spans="1:10" ht="30" customHeight="1" x14ac:dyDescent="0.2">
      <c r="A12" s="37" t="s">
        <v>6</v>
      </c>
      <c r="B12" s="37"/>
      <c r="C12" s="13" t="s">
        <v>12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9" t="s">
        <v>27</v>
      </c>
      <c r="J12" s="10" t="s">
        <v>41</v>
      </c>
    </row>
    <row r="13" spans="1:10" ht="30" customHeight="1" x14ac:dyDescent="0.2">
      <c r="A13" s="37" t="s">
        <v>14</v>
      </c>
      <c r="B13" s="37"/>
      <c r="C13" s="13" t="s">
        <v>12</v>
      </c>
      <c r="D13" s="16">
        <v>8566580</v>
      </c>
      <c r="E13" s="16">
        <v>8997660</v>
      </c>
      <c r="F13" s="16">
        <v>5688484</v>
      </c>
      <c r="G13" s="16">
        <v>5817322</v>
      </c>
      <c r="H13" s="17">
        <v>7705749</v>
      </c>
      <c r="I13" s="9">
        <f t="shared" si="1"/>
        <v>-0.10048712555068651</v>
      </c>
      <c r="J13" s="10">
        <f t="shared" si="2"/>
        <v>-0.32092830511125792</v>
      </c>
    </row>
    <row r="14" spans="1:10" ht="10.5" customHeight="1" x14ac:dyDescent="0.2">
      <c r="A14" s="2"/>
      <c r="B14" s="2"/>
      <c r="C14" s="5"/>
      <c r="D14" s="3"/>
      <c r="E14" s="3"/>
      <c r="F14" s="3"/>
      <c r="G14" s="3"/>
      <c r="H14" s="3"/>
      <c r="I14" s="3"/>
      <c r="J14" s="4"/>
    </row>
    <row r="15" spans="1:10" ht="10.5" customHeight="1" x14ac:dyDescent="0.2">
      <c r="A15" s="2"/>
      <c r="B15" s="2"/>
      <c r="C15" s="5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5"/>
      <c r="B16" s="36"/>
      <c r="C16" s="6"/>
      <c r="D16" s="32" t="s">
        <v>16</v>
      </c>
      <c r="E16" s="32" t="s">
        <v>17</v>
      </c>
      <c r="F16" s="32" t="s">
        <v>18</v>
      </c>
      <c r="G16" s="32" t="s">
        <v>19</v>
      </c>
      <c r="H16" s="33" t="s">
        <v>20</v>
      </c>
      <c r="I16" s="49"/>
      <c r="J16" s="34" t="s">
        <v>28</v>
      </c>
    </row>
    <row r="17" spans="1:10" ht="15" customHeight="1" x14ac:dyDescent="0.2">
      <c r="A17" s="35"/>
      <c r="B17" s="36"/>
      <c r="C17" s="13" t="s">
        <v>11</v>
      </c>
      <c r="D17" s="32"/>
      <c r="E17" s="32"/>
      <c r="F17" s="32"/>
      <c r="G17" s="32"/>
      <c r="H17" s="14"/>
      <c r="I17" s="15" t="s">
        <v>29</v>
      </c>
      <c r="J17" s="34"/>
    </row>
    <row r="18" spans="1:10" ht="30" customHeight="1" x14ac:dyDescent="0.2">
      <c r="A18" s="30" t="s">
        <v>7</v>
      </c>
      <c r="B18" s="30"/>
      <c r="C18" s="13" t="s">
        <v>22</v>
      </c>
      <c r="D18" s="16">
        <v>1190</v>
      </c>
      <c r="E18" s="16">
        <v>1249</v>
      </c>
      <c r="F18" s="16">
        <v>1244</v>
      </c>
      <c r="G18" s="16">
        <v>1300</v>
      </c>
      <c r="H18" s="17">
        <v>1012</v>
      </c>
      <c r="I18" s="9">
        <f t="shared" ref="I18:I22" si="3">(H18-D18)/D18</f>
        <v>-0.14957983193277311</v>
      </c>
      <c r="J18" s="10">
        <f t="shared" ref="J18:J22" si="4">(G18-D18)/D18</f>
        <v>9.2436974789915971E-2</v>
      </c>
    </row>
    <row r="19" spans="1:10" ht="30" customHeight="1" x14ac:dyDescent="0.2">
      <c r="A19" s="30" t="s">
        <v>8</v>
      </c>
      <c r="B19" s="30"/>
      <c r="C19" s="13" t="s">
        <v>23</v>
      </c>
      <c r="D19" s="16">
        <v>163</v>
      </c>
      <c r="E19" s="16">
        <v>174</v>
      </c>
      <c r="F19" s="16">
        <v>184</v>
      </c>
      <c r="G19" s="16">
        <v>165</v>
      </c>
      <c r="H19" s="17">
        <v>147</v>
      </c>
      <c r="I19" s="9">
        <f t="shared" si="3"/>
        <v>-9.815950920245399E-2</v>
      </c>
      <c r="J19" s="10">
        <f t="shared" si="4"/>
        <v>1.2269938650306749E-2</v>
      </c>
    </row>
    <row r="20" spans="1:10" ht="30" customHeight="1" x14ac:dyDescent="0.2">
      <c r="A20" s="30" t="s">
        <v>9</v>
      </c>
      <c r="B20" s="30"/>
      <c r="C20" s="13" t="s">
        <v>24</v>
      </c>
      <c r="D20" s="24">
        <v>193.2</v>
      </c>
      <c r="E20" s="24">
        <v>207.2</v>
      </c>
      <c r="F20" s="24">
        <v>162</v>
      </c>
      <c r="G20" s="24">
        <v>161.6</v>
      </c>
      <c r="H20" s="26">
        <v>173.9</v>
      </c>
      <c r="I20" s="9">
        <f t="shared" si="3"/>
        <v>-9.989648033126286E-2</v>
      </c>
      <c r="J20" s="10">
        <f t="shared" si="4"/>
        <v>-0.16356107660455485</v>
      </c>
    </row>
    <row r="21" spans="1:10" ht="30" customHeight="1" x14ac:dyDescent="0.2">
      <c r="A21" s="30" t="s">
        <v>43</v>
      </c>
      <c r="B21" s="30"/>
      <c r="C21" s="13" t="s">
        <v>22</v>
      </c>
      <c r="D21" s="16">
        <v>7917</v>
      </c>
      <c r="E21" s="16">
        <v>7530</v>
      </c>
      <c r="F21" s="16">
        <v>7252</v>
      </c>
      <c r="G21" s="16">
        <v>6921</v>
      </c>
      <c r="H21" s="17">
        <v>7125</v>
      </c>
      <c r="I21" s="9">
        <f t="shared" si="3"/>
        <v>-0.10003789314134141</v>
      </c>
      <c r="J21" s="10">
        <f t="shared" si="4"/>
        <v>-0.12580522925350512</v>
      </c>
    </row>
    <row r="22" spans="1:10" ht="30" customHeight="1" x14ac:dyDescent="0.2">
      <c r="A22" s="30" t="s">
        <v>10</v>
      </c>
      <c r="B22" s="30"/>
      <c r="C22" s="13" t="s">
        <v>25</v>
      </c>
      <c r="D22" s="21">
        <v>0.48</v>
      </c>
      <c r="E22" s="21">
        <v>0.42</v>
      </c>
      <c r="F22" s="21">
        <v>0.37</v>
      </c>
      <c r="G22" s="21">
        <v>0.4</v>
      </c>
      <c r="H22" s="28">
        <v>0.43</v>
      </c>
      <c r="I22" s="9">
        <f t="shared" si="3"/>
        <v>-0.10416666666666664</v>
      </c>
      <c r="J22" s="10">
        <f t="shared" si="4"/>
        <v>-0.1666666666666666</v>
      </c>
    </row>
    <row r="23" spans="1:1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</sheetData>
  <mergeCells count="25">
    <mergeCell ref="A12:B12"/>
    <mergeCell ref="A13:B13"/>
    <mergeCell ref="A16:B17"/>
    <mergeCell ref="A22:B22"/>
    <mergeCell ref="A23:J24"/>
    <mergeCell ref="A18:B18"/>
    <mergeCell ref="A19:B19"/>
    <mergeCell ref="A20:B20"/>
    <mergeCell ref="A21:B21"/>
    <mergeCell ref="J16:J17"/>
    <mergeCell ref="D16:D17"/>
    <mergeCell ref="E16:E17"/>
    <mergeCell ref="F16:F17"/>
    <mergeCell ref="G16:G17"/>
    <mergeCell ref="H16:I16"/>
    <mergeCell ref="A6:B6"/>
    <mergeCell ref="A7:B7"/>
    <mergeCell ref="A1:J1"/>
    <mergeCell ref="A4:B5"/>
    <mergeCell ref="D4:D5"/>
    <mergeCell ref="E4:E5"/>
    <mergeCell ref="F4:F5"/>
    <mergeCell ref="G4:G5"/>
    <mergeCell ref="H4:I4"/>
    <mergeCell ref="J4:J5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M13" sqref="M13"/>
    </sheetView>
  </sheetViews>
  <sheetFormatPr defaultRowHeight="13.2" x14ac:dyDescent="0.2"/>
  <cols>
    <col min="1" max="1" width="5.6640625" customWidth="1"/>
    <col min="2" max="2" width="20.6640625" customWidth="1"/>
    <col min="3" max="3" width="13.6640625" style="1" customWidth="1"/>
    <col min="4" max="10" width="13.6640625" customWidth="1"/>
  </cols>
  <sheetData>
    <row r="1" spans="1:10" ht="19.2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2">
      <c r="A3" s="8" t="s">
        <v>35</v>
      </c>
    </row>
    <row r="4" spans="1:10" ht="15" customHeight="1" x14ac:dyDescent="0.2">
      <c r="A4" s="35"/>
      <c r="B4" s="36"/>
      <c r="C4" s="6"/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3"/>
      <c r="J4" s="34" t="s">
        <v>28</v>
      </c>
    </row>
    <row r="5" spans="1:10" ht="15" customHeight="1" x14ac:dyDescent="0.2">
      <c r="A5" s="35"/>
      <c r="B5" s="35"/>
      <c r="C5" s="6" t="s">
        <v>11</v>
      </c>
      <c r="D5" s="32"/>
      <c r="E5" s="32"/>
      <c r="F5" s="32"/>
      <c r="G5" s="32"/>
      <c r="H5" s="14"/>
      <c r="I5" s="15" t="s">
        <v>29</v>
      </c>
      <c r="J5" s="34"/>
    </row>
    <row r="6" spans="1:10" ht="30" customHeight="1" x14ac:dyDescent="0.2">
      <c r="A6" s="37" t="s">
        <v>0</v>
      </c>
      <c r="B6" s="37"/>
      <c r="C6" s="13" t="s">
        <v>12</v>
      </c>
      <c r="D6" s="16">
        <v>202079</v>
      </c>
      <c r="E6" s="16">
        <v>203767</v>
      </c>
      <c r="F6" s="16">
        <v>205821</v>
      </c>
      <c r="G6" s="16">
        <v>198545</v>
      </c>
      <c r="H6" s="17">
        <v>171767</v>
      </c>
      <c r="I6" s="9">
        <f>(H6-D6)/D6</f>
        <v>-0.15000074228395827</v>
      </c>
      <c r="J6" s="10">
        <f>(G6-D6)/D6</f>
        <v>-1.7488210056463067E-2</v>
      </c>
    </row>
    <row r="7" spans="1:10" ht="30" customHeight="1" x14ac:dyDescent="0.2">
      <c r="A7" s="37" t="s">
        <v>1</v>
      </c>
      <c r="B7" s="37"/>
      <c r="C7" s="13" t="s">
        <v>12</v>
      </c>
      <c r="D7" s="16">
        <f>D8+D11</f>
        <v>10024002</v>
      </c>
      <c r="E7" s="16">
        <f>E8+E11</f>
        <v>10664433</v>
      </c>
      <c r="F7" s="16">
        <f t="shared" ref="F7:G7" si="0">F8+F11</f>
        <v>10984009</v>
      </c>
      <c r="G7" s="16">
        <f t="shared" si="0"/>
        <v>11115439</v>
      </c>
      <c r="H7" s="17">
        <f>H8+H11</f>
        <v>9021602</v>
      </c>
      <c r="I7" s="9">
        <f t="shared" ref="I7:I13" si="1">(H7-D7)/D7</f>
        <v>-9.9999980047889056E-2</v>
      </c>
      <c r="J7" s="10">
        <f t="shared" ref="J7:J13" si="2">(G7-D7)/D7</f>
        <v>0.10888236055818824</v>
      </c>
    </row>
    <row r="8" spans="1:10" ht="30" customHeight="1" x14ac:dyDescent="0.2">
      <c r="A8" s="18"/>
      <c r="B8" s="19" t="s">
        <v>2</v>
      </c>
      <c r="C8" s="13" t="s">
        <v>12</v>
      </c>
      <c r="D8" s="16">
        <v>4619868</v>
      </c>
      <c r="E8" s="16">
        <v>5338737</v>
      </c>
      <c r="F8" s="16">
        <v>6196829</v>
      </c>
      <c r="G8" s="16">
        <v>6510697</v>
      </c>
      <c r="H8" s="17">
        <v>4157881</v>
      </c>
      <c r="I8" s="9">
        <f t="shared" si="1"/>
        <v>-0.10000004329128018</v>
      </c>
      <c r="J8" s="10">
        <f t="shared" si="2"/>
        <v>0.40928204009292041</v>
      </c>
    </row>
    <row r="9" spans="1:10" ht="30" customHeight="1" x14ac:dyDescent="0.2">
      <c r="A9" s="20"/>
      <c r="B9" s="19" t="s">
        <v>3</v>
      </c>
      <c r="C9" s="13" t="s">
        <v>13</v>
      </c>
      <c r="D9" s="16">
        <v>10272061</v>
      </c>
      <c r="E9" s="16">
        <v>10180484</v>
      </c>
      <c r="F9" s="16">
        <v>13428784</v>
      </c>
      <c r="G9" s="16">
        <v>13330195</v>
      </c>
      <c r="H9" s="17">
        <v>9244855</v>
      </c>
      <c r="I9" s="9">
        <f t="shared" si="1"/>
        <v>-9.9999990264855315E-2</v>
      </c>
      <c r="J9" s="10">
        <f t="shared" si="2"/>
        <v>0.29771376941784128</v>
      </c>
    </row>
    <row r="10" spans="1:10" ht="30" customHeight="1" x14ac:dyDescent="0.2">
      <c r="A10" s="20"/>
      <c r="B10" s="19" t="s">
        <v>4</v>
      </c>
      <c r="C10" s="13" t="s">
        <v>15</v>
      </c>
      <c r="D10" s="21">
        <v>0.47</v>
      </c>
      <c r="E10" s="21">
        <v>0.51</v>
      </c>
      <c r="F10" s="21">
        <v>0.46</v>
      </c>
      <c r="G10" s="21">
        <v>0.49</v>
      </c>
      <c r="H10" s="22">
        <v>0.47</v>
      </c>
      <c r="I10" s="9" t="s">
        <v>27</v>
      </c>
      <c r="J10" s="10" t="s">
        <v>27</v>
      </c>
    </row>
    <row r="11" spans="1:10" ht="30" customHeight="1" x14ac:dyDescent="0.2">
      <c r="A11" s="23"/>
      <c r="B11" s="19" t="s">
        <v>5</v>
      </c>
      <c r="C11" s="13" t="s">
        <v>12</v>
      </c>
      <c r="D11" s="16">
        <v>5404134</v>
      </c>
      <c r="E11" s="16">
        <v>5325696</v>
      </c>
      <c r="F11" s="16">
        <v>4787180</v>
      </c>
      <c r="G11" s="16">
        <v>4604742</v>
      </c>
      <c r="H11" s="17">
        <v>4863721</v>
      </c>
      <c r="I11" s="9">
        <f t="shared" si="1"/>
        <v>-9.999992598259036E-2</v>
      </c>
      <c r="J11" s="10">
        <f t="shared" si="2"/>
        <v>-0.14792231280719539</v>
      </c>
    </row>
    <row r="12" spans="1:10" ht="30" customHeight="1" x14ac:dyDescent="0.2">
      <c r="A12" s="37" t="s">
        <v>6</v>
      </c>
      <c r="B12" s="37"/>
      <c r="C12" s="13" t="s">
        <v>12</v>
      </c>
      <c r="D12" s="16">
        <v>4773</v>
      </c>
      <c r="E12" s="16">
        <v>2322</v>
      </c>
      <c r="F12" s="16">
        <v>9287</v>
      </c>
      <c r="G12" s="16">
        <v>6152</v>
      </c>
      <c r="H12" s="17">
        <v>2291</v>
      </c>
      <c r="I12" s="9">
        <f t="shared" si="1"/>
        <v>-0.52000838047349673</v>
      </c>
      <c r="J12" s="10">
        <f t="shared" si="2"/>
        <v>0.28891682380054473</v>
      </c>
    </row>
    <row r="13" spans="1:10" ht="30" customHeight="1" x14ac:dyDescent="0.2">
      <c r="A13" s="37" t="s">
        <v>14</v>
      </c>
      <c r="B13" s="37"/>
      <c r="C13" s="13" t="s">
        <v>12</v>
      </c>
      <c r="D13" s="16">
        <v>10230856</v>
      </c>
      <c r="E13" s="16">
        <v>10870523</v>
      </c>
      <c r="F13" s="16">
        <v>11199117</v>
      </c>
      <c r="G13" s="16">
        <v>11320137</v>
      </c>
      <c r="H13" s="17">
        <v>9186660</v>
      </c>
      <c r="I13" s="9">
        <f t="shared" si="1"/>
        <v>-0.10206340505623381</v>
      </c>
      <c r="J13" s="10">
        <f t="shared" si="2"/>
        <v>0.10647017219282531</v>
      </c>
    </row>
    <row r="14" spans="1:10" ht="10.5" customHeight="1" x14ac:dyDescent="0.2">
      <c r="A14" s="2"/>
      <c r="B14" s="2"/>
      <c r="C14" s="5"/>
      <c r="D14" s="3"/>
      <c r="E14" s="3"/>
      <c r="F14" s="3"/>
      <c r="G14" s="3"/>
      <c r="H14" s="3"/>
      <c r="I14" s="3"/>
      <c r="J14" s="4"/>
    </row>
    <row r="15" spans="1:10" ht="10.5" customHeight="1" x14ac:dyDescent="0.2">
      <c r="A15" s="2"/>
      <c r="B15" s="2"/>
      <c r="C15" s="5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5"/>
      <c r="B16" s="36"/>
      <c r="C16" s="6"/>
      <c r="D16" s="32" t="s">
        <v>16</v>
      </c>
      <c r="E16" s="32" t="s">
        <v>17</v>
      </c>
      <c r="F16" s="32" t="s">
        <v>18</v>
      </c>
      <c r="G16" s="32" t="s">
        <v>19</v>
      </c>
      <c r="H16" s="33" t="s">
        <v>20</v>
      </c>
      <c r="I16" s="49"/>
      <c r="J16" s="34" t="s">
        <v>28</v>
      </c>
    </row>
    <row r="17" spans="1:10" ht="15" customHeight="1" x14ac:dyDescent="0.2">
      <c r="A17" s="35"/>
      <c r="B17" s="36"/>
      <c r="C17" s="13" t="s">
        <v>11</v>
      </c>
      <c r="D17" s="32"/>
      <c r="E17" s="32"/>
      <c r="F17" s="32"/>
      <c r="G17" s="32"/>
      <c r="H17" s="14"/>
      <c r="I17" s="15" t="s">
        <v>29</v>
      </c>
      <c r="J17" s="34"/>
    </row>
    <row r="18" spans="1:10" ht="30" customHeight="1" x14ac:dyDescent="0.2">
      <c r="A18" s="30" t="s">
        <v>7</v>
      </c>
      <c r="B18" s="30"/>
      <c r="C18" s="13" t="s">
        <v>22</v>
      </c>
      <c r="D18" s="16">
        <v>2894</v>
      </c>
      <c r="E18" s="16">
        <v>2918</v>
      </c>
      <c r="F18" s="16">
        <v>2946</v>
      </c>
      <c r="G18" s="16">
        <v>2835</v>
      </c>
      <c r="H18" s="17">
        <v>2459.9</v>
      </c>
      <c r="I18" s="9">
        <f t="shared" ref="I18:I22" si="3">(H18-D18)/D18</f>
        <v>-0.14999999999999997</v>
      </c>
      <c r="J18" s="10">
        <f t="shared" ref="J18:J22" si="4">(G18-D18)/D18</f>
        <v>-2.0387007601935039E-2</v>
      </c>
    </row>
    <row r="19" spans="1:10" ht="30" customHeight="1" x14ac:dyDescent="0.2">
      <c r="A19" s="30" t="s">
        <v>8</v>
      </c>
      <c r="B19" s="30"/>
      <c r="C19" s="13" t="s">
        <v>23</v>
      </c>
      <c r="D19" s="16">
        <v>22</v>
      </c>
      <c r="E19" s="16">
        <v>22</v>
      </c>
      <c r="F19" s="16">
        <v>62</v>
      </c>
      <c r="G19" s="16">
        <v>54</v>
      </c>
      <c r="H19" s="17">
        <v>19.8</v>
      </c>
      <c r="I19" s="9">
        <f t="shared" si="3"/>
        <v>-9.9999999999999964E-2</v>
      </c>
      <c r="J19" s="10">
        <f t="shared" si="4"/>
        <v>1.4545454545454546</v>
      </c>
    </row>
    <row r="20" spans="1:10" ht="30" customHeight="1" x14ac:dyDescent="0.2">
      <c r="A20" s="30" t="s">
        <v>9</v>
      </c>
      <c r="B20" s="30"/>
      <c r="C20" s="13" t="s">
        <v>24</v>
      </c>
      <c r="D20" s="24">
        <v>67.7</v>
      </c>
      <c r="E20" s="24">
        <v>67</v>
      </c>
      <c r="F20" s="24">
        <v>88.4</v>
      </c>
      <c r="G20" s="24">
        <v>86.1</v>
      </c>
      <c r="H20" s="26">
        <v>60.93</v>
      </c>
      <c r="I20" s="9">
        <f t="shared" si="3"/>
        <v>-0.10000000000000005</v>
      </c>
      <c r="J20" s="10">
        <f t="shared" si="4"/>
        <v>0.27178729689807962</v>
      </c>
    </row>
    <row r="21" spans="1:10" ht="30" customHeight="1" x14ac:dyDescent="0.2">
      <c r="A21" s="30" t="s">
        <v>43</v>
      </c>
      <c r="B21" s="30"/>
      <c r="C21" s="13" t="s">
        <v>22</v>
      </c>
      <c r="D21" s="16">
        <v>108006</v>
      </c>
      <c r="E21" s="16">
        <v>106459</v>
      </c>
      <c r="F21" s="16">
        <v>95703</v>
      </c>
      <c r="G21" s="16">
        <v>92095</v>
      </c>
      <c r="H21" s="17">
        <v>97205.4</v>
      </c>
      <c r="I21" s="9">
        <f t="shared" si="3"/>
        <v>-0.10000000000000005</v>
      </c>
      <c r="J21" s="10">
        <f t="shared" si="4"/>
        <v>-0.14731588985797087</v>
      </c>
    </row>
    <row r="22" spans="1:10" ht="30" customHeight="1" x14ac:dyDescent="0.2">
      <c r="A22" s="30" t="s">
        <v>10</v>
      </c>
      <c r="B22" s="30"/>
      <c r="C22" s="13" t="s">
        <v>25</v>
      </c>
      <c r="D22" s="21">
        <v>0.97</v>
      </c>
      <c r="E22" s="21">
        <v>0.95</v>
      </c>
      <c r="F22" s="21">
        <v>0.98</v>
      </c>
      <c r="G22" s="21">
        <v>0.93</v>
      </c>
      <c r="H22" s="28">
        <v>0.873</v>
      </c>
      <c r="I22" s="9">
        <f t="shared" si="3"/>
        <v>-9.9999999999999978E-2</v>
      </c>
      <c r="J22" s="10">
        <f t="shared" si="4"/>
        <v>-4.1237113402061779E-2</v>
      </c>
    </row>
    <row r="23" spans="1:1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</sheetData>
  <mergeCells count="25">
    <mergeCell ref="A1:J1"/>
    <mergeCell ref="A4:B5"/>
    <mergeCell ref="D4:D5"/>
    <mergeCell ref="E4:E5"/>
    <mergeCell ref="F4:F5"/>
    <mergeCell ref="G4:G5"/>
    <mergeCell ref="H4:I4"/>
    <mergeCell ref="J4:J5"/>
    <mergeCell ref="A6:B6"/>
    <mergeCell ref="A7:B7"/>
    <mergeCell ref="A12:B12"/>
    <mergeCell ref="A13:B13"/>
    <mergeCell ref="A16:B17"/>
    <mergeCell ref="A23:J24"/>
    <mergeCell ref="E16:E17"/>
    <mergeCell ref="F16:F17"/>
    <mergeCell ref="G16:G17"/>
    <mergeCell ref="H16:I16"/>
    <mergeCell ref="J16:J17"/>
    <mergeCell ref="D16:D17"/>
    <mergeCell ref="A18:B18"/>
    <mergeCell ref="A19:B19"/>
    <mergeCell ref="A20:B20"/>
    <mergeCell ref="A21:B21"/>
    <mergeCell ref="A22:B22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workbookViewId="0">
      <selection activeCell="M10" sqref="M10"/>
    </sheetView>
  </sheetViews>
  <sheetFormatPr defaultRowHeight="13.2" x14ac:dyDescent="0.2"/>
  <cols>
    <col min="1" max="1" width="5.6640625" customWidth="1"/>
    <col min="2" max="2" width="20.6640625" customWidth="1"/>
    <col min="3" max="3" width="13.6640625" style="1" customWidth="1"/>
    <col min="4" max="10" width="13.6640625" customWidth="1"/>
  </cols>
  <sheetData>
    <row r="1" spans="1:10" ht="19.2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2">
      <c r="A3" s="8" t="s">
        <v>33</v>
      </c>
    </row>
    <row r="4" spans="1:10" ht="15" customHeight="1" x14ac:dyDescent="0.2">
      <c r="A4" s="35"/>
      <c r="B4" s="36"/>
      <c r="C4" s="6"/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3"/>
      <c r="J4" s="34" t="s">
        <v>28</v>
      </c>
    </row>
    <row r="5" spans="1:10" ht="15" customHeight="1" x14ac:dyDescent="0.2">
      <c r="A5" s="35"/>
      <c r="B5" s="35"/>
      <c r="C5" s="6" t="s">
        <v>11</v>
      </c>
      <c r="D5" s="32"/>
      <c r="E5" s="32"/>
      <c r="F5" s="32"/>
      <c r="G5" s="32"/>
      <c r="H5" s="14"/>
      <c r="I5" s="15" t="s">
        <v>29</v>
      </c>
      <c r="J5" s="34"/>
    </row>
    <row r="6" spans="1:10" ht="30" customHeight="1" x14ac:dyDescent="0.2">
      <c r="A6" s="37" t="s">
        <v>0</v>
      </c>
      <c r="B6" s="37"/>
      <c r="C6" s="13" t="s">
        <v>12</v>
      </c>
      <c r="D6" s="16">
        <v>983271</v>
      </c>
      <c r="E6" s="16">
        <v>1037552</v>
      </c>
      <c r="F6" s="16">
        <v>963884</v>
      </c>
      <c r="G6" s="16">
        <v>962421</v>
      </c>
      <c r="H6" s="17">
        <v>835780</v>
      </c>
      <c r="I6" s="9">
        <f>(H6-D6)/D6</f>
        <v>-0.15000035595476729</v>
      </c>
      <c r="J6" s="10">
        <f>(G6-D6)/D6</f>
        <v>-2.1204733995002396E-2</v>
      </c>
    </row>
    <row r="7" spans="1:10" ht="30" customHeight="1" x14ac:dyDescent="0.2">
      <c r="A7" s="37" t="s">
        <v>1</v>
      </c>
      <c r="B7" s="37"/>
      <c r="C7" s="13" t="s">
        <v>12</v>
      </c>
      <c r="D7" s="16">
        <f>D8+D11</f>
        <v>11535837</v>
      </c>
      <c r="E7" s="16">
        <f>E8+E11</f>
        <v>11163510</v>
      </c>
      <c r="F7" s="16">
        <f t="shared" ref="F7:H7" si="0">F8+F11</f>
        <v>12736353</v>
      </c>
      <c r="G7" s="16">
        <f t="shared" si="0"/>
        <v>12495045</v>
      </c>
      <c r="H7" s="17">
        <f t="shared" si="0"/>
        <v>10382254</v>
      </c>
      <c r="I7" s="9">
        <f t="shared" ref="I7:I13" si="1">(H7-D7)/D7</f>
        <v>-9.9999939319530953E-2</v>
      </c>
      <c r="J7" s="10">
        <f t="shared" ref="J7:J13" si="2">(G7-D7)/D7</f>
        <v>8.3150273361178736E-2</v>
      </c>
    </row>
    <row r="8" spans="1:10" ht="30" customHeight="1" x14ac:dyDescent="0.2">
      <c r="A8" s="18"/>
      <c r="B8" s="19" t="s">
        <v>2</v>
      </c>
      <c r="C8" s="13" t="s">
        <v>12</v>
      </c>
      <c r="D8" s="16">
        <v>9203885</v>
      </c>
      <c r="E8" s="16">
        <v>8859190</v>
      </c>
      <c r="F8" s="16">
        <v>9843578</v>
      </c>
      <c r="G8" s="16">
        <v>9347906</v>
      </c>
      <c r="H8" s="17">
        <v>8283497</v>
      </c>
      <c r="I8" s="9">
        <f t="shared" si="1"/>
        <v>-9.9999945675114374E-2</v>
      </c>
      <c r="J8" s="10">
        <f t="shared" si="2"/>
        <v>1.5647848707366508E-2</v>
      </c>
    </row>
    <row r="9" spans="1:10" ht="30" customHeight="1" x14ac:dyDescent="0.2">
      <c r="A9" s="20"/>
      <c r="B9" s="19" t="s">
        <v>3</v>
      </c>
      <c r="C9" s="13" t="s">
        <v>13</v>
      </c>
      <c r="D9" s="16">
        <v>17503349</v>
      </c>
      <c r="E9" s="16">
        <v>17187691</v>
      </c>
      <c r="F9" s="16">
        <v>18874596</v>
      </c>
      <c r="G9" s="16">
        <v>18855764</v>
      </c>
      <c r="H9" s="17">
        <v>15753014</v>
      </c>
      <c r="I9" s="9">
        <f t="shared" si="1"/>
        <v>-0.10000000571319237</v>
      </c>
      <c r="J9" s="10">
        <f t="shared" si="2"/>
        <v>7.7266070624541619E-2</v>
      </c>
    </row>
    <row r="10" spans="1:10" ht="30" customHeight="1" x14ac:dyDescent="0.2">
      <c r="A10" s="20"/>
      <c r="B10" s="19" t="s">
        <v>4</v>
      </c>
      <c r="C10" s="13" t="s">
        <v>15</v>
      </c>
      <c r="D10" s="21">
        <v>0.53</v>
      </c>
      <c r="E10" s="21">
        <v>0.52</v>
      </c>
      <c r="F10" s="21">
        <v>0.52</v>
      </c>
      <c r="G10" s="21">
        <v>0.5</v>
      </c>
      <c r="H10" s="22">
        <v>0.53</v>
      </c>
      <c r="I10" s="9" t="s">
        <v>27</v>
      </c>
      <c r="J10" s="10" t="s">
        <v>27</v>
      </c>
    </row>
    <row r="11" spans="1:10" ht="30" customHeight="1" x14ac:dyDescent="0.2">
      <c r="A11" s="23"/>
      <c r="B11" s="19" t="s">
        <v>5</v>
      </c>
      <c r="C11" s="13" t="s">
        <v>12</v>
      </c>
      <c r="D11" s="16">
        <v>2331952</v>
      </c>
      <c r="E11" s="16">
        <v>2304320</v>
      </c>
      <c r="F11" s="16">
        <v>2892775</v>
      </c>
      <c r="G11" s="16">
        <v>3147139</v>
      </c>
      <c r="H11" s="17">
        <v>2098757</v>
      </c>
      <c r="I11" s="9">
        <f t="shared" si="1"/>
        <v>-9.9999914234941367E-2</v>
      </c>
      <c r="J11" s="10">
        <f t="shared" si="2"/>
        <v>0.34957280424296899</v>
      </c>
    </row>
    <row r="12" spans="1:10" ht="30" customHeight="1" x14ac:dyDescent="0.2">
      <c r="A12" s="37" t="s">
        <v>6</v>
      </c>
      <c r="B12" s="37"/>
      <c r="C12" s="13" t="s">
        <v>12</v>
      </c>
      <c r="D12" s="16">
        <v>6586</v>
      </c>
      <c r="E12" s="16">
        <v>5200</v>
      </c>
      <c r="F12" s="16">
        <v>10590</v>
      </c>
      <c r="G12" s="16">
        <v>5473</v>
      </c>
      <c r="H12" s="17">
        <v>5137</v>
      </c>
      <c r="I12" s="9">
        <f t="shared" si="1"/>
        <v>-0.22001214697843913</v>
      </c>
      <c r="J12" s="10">
        <f t="shared" si="2"/>
        <v>-0.16899483753416339</v>
      </c>
    </row>
    <row r="13" spans="1:10" ht="30" customHeight="1" x14ac:dyDescent="0.2">
      <c r="A13" s="37" t="s">
        <v>14</v>
      </c>
      <c r="B13" s="37"/>
      <c r="C13" s="13" t="s">
        <v>12</v>
      </c>
      <c r="D13" s="16">
        <v>12525694</v>
      </c>
      <c r="E13" s="16">
        <v>12206262</v>
      </c>
      <c r="F13" s="16">
        <v>13710827</v>
      </c>
      <c r="G13" s="16">
        <v>13462938</v>
      </c>
      <c r="H13" s="17">
        <v>11223170</v>
      </c>
      <c r="I13" s="9">
        <f t="shared" si="1"/>
        <v>-0.10398817023631585</v>
      </c>
      <c r="J13" s="10">
        <f t="shared" si="2"/>
        <v>7.4825714247849257E-2</v>
      </c>
    </row>
    <row r="14" spans="1:10" ht="10.5" customHeight="1" x14ac:dyDescent="0.2">
      <c r="A14" s="2"/>
      <c r="B14" s="2"/>
      <c r="C14" s="5"/>
      <c r="D14" s="3"/>
      <c r="E14" s="3"/>
      <c r="F14" s="3"/>
      <c r="G14" s="3"/>
      <c r="H14" s="3"/>
      <c r="I14" s="3"/>
      <c r="J14" s="4"/>
    </row>
    <row r="15" spans="1:10" ht="10.5" customHeight="1" x14ac:dyDescent="0.2">
      <c r="A15" s="2"/>
      <c r="B15" s="2"/>
      <c r="C15" s="5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5"/>
      <c r="B16" s="36"/>
      <c r="C16" s="6"/>
      <c r="D16" s="32" t="s">
        <v>16</v>
      </c>
      <c r="E16" s="32" t="s">
        <v>17</v>
      </c>
      <c r="F16" s="32" t="s">
        <v>18</v>
      </c>
      <c r="G16" s="32" t="s">
        <v>19</v>
      </c>
      <c r="H16" s="33" t="s">
        <v>20</v>
      </c>
      <c r="I16" s="49"/>
      <c r="J16" s="34" t="s">
        <v>28</v>
      </c>
    </row>
    <row r="17" spans="1:10" ht="15" customHeight="1" x14ac:dyDescent="0.2">
      <c r="A17" s="35"/>
      <c r="B17" s="36"/>
      <c r="C17" s="13" t="s">
        <v>11</v>
      </c>
      <c r="D17" s="32"/>
      <c r="E17" s="32"/>
      <c r="F17" s="32"/>
      <c r="G17" s="32"/>
      <c r="H17" s="14"/>
      <c r="I17" s="15" t="s">
        <v>29</v>
      </c>
      <c r="J17" s="34"/>
    </row>
    <row r="18" spans="1:10" ht="30" customHeight="1" x14ac:dyDescent="0.2">
      <c r="A18" s="30" t="s">
        <v>7</v>
      </c>
      <c r="B18" s="30"/>
      <c r="C18" s="13" t="s">
        <v>22</v>
      </c>
      <c r="D18" s="16">
        <v>13977</v>
      </c>
      <c r="E18" s="16">
        <v>14757</v>
      </c>
      <c r="F18" s="16">
        <v>13702</v>
      </c>
      <c r="G18" s="16">
        <v>13658</v>
      </c>
      <c r="H18" s="17">
        <v>11880</v>
      </c>
      <c r="I18" s="9">
        <f t="shared" ref="I18:I22" si="3">(H18-D18)/D18</f>
        <v>-0.15003219575016097</v>
      </c>
      <c r="J18" s="10">
        <f t="shared" ref="J18:J22" si="4">(G18-D18)/D18</f>
        <v>-2.2823209558560494E-2</v>
      </c>
    </row>
    <row r="19" spans="1:10" ht="30" customHeight="1" x14ac:dyDescent="0.2">
      <c r="A19" s="30" t="s">
        <v>8</v>
      </c>
      <c r="B19" s="30"/>
      <c r="C19" s="13" t="s">
        <v>23</v>
      </c>
      <c r="D19" s="16">
        <v>141</v>
      </c>
      <c r="E19" s="16">
        <v>134</v>
      </c>
      <c r="F19" s="16">
        <v>157</v>
      </c>
      <c r="G19" s="16">
        <v>158</v>
      </c>
      <c r="H19" s="17">
        <v>127</v>
      </c>
      <c r="I19" s="9">
        <f t="shared" si="3"/>
        <v>-9.9290780141843976E-2</v>
      </c>
      <c r="J19" s="10">
        <f t="shared" si="4"/>
        <v>0.12056737588652482</v>
      </c>
    </row>
    <row r="20" spans="1:10" ht="30" customHeight="1" x14ac:dyDescent="0.2">
      <c r="A20" s="30" t="s">
        <v>9</v>
      </c>
      <c r="B20" s="30"/>
      <c r="C20" s="13" t="s">
        <v>24</v>
      </c>
      <c r="D20" s="24">
        <v>60.8</v>
      </c>
      <c r="E20" s="24">
        <v>59.6</v>
      </c>
      <c r="F20" s="24">
        <v>64</v>
      </c>
      <c r="G20" s="24">
        <v>64</v>
      </c>
      <c r="H20" s="26">
        <v>54.7</v>
      </c>
      <c r="I20" s="9">
        <f t="shared" si="3"/>
        <v>-0.10032894736842096</v>
      </c>
      <c r="J20" s="10">
        <f t="shared" si="4"/>
        <v>5.2631578947368474E-2</v>
      </c>
    </row>
    <row r="21" spans="1:10" ht="30" customHeight="1" x14ac:dyDescent="0.2">
      <c r="A21" s="30" t="s">
        <v>43</v>
      </c>
      <c r="B21" s="30"/>
      <c r="C21" s="13" t="s">
        <v>22</v>
      </c>
      <c r="D21" s="16">
        <v>43084</v>
      </c>
      <c r="E21" s="16">
        <v>43104</v>
      </c>
      <c r="F21" s="16">
        <v>53800</v>
      </c>
      <c r="G21" s="16">
        <v>58869</v>
      </c>
      <c r="H21" s="17">
        <v>38776</v>
      </c>
      <c r="I21" s="9">
        <f t="shared" si="3"/>
        <v>-9.9990715810973907E-2</v>
      </c>
      <c r="J21" s="10">
        <f t="shared" si="4"/>
        <v>0.36637730944202024</v>
      </c>
    </row>
    <row r="22" spans="1:10" ht="30" customHeight="1" x14ac:dyDescent="0.2">
      <c r="A22" s="30" t="s">
        <v>10</v>
      </c>
      <c r="B22" s="30"/>
      <c r="C22" s="13" t="s">
        <v>25</v>
      </c>
      <c r="D22" s="21">
        <v>0.38</v>
      </c>
      <c r="E22" s="21">
        <v>0.36</v>
      </c>
      <c r="F22" s="21">
        <v>0.37</v>
      </c>
      <c r="G22" s="21">
        <v>0.37</v>
      </c>
      <c r="H22" s="28">
        <v>0.34200000000000003</v>
      </c>
      <c r="I22" s="9">
        <f t="shared" si="3"/>
        <v>-9.9999999999999936E-2</v>
      </c>
      <c r="J22" s="10">
        <f t="shared" si="4"/>
        <v>-2.6315789473684233E-2</v>
      </c>
    </row>
    <row r="23" spans="1:1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</sheetData>
  <mergeCells count="25">
    <mergeCell ref="A23:J24"/>
    <mergeCell ref="E16:E17"/>
    <mergeCell ref="F16:F17"/>
    <mergeCell ref="G16:G17"/>
    <mergeCell ref="H16:I16"/>
    <mergeCell ref="J16:J17"/>
    <mergeCell ref="D16:D17"/>
    <mergeCell ref="A18:B18"/>
    <mergeCell ref="A19:B19"/>
    <mergeCell ref="A20:B20"/>
    <mergeCell ref="A21:B21"/>
    <mergeCell ref="A22:B22"/>
    <mergeCell ref="A6:B6"/>
    <mergeCell ref="A7:B7"/>
    <mergeCell ref="A12:B12"/>
    <mergeCell ref="A13:B13"/>
    <mergeCell ref="A16:B17"/>
    <mergeCell ref="A1:J1"/>
    <mergeCell ref="A4:B5"/>
    <mergeCell ref="D4:D5"/>
    <mergeCell ref="E4:E5"/>
    <mergeCell ref="F4:F5"/>
    <mergeCell ref="G4:G5"/>
    <mergeCell ref="H4:I4"/>
    <mergeCell ref="J4:J5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workbookViewId="0">
      <selection activeCell="M15" sqref="M15"/>
    </sheetView>
  </sheetViews>
  <sheetFormatPr defaultRowHeight="13.2" x14ac:dyDescent="0.2"/>
  <cols>
    <col min="1" max="1" width="5.6640625" customWidth="1"/>
    <col min="2" max="2" width="20.6640625" customWidth="1"/>
    <col min="3" max="3" width="13.6640625" style="1" customWidth="1"/>
    <col min="4" max="10" width="13.6640625" customWidth="1"/>
  </cols>
  <sheetData>
    <row r="1" spans="1:10" ht="19.2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customHeight="1" x14ac:dyDescent="0.2">
      <c r="A3" s="8" t="s">
        <v>34</v>
      </c>
    </row>
    <row r="4" spans="1:10" ht="15" customHeight="1" x14ac:dyDescent="0.2">
      <c r="A4" s="35"/>
      <c r="B4" s="36"/>
      <c r="C4" s="6"/>
      <c r="D4" s="32" t="s">
        <v>16</v>
      </c>
      <c r="E4" s="32" t="s">
        <v>17</v>
      </c>
      <c r="F4" s="32" t="s">
        <v>18</v>
      </c>
      <c r="G4" s="32" t="s">
        <v>19</v>
      </c>
      <c r="H4" s="33" t="s">
        <v>20</v>
      </c>
      <c r="I4" s="33"/>
      <c r="J4" s="34" t="s">
        <v>28</v>
      </c>
    </row>
    <row r="5" spans="1:10" ht="15" customHeight="1" x14ac:dyDescent="0.2">
      <c r="A5" s="35"/>
      <c r="B5" s="35"/>
      <c r="C5" s="6" t="s">
        <v>11</v>
      </c>
      <c r="D5" s="32"/>
      <c r="E5" s="32"/>
      <c r="F5" s="32"/>
      <c r="G5" s="32"/>
      <c r="H5" s="14"/>
      <c r="I5" s="15" t="s">
        <v>29</v>
      </c>
      <c r="J5" s="34"/>
    </row>
    <row r="6" spans="1:10" ht="30" customHeight="1" x14ac:dyDescent="0.2">
      <c r="A6" s="37" t="s">
        <v>0</v>
      </c>
      <c r="B6" s="37"/>
      <c r="C6" s="13" t="s">
        <v>12</v>
      </c>
      <c r="D6" s="16">
        <v>98607</v>
      </c>
      <c r="E6" s="16">
        <v>97557</v>
      </c>
      <c r="F6" s="16">
        <v>88377</v>
      </c>
      <c r="G6" s="16">
        <v>88357</v>
      </c>
      <c r="H6" s="17">
        <v>83816</v>
      </c>
      <c r="I6" s="9">
        <f>(H6-D6)/D6</f>
        <v>-0.14999949293660694</v>
      </c>
      <c r="J6" s="10">
        <f>(G6-D6)/D6</f>
        <v>-0.10394799557840721</v>
      </c>
    </row>
    <row r="7" spans="1:10" ht="30" customHeight="1" x14ac:dyDescent="0.2">
      <c r="A7" s="37" t="s">
        <v>1</v>
      </c>
      <c r="B7" s="37"/>
      <c r="C7" s="13" t="s">
        <v>12</v>
      </c>
      <c r="D7" s="16">
        <f>D8+D11</f>
        <v>1077721</v>
      </c>
      <c r="E7" s="16">
        <f>E8+E11</f>
        <v>1111737</v>
      </c>
      <c r="F7" s="16">
        <f t="shared" ref="F7:H7" si="0">F8+F11</f>
        <v>1462398</v>
      </c>
      <c r="G7" s="16">
        <f t="shared" si="0"/>
        <v>1480504</v>
      </c>
      <c r="H7" s="17">
        <f t="shared" si="0"/>
        <v>969949</v>
      </c>
      <c r="I7" s="9">
        <f t="shared" ref="I7:I13" si="1">(H7-D7)/D7</f>
        <v>-9.9999907211606717E-2</v>
      </c>
      <c r="J7" s="10">
        <f t="shared" ref="J7:J13" si="2">(G7-D7)/D7</f>
        <v>0.37373587412697723</v>
      </c>
    </row>
    <row r="8" spans="1:10" ht="30" customHeight="1" x14ac:dyDescent="0.2">
      <c r="A8" s="18"/>
      <c r="B8" s="19" t="s">
        <v>2</v>
      </c>
      <c r="C8" s="13" t="s">
        <v>12</v>
      </c>
      <c r="D8" s="16">
        <v>934514</v>
      </c>
      <c r="E8" s="16">
        <v>955062</v>
      </c>
      <c r="F8" s="16">
        <v>1291910</v>
      </c>
      <c r="G8" s="16">
        <v>1294041</v>
      </c>
      <c r="H8" s="17">
        <v>841063</v>
      </c>
      <c r="I8" s="9">
        <f t="shared" si="1"/>
        <v>-9.9999571970029344E-2</v>
      </c>
      <c r="J8" s="10">
        <f t="shared" si="2"/>
        <v>0.38472082815238723</v>
      </c>
    </row>
    <row r="9" spans="1:10" ht="30" customHeight="1" x14ac:dyDescent="0.2">
      <c r="A9" s="20"/>
      <c r="B9" s="19" t="s">
        <v>3</v>
      </c>
      <c r="C9" s="13" t="s">
        <v>13</v>
      </c>
      <c r="D9" s="16">
        <v>1395138</v>
      </c>
      <c r="E9" s="16">
        <v>1444265</v>
      </c>
      <c r="F9" s="16">
        <v>1934821</v>
      </c>
      <c r="G9" s="16">
        <v>1976962</v>
      </c>
      <c r="H9" s="17">
        <v>1255624</v>
      </c>
      <c r="I9" s="9">
        <f t="shared" si="1"/>
        <v>-0.10000014335499427</v>
      </c>
      <c r="J9" s="10">
        <f t="shared" si="2"/>
        <v>0.41703688093937663</v>
      </c>
    </row>
    <row r="10" spans="1:10" ht="30" customHeight="1" x14ac:dyDescent="0.2">
      <c r="A10" s="20"/>
      <c r="B10" s="19" t="s">
        <v>4</v>
      </c>
      <c r="C10" s="13" t="s">
        <v>15</v>
      </c>
      <c r="D10" s="21">
        <v>0.67</v>
      </c>
      <c r="E10" s="21">
        <v>0.66</v>
      </c>
      <c r="F10" s="21">
        <v>0.67</v>
      </c>
      <c r="G10" s="21">
        <v>0.65</v>
      </c>
      <c r="H10" s="22">
        <v>0.67</v>
      </c>
      <c r="I10" s="9" t="s">
        <v>27</v>
      </c>
      <c r="J10" s="10" t="s">
        <v>27</v>
      </c>
    </row>
    <row r="11" spans="1:10" ht="30" customHeight="1" x14ac:dyDescent="0.2">
      <c r="A11" s="23"/>
      <c r="B11" s="19" t="s">
        <v>5</v>
      </c>
      <c r="C11" s="13" t="s">
        <v>12</v>
      </c>
      <c r="D11" s="16">
        <v>143207</v>
      </c>
      <c r="E11" s="16">
        <v>156675</v>
      </c>
      <c r="F11" s="16">
        <v>170488</v>
      </c>
      <c r="G11" s="16">
        <v>186463</v>
      </c>
      <c r="H11" s="17">
        <v>128886</v>
      </c>
      <c r="I11" s="9">
        <f t="shared" si="1"/>
        <v>-0.10000209486966419</v>
      </c>
      <c r="J11" s="10">
        <f t="shared" si="2"/>
        <v>0.30205227398102047</v>
      </c>
    </row>
    <row r="12" spans="1:10" ht="30" customHeight="1" x14ac:dyDescent="0.2">
      <c r="A12" s="37" t="s">
        <v>6</v>
      </c>
      <c r="B12" s="37"/>
      <c r="C12" s="13" t="s">
        <v>12</v>
      </c>
      <c r="D12" s="16">
        <v>0</v>
      </c>
      <c r="E12" s="16">
        <v>0</v>
      </c>
      <c r="F12" s="16">
        <v>16737</v>
      </c>
      <c r="G12" s="16">
        <v>667</v>
      </c>
      <c r="H12" s="17">
        <v>0</v>
      </c>
      <c r="I12" s="9" t="s">
        <v>41</v>
      </c>
      <c r="J12" s="10" t="s">
        <v>45</v>
      </c>
    </row>
    <row r="13" spans="1:10" ht="30" customHeight="1" x14ac:dyDescent="0.2">
      <c r="A13" s="37" t="s">
        <v>14</v>
      </c>
      <c r="B13" s="37"/>
      <c r="C13" s="13" t="s">
        <v>12</v>
      </c>
      <c r="D13" s="16">
        <v>1176328</v>
      </c>
      <c r="E13" s="16">
        <v>1209294</v>
      </c>
      <c r="F13" s="16">
        <v>1567512</v>
      </c>
      <c r="G13" s="16">
        <v>1569527</v>
      </c>
      <c r="H13" s="17">
        <v>1053765</v>
      </c>
      <c r="I13" s="9">
        <f t="shared" si="1"/>
        <v>-0.10419117797077006</v>
      </c>
      <c r="J13" s="10">
        <f t="shared" si="2"/>
        <v>0.33425966227106724</v>
      </c>
    </row>
    <row r="14" spans="1:10" ht="10.5" customHeight="1" x14ac:dyDescent="0.2">
      <c r="A14" s="2"/>
      <c r="B14" s="2"/>
      <c r="C14" s="5"/>
      <c r="D14" s="3"/>
      <c r="E14" s="3"/>
      <c r="F14" s="3"/>
      <c r="G14" s="3"/>
      <c r="H14" s="3"/>
      <c r="I14" s="3"/>
      <c r="J14" s="4"/>
    </row>
    <row r="15" spans="1:10" ht="10.5" customHeight="1" x14ac:dyDescent="0.2">
      <c r="A15" s="2"/>
      <c r="B15" s="2"/>
      <c r="C15" s="5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5"/>
      <c r="B16" s="36"/>
      <c r="C16" s="6"/>
      <c r="D16" s="32" t="s">
        <v>16</v>
      </c>
      <c r="E16" s="32" t="s">
        <v>17</v>
      </c>
      <c r="F16" s="32" t="s">
        <v>18</v>
      </c>
      <c r="G16" s="32" t="s">
        <v>19</v>
      </c>
      <c r="H16" s="33" t="s">
        <v>20</v>
      </c>
      <c r="I16" s="49"/>
      <c r="J16" s="34" t="s">
        <v>28</v>
      </c>
    </row>
    <row r="17" spans="1:10" ht="15" customHeight="1" x14ac:dyDescent="0.2">
      <c r="A17" s="35"/>
      <c r="B17" s="36"/>
      <c r="C17" s="13" t="s">
        <v>11</v>
      </c>
      <c r="D17" s="32"/>
      <c r="E17" s="32"/>
      <c r="F17" s="32"/>
      <c r="G17" s="32"/>
      <c r="H17" s="14"/>
      <c r="I17" s="15" t="s">
        <v>29</v>
      </c>
      <c r="J17" s="34"/>
    </row>
    <row r="18" spans="1:10" ht="30" customHeight="1" x14ac:dyDescent="0.2">
      <c r="A18" s="30" t="s">
        <v>7</v>
      </c>
      <c r="B18" s="30"/>
      <c r="C18" s="13" t="s">
        <v>22</v>
      </c>
      <c r="D18" s="16">
        <v>1402</v>
      </c>
      <c r="E18" s="16">
        <v>1387</v>
      </c>
      <c r="F18" s="16">
        <v>1256</v>
      </c>
      <c r="G18" s="16">
        <v>1253</v>
      </c>
      <c r="H18" s="17">
        <v>1192</v>
      </c>
      <c r="I18" s="9">
        <f t="shared" ref="I18:I22" si="3">(H18-D18)/D18</f>
        <v>-0.14978601997146934</v>
      </c>
      <c r="J18" s="10">
        <f t="shared" ref="J18:J22" si="4">(G18-D18)/D18</f>
        <v>-0.10627674750356633</v>
      </c>
    </row>
    <row r="19" spans="1:10" ht="30" customHeight="1" x14ac:dyDescent="0.2">
      <c r="A19" s="30" t="s">
        <v>8</v>
      </c>
      <c r="B19" s="30"/>
      <c r="C19" s="13" t="s">
        <v>23</v>
      </c>
      <c r="D19" s="16">
        <v>8</v>
      </c>
      <c r="E19" s="16">
        <v>9</v>
      </c>
      <c r="F19" s="16">
        <v>14</v>
      </c>
      <c r="G19" s="16">
        <v>17</v>
      </c>
      <c r="H19" s="17">
        <v>7.2</v>
      </c>
      <c r="I19" s="9">
        <f t="shared" si="3"/>
        <v>-9.9999999999999978E-2</v>
      </c>
      <c r="J19" s="10">
        <f t="shared" si="4"/>
        <v>1.125</v>
      </c>
    </row>
    <row r="20" spans="1:10" ht="30" customHeight="1" x14ac:dyDescent="0.2">
      <c r="A20" s="30" t="s">
        <v>9</v>
      </c>
      <c r="B20" s="30"/>
      <c r="C20" s="13" t="s">
        <v>24</v>
      </c>
      <c r="D20" s="24">
        <v>78.7</v>
      </c>
      <c r="E20" s="24">
        <v>81.5</v>
      </c>
      <c r="F20" s="24">
        <v>109.2</v>
      </c>
      <c r="G20" s="24">
        <v>111.6</v>
      </c>
      <c r="H20" s="26">
        <v>70.83</v>
      </c>
      <c r="I20" s="9">
        <f t="shared" si="3"/>
        <v>-0.10000000000000006</v>
      </c>
      <c r="J20" s="10">
        <f t="shared" si="4"/>
        <v>0.41804320203303674</v>
      </c>
    </row>
    <row r="21" spans="1:10" ht="30" customHeight="1" x14ac:dyDescent="0.2">
      <c r="A21" s="30" t="s">
        <v>43</v>
      </c>
      <c r="B21" s="30"/>
      <c r="C21" s="13" t="s">
        <v>22</v>
      </c>
      <c r="D21" s="16">
        <v>2443</v>
      </c>
      <c r="E21" s="16">
        <v>2678</v>
      </c>
      <c r="F21" s="16">
        <v>2866</v>
      </c>
      <c r="G21" s="16">
        <v>3133</v>
      </c>
      <c r="H21" s="17">
        <v>2198.6999999999998</v>
      </c>
      <c r="I21" s="9">
        <f t="shared" si="3"/>
        <v>-0.10000000000000007</v>
      </c>
      <c r="J21" s="10">
        <f t="shared" si="4"/>
        <v>0.28243962341383544</v>
      </c>
    </row>
    <row r="22" spans="1:10" ht="30" customHeight="1" x14ac:dyDescent="0.2">
      <c r="A22" s="30" t="s">
        <v>10</v>
      </c>
      <c r="B22" s="30"/>
      <c r="C22" s="13" t="s">
        <v>25</v>
      </c>
      <c r="D22" s="21">
        <v>0.31</v>
      </c>
      <c r="E22" s="21">
        <v>0.36</v>
      </c>
      <c r="F22" s="21">
        <v>0.37</v>
      </c>
      <c r="G22" s="21">
        <v>0.39</v>
      </c>
      <c r="H22" s="28">
        <v>0.27900000000000003</v>
      </c>
      <c r="I22" s="9">
        <f t="shared" si="3"/>
        <v>-9.9999999999999908E-2</v>
      </c>
      <c r="J22" s="10">
        <f t="shared" si="4"/>
        <v>0.25806451612903231</v>
      </c>
    </row>
    <row r="23" spans="1:10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</row>
  </sheetData>
  <mergeCells count="25">
    <mergeCell ref="A1:J1"/>
    <mergeCell ref="A4:B5"/>
    <mergeCell ref="D4:D5"/>
    <mergeCell ref="E4:E5"/>
    <mergeCell ref="F4:F5"/>
    <mergeCell ref="G4:G5"/>
    <mergeCell ref="H4:I4"/>
    <mergeCell ref="J4:J5"/>
    <mergeCell ref="A6:B6"/>
    <mergeCell ref="A7:B7"/>
    <mergeCell ref="A12:B12"/>
    <mergeCell ref="A13:B13"/>
    <mergeCell ref="A16:B17"/>
    <mergeCell ref="A23:J24"/>
    <mergeCell ref="E16:E17"/>
    <mergeCell ref="F16:F17"/>
    <mergeCell ref="G16:G17"/>
    <mergeCell ref="H16:I16"/>
    <mergeCell ref="J16:J17"/>
    <mergeCell ref="D16:D17"/>
    <mergeCell ref="A18:B18"/>
    <mergeCell ref="A19:B19"/>
    <mergeCell ref="A20:B20"/>
    <mergeCell ref="A21:B21"/>
    <mergeCell ref="A22:B22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警察庁全体</vt:lpstr>
      <vt:lpstr>本庁</vt:lpstr>
      <vt:lpstr>附属機関</vt:lpstr>
      <vt:lpstr>管区警察局</vt:lpstr>
      <vt:lpstr>情報通信部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2022-07-28T04:50:57Z</dcterms:created>
  <dcterms:modified xsi:type="dcterms:W3CDTF">2022-07-28T04:50:57Z</dcterms:modified>
</cp:coreProperties>
</file>