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3359A1C-C0E8-4291-B5F8-8A700E5F52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42" sheetId="2" r:id="rId1"/>
  </sheets>
  <definedNames>
    <definedName name="_xlnm.Print_Area" localSheetId="0">'2-42'!$A$1:$Y$9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2" l="1"/>
  <c r="S7" i="2"/>
  <c r="D6" i="2"/>
  <c r="I6" i="2"/>
  <c r="I7" i="2" l="1"/>
  <c r="D7" i="2"/>
  <c r="C7" i="2" l="1"/>
  <c r="Y8" i="2"/>
  <c r="X8" i="2"/>
  <c r="W8" i="2"/>
  <c r="U8" i="2"/>
  <c r="S8" i="2"/>
  <c r="R8" i="2"/>
  <c r="Q8" i="2"/>
  <c r="O8" i="2"/>
  <c r="N8" i="2"/>
  <c r="M8" i="2"/>
  <c r="L8" i="2"/>
  <c r="K8" i="2"/>
  <c r="J8" i="2"/>
  <c r="H8" i="2"/>
  <c r="G8" i="2"/>
  <c r="F8" i="2"/>
  <c r="E8" i="2"/>
  <c r="I8" i="2"/>
  <c r="D8" i="2"/>
  <c r="S6" i="2" l="1"/>
  <c r="P8" i="2"/>
  <c r="T8" i="2"/>
  <c r="C6" i="2"/>
  <c r="C8" i="2" s="1"/>
  <c r="V6" i="2"/>
  <c r="V8" i="2"/>
</calcChain>
</file>

<file path=xl/sharedStrings.xml><?xml version="1.0" encoding="utf-8"?>
<sst xmlns="http://schemas.openxmlformats.org/spreadsheetml/2006/main" count="31" uniqueCount="31">
  <si>
    <t>窃盗犯</t>
    <rPh sb="0" eb="3">
      <t>セットウハン</t>
    </rPh>
    <phoneticPr fontId="3"/>
  </si>
  <si>
    <t>その他の刑法犯</t>
    <rPh sb="2" eb="3">
      <t>タ</t>
    </rPh>
    <rPh sb="4" eb="7">
      <t>ケイホウハン</t>
    </rPh>
    <phoneticPr fontId="3"/>
  </si>
  <si>
    <t>殺人</t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</si>
  <si>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</si>
  <si>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</si>
  <si>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</si>
  <si>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</si>
  <si>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</si>
  <si>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</si>
  <si>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</si>
  <si>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</si>
  <si>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</si>
  <si>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</si>
  <si>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</si>
  <si>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</si>
  <si>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</si>
  <si>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凶悪犯</t>
    <phoneticPr fontId="3"/>
  </si>
  <si>
    <t>粗暴犯</t>
    <phoneticPr fontId="3"/>
  </si>
  <si>
    <t>知能犯</t>
    <phoneticPr fontId="3"/>
  </si>
  <si>
    <t>風俗犯</t>
    <phoneticPr fontId="3"/>
  </si>
  <si>
    <t>増減率（％）</t>
    <phoneticPr fontId="2"/>
  </si>
  <si>
    <t>触法少年
（刑法）</t>
    <rPh sb="0" eb="2">
      <t>ショクホウ</t>
    </rPh>
    <rPh sb="2" eb="4">
      <t>ショウネン</t>
    </rPh>
    <rPh sb="6" eb="8">
      <t>ケイホウ</t>
    </rPh>
    <phoneticPr fontId="2"/>
  </si>
  <si>
    <t>総　　数（人）</t>
    <rPh sb="3" eb="4">
      <t>スウ</t>
    </rPh>
    <rPh sb="5" eb="6">
      <t>ニン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</si>
  <si>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</si>
  <si>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</si>
  <si>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令和５年</t>
    <rPh sb="0" eb="2">
      <t>レイワ</t>
    </rPh>
    <rPh sb="3" eb="4">
      <t>ネン</t>
    </rPh>
    <phoneticPr fontId="3"/>
  </si>
  <si>
    <t>不同意性交等</t>
    <rPh sb="0" eb="3">
      <t>フドウイ</t>
    </rPh>
    <rPh sb="3" eb="5">
      <t>セイコウ</t>
    </rPh>
    <rPh sb="5" eb="6">
      <t>トウ</t>
    </rPh>
    <phoneticPr fontId="3"/>
  </si>
  <si>
    <t>注：刑法の一部が改正（令和５年７月13日施行）され、強制性交等の罪名、構成要件が改められたことに伴い、「強制性交等」を「不同意性交等」に変更した。</t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</si>
  <si>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</si>
  <si>
    <t>統計2-42 触法少年（刑法）の罪種別補導人員（令和5年及び令和6年）</t>
    <rPh sb="0" eb="2">
      <t>トウケイ</t>
    </rPh>
    <rPh sb="7" eb="9">
      <t>ショクホウ</t>
    </rPh>
    <rPh sb="9" eb="11">
      <t>ショウネン</t>
    </rPh>
    <rPh sb="12" eb="14">
      <t>ケイホウ</t>
    </rPh>
    <rPh sb="16" eb="17">
      <t>ツミ</t>
    </rPh>
    <rPh sb="17" eb="19">
      <t>シュベツ</t>
    </rPh>
    <rPh sb="19" eb="21">
      <t>ホドウ</t>
    </rPh>
    <rPh sb="21" eb="23">
      <t>ジンイン</t>
    </rPh>
    <rPh sb="24" eb="26">
      <t>レイワ</t>
    </rPh>
    <rPh sb="27" eb="28">
      <t>ネン</t>
    </rPh>
    <rPh sb="28" eb="29">
      <t>オヨ</t>
    </rPh>
    <rPh sb="30" eb="32">
      <t>レイワ</t>
    </rPh>
    <rPh sb="33" eb="34">
      <t>ネン</t>
    </rPh>
    <phoneticPr fontId="2"/>
  </si>
  <si>
    <t>令和６年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</si>
</sst>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???0.0;&quot;▲&quot;??0.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35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1" xfId="2" applyFont="1" applyBorder="1">
      <protection locked="0"/>
    </xf>
    <xf numFmtId="0" fontId="6" fillId="0" borderId="2" xfId="2" applyFont="1" applyBorder="1">
      <protection locked="0"/>
    </xf>
    <xf numFmtId="0" fontId="6" fillId="0" borderId="3" xfId="2" applyFont="1" applyBorder="1">
      <protection locked="0"/>
    </xf>
    <xf numFmtId="0" fontId="6" fillId="0" borderId="4" xfId="3" applyFont="1" applyBorder="1" applyAlignment="1" applyProtection="1">
      <alignment horizontal="center" vertical="center" textRotation="255" shrinkToFit="1"/>
    </xf>
    <xf numFmtId="38" fontId="6" fillId="0" borderId="5" xfId="1" applyFont="1" applyBorder="1" applyAlignment="1" applyProtection="1">
      <alignment vertical="center" shrinkToFit="1"/>
    </xf>
    <xf numFmtId="176" fontId="6" fillId="0" borderId="6" xfId="2" applyNumberFormat="1" applyFont="1" applyBorder="1" applyAlignment="1" applyProtection="1">
      <alignment horizontal="right" vertical="center" shrinkToFit="1"/>
    </xf>
    <xf numFmtId="176" fontId="6" fillId="0" borderId="5" xfId="2" applyNumberFormat="1" applyFont="1" applyBorder="1" applyAlignment="1" applyProtection="1">
      <alignment horizontal="right" vertical="center" shrinkToFit="1"/>
    </xf>
    <xf numFmtId="0" fontId="6" fillId="0" borderId="7" xfId="3" applyFont="1" applyBorder="1" applyAlignment="1" applyProtection="1">
      <alignment horizontal="centerContinuous" vertical="center"/>
    </xf>
    <xf numFmtId="0" fontId="6" fillId="0" borderId="7" xfId="3" applyFont="1" applyBorder="1" applyAlignment="1">
      <alignment horizontal="centerContinuous" vertical="center"/>
      <protection locked="0"/>
    </xf>
    <xf numFmtId="0" fontId="6" fillId="0" borderId="8" xfId="3" applyFont="1" applyBorder="1" applyAlignment="1">
      <alignment vertical="center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6" xfId="2" applyFont="1" applyFill="1" applyBorder="1" applyAlignment="1" applyProtection="1">
      <alignment horizontal="distributed" vertical="center" justifyLastLine="1"/>
    </xf>
    <xf numFmtId="0" fontId="6" fillId="0" borderId="6" xfId="2" applyFont="1" applyBorder="1" applyAlignment="1" applyProtection="1">
      <alignment horizontal="distributed" vertical="center"/>
    </xf>
    <xf numFmtId="0" fontId="1" fillId="0" borderId="0" xfId="0" applyFont="1" applyAlignment="1">
      <protection locked="0"/>
    </xf>
    <xf numFmtId="0" fontId="5" fillId="0" borderId="0" xfId="2" applyFont="1" applyAlignment="1" applyProtection="1">
      <alignment vertical="center"/>
    </xf>
    <xf numFmtId="0" fontId="6" fillId="0" borderId="1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10" xfId="3" applyFont="1" applyBorder="1" applyAlignment="1" applyProtection="1">
      <alignment vertical="top"/>
    </xf>
    <xf numFmtId="0" fontId="6" fillId="0" borderId="10" xfId="2" applyFont="1" applyBorder="1" applyAlignment="1">
      <alignment horizontal="right" vertical="top"/>
      <protection locked="0"/>
    </xf>
    <xf numFmtId="0" fontId="6" fillId="0" borderId="6" xfId="3" applyFont="1" applyBorder="1" applyAlignment="1" applyProtection="1">
      <alignment horizontal="left"/>
    </xf>
    <xf numFmtId="38" fontId="6" fillId="0" borderId="5" xfId="1" applyFont="1" applyFill="1" applyBorder="1" applyAlignment="1" applyProtection="1">
      <alignment vertical="center" shrinkToFi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9" xfId="3" applyFont="1" applyBorder="1" applyAlignment="1" applyProtection="1">
      <alignment horizontal="center" vertical="center" textRotation="255"/>
    </xf>
    <xf numFmtId="0" fontId="6" fillId="0" borderId="6" xfId="0" applyFont="1" applyBorder="1" applyAlignment="1">
      <alignment vertical="center" textRotation="255"/>
      <protection locked="0"/>
    </xf>
    <xf numFmtId="0" fontId="6" fillId="0" borderId="11" xfId="3" applyFont="1" applyBorder="1" applyAlignment="1" applyProtection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  <protection locked="0"/>
    </xf>
    <xf numFmtId="0" fontId="6" fillId="0" borderId="9" xfId="3" applyFont="1" applyBorder="1" applyAlignment="1">
      <alignment horizontal="center" vertical="center" textRotation="255"/>
      <protection locked="0"/>
    </xf>
    <xf numFmtId="0" fontId="6" fillId="0" borderId="6" xfId="0" applyFont="1" applyBorder="1" applyAlignment="1">
      <alignment horizontal="center" vertical="center" textRotation="255"/>
      <protection locked="0"/>
    </xf>
    <xf numFmtId="176" fontId="6" fillId="0" borderId="6" xfId="2" applyNumberFormat="1" applyFont="1" applyFill="1" applyBorder="1" applyAlignment="1" applyProtection="1">
      <alignment horizontal="right" vertical="center" shrinkToFit="1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</xdr:rowOff>
    </xdr:from>
    <xdr:to>
      <xdr:col>2</xdr:col>
      <xdr:colOff>0</xdr:colOff>
      <xdr:row>5</xdr:row>
      <xdr:rowOff>0</xdr:rowOff>
    </xdr:to>
    <xdr:sp macro="" textlink="">
      <xdr:nvSpPr>
        <xdr:cNvPr id="1056" name="Line 3">
          <a:extLst>
            <a:ext uri="{FF2B5EF4-FFF2-40B4-BE49-F238E27FC236}">
              <a16:creationId xmlns:a16="http://schemas.microsoft.com/office/drawing/2014/main" id="{D266713C-3671-431D-A8C8-0D25EBBA1D67}"/>
            </a:ext>
          </a:extLst>
        </xdr:cNvPr>
        <xdr:cNvSpPr>
          <a:spLocks noChangeShapeType="1"/>
        </xdr:cNvSpPr>
      </xdr:nvSpPr>
      <xdr:spPr bwMode="auto">
        <a:xfrm>
          <a:off x="0" y="392430"/>
          <a:ext cx="1485900" cy="1645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9"/>
  <sheetViews>
    <sheetView tabSelected="1" view="pageBreakPreview" zoomScale="85" zoomScaleNormal="68" zoomScaleSheetLayoutView="85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F27" sqref="F27"/>
    </sheetView>
  </sheetViews>
  <sheetFormatPr defaultColWidth="9" defaultRowHeight="14"/>
  <cols>
    <col min="1" max="1" width="10" style="2" customWidth="1"/>
    <col min="2" max="2" width="15.83203125" style="2" customWidth="1"/>
    <col min="3" max="25" width="10.08203125" style="2" customWidth="1"/>
    <col min="26" max="16384" width="9" style="2"/>
  </cols>
  <sheetData>
    <row r="1" spans="1:25" ht="16.5">
      <c r="A1" s="17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"/>
      <c r="X1" s="1"/>
      <c r="Y1" s="1"/>
    </row>
    <row r="3" spans="1:25">
      <c r="A3" s="18"/>
      <c r="B3" s="22" t="s">
        <v>24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</row>
    <row r="4" spans="1:25" ht="14.25" customHeight="1">
      <c r="A4" s="19"/>
      <c r="B4" s="21"/>
      <c r="C4" s="30" t="s">
        <v>22</v>
      </c>
      <c r="D4" s="32" t="s">
        <v>16</v>
      </c>
      <c r="E4" s="10"/>
      <c r="F4" s="11"/>
      <c r="G4" s="11"/>
      <c r="H4" s="11"/>
      <c r="I4" s="32" t="s">
        <v>17</v>
      </c>
      <c r="J4" s="10"/>
      <c r="K4" s="10"/>
      <c r="L4" s="11"/>
      <c r="M4" s="10"/>
      <c r="N4" s="11"/>
      <c r="O4" s="30" t="s">
        <v>0</v>
      </c>
      <c r="P4" s="28" t="s">
        <v>18</v>
      </c>
      <c r="Q4" s="11"/>
      <c r="R4" s="11"/>
      <c r="S4" s="11"/>
      <c r="T4" s="28" t="s">
        <v>19</v>
      </c>
      <c r="U4" s="11"/>
      <c r="V4" s="11"/>
      <c r="W4" s="11"/>
      <c r="X4" s="28" t="s">
        <v>1</v>
      </c>
      <c r="Y4" s="12"/>
    </row>
    <row r="5" spans="1:25" ht="141">
      <c r="A5" s="23" t="s">
        <v>23</v>
      </c>
      <c r="B5" s="20"/>
      <c r="C5" s="31"/>
      <c r="D5" s="33"/>
      <c r="E5" s="13" t="s">
        <v>2</v>
      </c>
      <c r="F5" s="13" t="s">
        <v>3</v>
      </c>
      <c r="G5" s="13" t="s">
        <v>4</v>
      </c>
      <c r="H5" s="13" t="s">
        <v>26</v>
      </c>
      <c r="I5" s="33"/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31"/>
      <c r="P5" s="33"/>
      <c r="Q5" s="13" t="s">
        <v>10</v>
      </c>
      <c r="R5" s="13" t="s">
        <v>11</v>
      </c>
      <c r="S5" s="13" t="s">
        <v>12</v>
      </c>
      <c r="T5" s="33"/>
      <c r="U5" s="13" t="s">
        <v>13</v>
      </c>
      <c r="V5" s="13" t="s">
        <v>14</v>
      </c>
      <c r="W5" s="13" t="s">
        <v>28</v>
      </c>
      <c r="X5" s="29"/>
      <c r="Y5" s="6" t="s">
        <v>15</v>
      </c>
    </row>
    <row r="6" spans="1:25">
      <c r="A6" s="25" t="s">
        <v>21</v>
      </c>
      <c r="B6" s="14" t="s">
        <v>30</v>
      </c>
      <c r="C6" s="7">
        <f>SUM(D6,I6,O6,P6,T6,X6)</f>
        <v>7913</v>
      </c>
      <c r="D6" s="7">
        <f>SUM(E6:H6)</f>
        <v>81</v>
      </c>
      <c r="E6" s="24">
        <v>2</v>
      </c>
      <c r="F6" s="24">
        <v>5</v>
      </c>
      <c r="G6" s="24">
        <v>28</v>
      </c>
      <c r="H6" s="24">
        <v>46</v>
      </c>
      <c r="I6" s="7">
        <f>SUM(J6:N6)</f>
        <v>1578</v>
      </c>
      <c r="J6" s="24">
        <v>0</v>
      </c>
      <c r="K6" s="24">
        <v>848</v>
      </c>
      <c r="L6" s="24">
        <v>582</v>
      </c>
      <c r="M6" s="24">
        <v>97</v>
      </c>
      <c r="N6" s="24">
        <v>51</v>
      </c>
      <c r="O6" s="24">
        <v>4384</v>
      </c>
      <c r="P6" s="24">
        <v>46</v>
      </c>
      <c r="Q6" s="24">
        <v>36</v>
      </c>
      <c r="R6" s="24">
        <v>8</v>
      </c>
      <c r="S6" s="24">
        <f>P6-(Q6+R6)</f>
        <v>2</v>
      </c>
      <c r="T6" s="7">
        <v>317</v>
      </c>
      <c r="U6" s="24">
        <v>0</v>
      </c>
      <c r="V6" s="24">
        <f>T6-SUM(U6,W6)</f>
        <v>255</v>
      </c>
      <c r="W6" s="24">
        <v>62</v>
      </c>
      <c r="X6" s="24">
        <v>1507</v>
      </c>
      <c r="Y6" s="24">
        <v>267</v>
      </c>
    </row>
    <row r="7" spans="1:25">
      <c r="A7" s="26"/>
      <c r="B7" s="14" t="s">
        <v>25</v>
      </c>
      <c r="C7" s="7">
        <f>SUM(D7,I7,O7,P7,T7,X7)</f>
        <v>7257</v>
      </c>
      <c r="D7" s="7">
        <f>SUM(E7:H7)</f>
        <v>62</v>
      </c>
      <c r="E7" s="24">
        <v>7</v>
      </c>
      <c r="F7" s="24">
        <v>3</v>
      </c>
      <c r="G7" s="24">
        <v>35</v>
      </c>
      <c r="H7" s="24">
        <v>17</v>
      </c>
      <c r="I7" s="7">
        <f>SUM(J7:N7)</f>
        <v>1441</v>
      </c>
      <c r="J7" s="24">
        <v>4</v>
      </c>
      <c r="K7" s="24">
        <v>811</v>
      </c>
      <c r="L7" s="24">
        <v>489</v>
      </c>
      <c r="M7" s="24">
        <v>98</v>
      </c>
      <c r="N7" s="24">
        <v>39</v>
      </c>
      <c r="O7" s="24">
        <v>4138</v>
      </c>
      <c r="P7" s="24">
        <v>43</v>
      </c>
      <c r="Q7" s="24">
        <v>38</v>
      </c>
      <c r="R7" s="24">
        <v>5</v>
      </c>
      <c r="S7" s="24">
        <f>P7-(Q7+R7)</f>
        <v>0</v>
      </c>
      <c r="T7" s="7">
        <v>235</v>
      </c>
      <c r="U7" s="24">
        <v>0</v>
      </c>
      <c r="V7" s="24">
        <f>T7-SUM(U7,W7)</f>
        <v>211</v>
      </c>
      <c r="W7" s="24">
        <v>24</v>
      </c>
      <c r="X7" s="24">
        <v>1338</v>
      </c>
      <c r="Y7" s="24">
        <v>221</v>
      </c>
    </row>
    <row r="8" spans="1:25">
      <c r="A8" s="27"/>
      <c r="B8" s="15" t="s">
        <v>20</v>
      </c>
      <c r="C8" s="8">
        <f t="shared" ref="C8:Y8" si="0">IF(C7=0,"－",(C6-C7)/C7*100)</f>
        <v>9.0395480225988702</v>
      </c>
      <c r="D8" s="8">
        <f t="shared" si="0"/>
        <v>30.64516129032258</v>
      </c>
      <c r="E8" s="34">
        <f t="shared" si="0"/>
        <v>-71.428571428571431</v>
      </c>
      <c r="F8" s="34">
        <f t="shared" si="0"/>
        <v>66.666666666666657</v>
      </c>
      <c r="G8" s="34">
        <f t="shared" si="0"/>
        <v>-20</v>
      </c>
      <c r="H8" s="34">
        <f t="shared" si="0"/>
        <v>170.58823529411765</v>
      </c>
      <c r="I8" s="8">
        <f t="shared" si="0"/>
        <v>9.5072866065232482</v>
      </c>
      <c r="J8" s="34">
        <f t="shared" si="0"/>
        <v>-100</v>
      </c>
      <c r="K8" s="34">
        <f t="shared" si="0"/>
        <v>4.562268803945746</v>
      </c>
      <c r="L8" s="34">
        <f t="shared" si="0"/>
        <v>19.018404907975462</v>
      </c>
      <c r="M8" s="34">
        <f t="shared" si="0"/>
        <v>-1.0204081632653061</v>
      </c>
      <c r="N8" s="34">
        <f t="shared" si="0"/>
        <v>30.76923076923077</v>
      </c>
      <c r="O8" s="8">
        <f t="shared" si="0"/>
        <v>5.9449009183180284</v>
      </c>
      <c r="P8" s="8">
        <f t="shared" si="0"/>
        <v>6.9767441860465116</v>
      </c>
      <c r="Q8" s="34">
        <f t="shared" si="0"/>
        <v>-5.2631578947368416</v>
      </c>
      <c r="R8" s="34">
        <f t="shared" si="0"/>
        <v>60</v>
      </c>
      <c r="S8" s="34" t="str">
        <f t="shared" si="0"/>
        <v>－</v>
      </c>
      <c r="T8" s="8">
        <f t="shared" si="0"/>
        <v>34.893617021276597</v>
      </c>
      <c r="U8" s="34" t="str">
        <f t="shared" si="0"/>
        <v>－</v>
      </c>
      <c r="V8" s="34">
        <f t="shared" ref="V8" si="1">IF(V7=0,"－",(V6-V7)/V7*100)</f>
        <v>20.85308056872038</v>
      </c>
      <c r="W8" s="34">
        <f t="shared" si="0"/>
        <v>158.33333333333331</v>
      </c>
      <c r="X8" s="8">
        <f t="shared" si="0"/>
        <v>12.630792227204784</v>
      </c>
      <c r="Y8" s="9">
        <f t="shared" si="0"/>
        <v>20.81447963800905</v>
      </c>
    </row>
    <row r="9" spans="1:25">
      <c r="A9" s="2" t="s">
        <v>27</v>
      </c>
    </row>
  </sheetData>
  <mergeCells count="8">
    <mergeCell ref="A6:A8"/>
    <mergeCell ref="X4:X5"/>
    <mergeCell ref="C4:C5"/>
    <mergeCell ref="D4:D5"/>
    <mergeCell ref="I4:I5"/>
    <mergeCell ref="O4:O5"/>
    <mergeCell ref="P4:P5"/>
    <mergeCell ref="T4:T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50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2-42</vt:lpstr>
      <vt:lpstr>'2-42'!Print_Area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2022-04-28T05:07:19Z</dcterms:created>
  <dcterms:modified xsi:type="dcterms:W3CDTF">2025-04-15T12:20:30Z</dcterms:modified>
</cp:coreProperties>
</file>