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888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<sst xmlns="http://schemas.openxmlformats.org/spreadsheetml/2006/main" count="18" uniqueCount="17">
  <si>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総数</t>
  </si>
  <si>
    <t>未就学</t>
  </si>
  <si>
    <t>学       生   ・   生       徒</t>
  </si>
  <si>
    <t>有職
少年</t>
  </si>
  <si>
    <t>無職
少年</t>
  </si>
  <si>
    <t>小計</t>
  </si>
  <si>
    <t>小学生</t>
  </si>
  <si>
    <t>中学生</t>
  </si>
  <si>
    <t>高校生</t>
  </si>
  <si>
    <t>その他の学生</t>
  </si>
  <si>
    <t>増減数（人）</t>
  </si>
  <si>
    <t>表2-13　福祉犯の被害少年の学職別状況（平成22、23年）</t>
  </si>
  <si>
    <t>23年（人）</t>
  </si>
  <si>
    <t>22年（人）</t>
  </si>
  <si>
    <t>増減率（％）</t>
  </si>
  <si>
    <t>構成比（％）</t>
  </si>
  <si>
    <t>　　　　　 　区分
年次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</si>
</sst>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&quot;△ &quot;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centerContinuous" vertical="center" shrinkToFi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distributed" vertical="distributed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2.875" style="0" customWidth="1"/>
    <col min="3" max="3" width="2.625" style="0" customWidth="1"/>
    <col min="4" max="4" width="5.25390625" style="0" customWidth="1"/>
  </cols>
  <sheetData>
    <row r="1" ht="12.75">
      <c r="A1" t="s">
        <v>11</v>
      </c>
    </row>
    <row r="2" spans="1:13" ht="13.5" customHeight="1">
      <c r="A2" s="14" t="s">
        <v>16</v>
      </c>
      <c r="B2" s="15"/>
      <c r="C2" s="15"/>
      <c r="D2" s="16"/>
      <c r="E2" s="11" t="s">
        <v>0</v>
      </c>
      <c r="F2" s="13" t="s">
        <v>1</v>
      </c>
      <c r="G2" s="1" t="s">
        <v>2</v>
      </c>
      <c r="H2" s="1"/>
      <c r="I2" s="1"/>
      <c r="J2" s="1"/>
      <c r="K2" s="1"/>
      <c r="L2" s="10" t="s">
        <v>3</v>
      </c>
      <c r="M2" s="10" t="s">
        <v>4</v>
      </c>
    </row>
    <row r="3" spans="1:13" ht="12.75">
      <c r="A3" s="17"/>
      <c r="B3" s="18"/>
      <c r="C3" s="18"/>
      <c r="D3" s="19"/>
      <c r="E3" s="11"/>
      <c r="F3" s="13"/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  <c r="L3" s="11"/>
      <c r="M3" s="11"/>
    </row>
    <row r="4" spans="1:13" ht="12.75">
      <c r="A4" s="12" t="s">
        <v>12</v>
      </c>
      <c r="B4" s="13"/>
      <c r="C4" s="13"/>
      <c r="D4" s="13"/>
      <c r="E4" s="4">
        <f>SUM(G4,L4:M4,F4)</f>
        <v>7332</v>
      </c>
      <c r="F4" s="4">
        <v>23</v>
      </c>
      <c r="G4" s="4">
        <f>SUM(H4:K4)</f>
        <v>5466</v>
      </c>
      <c r="H4" s="4">
        <v>122</v>
      </c>
      <c r="I4" s="4">
        <v>2030</v>
      </c>
      <c r="J4" s="4">
        <v>3243</v>
      </c>
      <c r="K4" s="4">
        <v>71</v>
      </c>
      <c r="L4" s="4">
        <v>630</v>
      </c>
      <c r="M4" s="4">
        <v>1213</v>
      </c>
    </row>
    <row r="5" spans="1:13" ht="12.75">
      <c r="A5" s="5"/>
      <c r="B5" s="2" t="s">
        <v>15</v>
      </c>
      <c r="C5" s="2"/>
      <c r="D5" s="2"/>
      <c r="E5" s="6">
        <v>100</v>
      </c>
      <c r="F5" s="6">
        <f>F4/$E4*100</f>
        <v>0.3136933987997818</v>
      </c>
      <c r="G5" s="6">
        <f aca="true" t="shared" si="0" ref="G5:M5">G4/$E4*100</f>
        <v>74.54991816693945</v>
      </c>
      <c r="H5" s="6">
        <f t="shared" si="0"/>
        <v>1.6639388979814513</v>
      </c>
      <c r="I5" s="6">
        <f t="shared" si="0"/>
        <v>27.686852154937263</v>
      </c>
      <c r="J5" s="6">
        <f t="shared" si="0"/>
        <v>44.230769230769226</v>
      </c>
      <c r="K5" s="6">
        <f t="shared" si="0"/>
        <v>0.9683578832515003</v>
      </c>
      <c r="L5" s="6">
        <f t="shared" si="0"/>
        <v>8.592471358428805</v>
      </c>
      <c r="M5" s="6">
        <f t="shared" si="0"/>
        <v>16.543917075831967</v>
      </c>
    </row>
    <row r="6" spans="1:13" ht="12.75">
      <c r="A6" s="12" t="s">
        <v>13</v>
      </c>
      <c r="B6" s="13"/>
      <c r="C6" s="13"/>
      <c r="D6" s="13"/>
      <c r="E6" s="4">
        <f>SUM(G6,L6:M6,F6)</f>
        <v>7340</v>
      </c>
      <c r="F6" s="4">
        <v>33</v>
      </c>
      <c r="G6" s="4">
        <f>SUM(H6:K6)</f>
        <v>5451</v>
      </c>
      <c r="H6" s="4">
        <v>122</v>
      </c>
      <c r="I6" s="4">
        <v>2044</v>
      </c>
      <c r="J6" s="4">
        <v>3199</v>
      </c>
      <c r="K6" s="4">
        <v>86</v>
      </c>
      <c r="L6" s="4">
        <v>611</v>
      </c>
      <c r="M6" s="4">
        <v>1245</v>
      </c>
    </row>
    <row r="7" spans="1:13" ht="12.75">
      <c r="A7" s="5"/>
      <c r="B7" s="13" t="s">
        <v>15</v>
      </c>
      <c r="C7" s="13"/>
      <c r="D7" s="13"/>
      <c r="E7" s="6">
        <v>100</v>
      </c>
      <c r="F7" s="6">
        <f aca="true" t="shared" si="1" ref="F7:M7">F6/$E6*100</f>
        <v>0.44959128065395093</v>
      </c>
      <c r="G7" s="6">
        <f t="shared" si="1"/>
        <v>74.26430517711171</v>
      </c>
      <c r="H7" s="6">
        <f t="shared" si="1"/>
        <v>1.662125340599455</v>
      </c>
      <c r="I7" s="6">
        <f t="shared" si="1"/>
        <v>27.84741144414169</v>
      </c>
      <c r="J7" s="6">
        <f t="shared" si="1"/>
        <v>43.583106267029976</v>
      </c>
      <c r="K7" s="6">
        <f t="shared" si="1"/>
        <v>1.1716621253405994</v>
      </c>
      <c r="L7" s="6">
        <f t="shared" si="1"/>
        <v>8.32425068119891</v>
      </c>
      <c r="M7" s="6">
        <f t="shared" si="1"/>
        <v>16.961852861035425</v>
      </c>
    </row>
    <row r="8" spans="1:13" ht="12.75">
      <c r="A8" s="9" t="s">
        <v>10</v>
      </c>
      <c r="B8" s="9"/>
      <c r="C8" s="9"/>
      <c r="D8" s="9"/>
      <c r="E8" s="7">
        <f>E4-E6</f>
        <v>-8</v>
      </c>
      <c r="F8" s="7">
        <f aca="true" t="shared" si="2" ref="F8:L8">F4-F6</f>
        <v>-10</v>
      </c>
      <c r="G8" s="7">
        <f t="shared" si="2"/>
        <v>15</v>
      </c>
      <c r="H8" s="7">
        <f t="shared" si="2"/>
        <v>0</v>
      </c>
      <c r="I8" s="7">
        <f t="shared" si="2"/>
        <v>-14</v>
      </c>
      <c r="J8" s="7">
        <f t="shared" si="2"/>
        <v>44</v>
      </c>
      <c r="K8" s="7">
        <f t="shared" si="2"/>
        <v>-15</v>
      </c>
      <c r="L8" s="7">
        <f t="shared" si="2"/>
        <v>19</v>
      </c>
      <c r="M8" s="7">
        <f>M4-M6</f>
        <v>-32</v>
      </c>
    </row>
    <row r="9" spans="1:13" ht="12.75">
      <c r="A9" s="9" t="s">
        <v>14</v>
      </c>
      <c r="B9" s="9"/>
      <c r="C9" s="9"/>
      <c r="D9" s="9"/>
      <c r="E9" s="8">
        <f>(E4-E6)/E6*100</f>
        <v>-0.10899182561307902</v>
      </c>
      <c r="F9" s="8">
        <f aca="true" t="shared" si="3" ref="F9:M9">(F4-F6)/F6*100</f>
        <v>-30.303030303030305</v>
      </c>
      <c r="G9" s="8">
        <f t="shared" si="3"/>
        <v>0.27517886626307103</v>
      </c>
      <c r="H9" s="8">
        <f t="shared" si="3"/>
        <v>0</v>
      </c>
      <c r="I9" s="8">
        <f t="shared" si="3"/>
        <v>-0.684931506849315</v>
      </c>
      <c r="J9" s="8">
        <f t="shared" si="3"/>
        <v>1.3754298218193186</v>
      </c>
      <c r="K9" s="8">
        <f t="shared" si="3"/>
        <v>-17.441860465116278</v>
      </c>
      <c r="L9" s="8">
        <f t="shared" si="3"/>
        <v>3.109656301145663</v>
      </c>
      <c r="M9" s="8">
        <f t="shared" si="3"/>
        <v>-2.570281124497992</v>
      </c>
    </row>
  </sheetData>
  <sheetProtection/>
  <mergeCells count="10">
    <mergeCell ref="A8:D8"/>
    <mergeCell ref="A9:D9"/>
    <mergeCell ref="M2:M3"/>
    <mergeCell ref="A4:D4"/>
    <mergeCell ref="A6:D6"/>
    <mergeCell ref="B7:D7"/>
    <mergeCell ref="A2:D3"/>
    <mergeCell ref="E2:E3"/>
    <mergeCell ref="F2:F3"/>
    <mergeCell ref="L2:L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2022-07-28T04:03:33Z</dcterms:created>
  <dcterms:modified xsi:type="dcterms:W3CDTF">2022-07-28T04:03:33Z</dcterms:modified>
  <cp:category/>
  <cp:version/>
  <cp:contentType/>
  <cp:contentStatus/>
</cp:coreProperties>
</file>