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4928" windowHeight="9432" activeTab="0"/>
  </bookViews>
  <sheets>
    <sheet name="統計３－12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<sst xmlns="http://schemas.openxmlformats.org/spreadsheetml/2006/main" count="25" uniqueCount="22">
  <si>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総数</t>
  </si>
  <si>
    <t>合格者数(人)</t>
  </si>
  <si>
    <t>年次</t>
  </si>
  <si>
    <t>種類別</t>
  </si>
  <si>
    <t>普通</t>
  </si>
  <si>
    <t>大型二輪</t>
  </si>
  <si>
    <t>普通二輪</t>
  </si>
  <si>
    <t>区分</t>
  </si>
  <si>
    <t>卒業者数(人)</t>
  </si>
  <si>
    <t>第一種免許</t>
  </si>
  <si>
    <t>大型</t>
  </si>
  <si>
    <t>大型特殊</t>
  </si>
  <si>
    <t>牽引</t>
  </si>
  <si>
    <t>第二種免許</t>
  </si>
  <si>
    <t>大型二種</t>
  </si>
  <si>
    <t>普通二種</t>
  </si>
  <si>
    <t>注１：うっかり失効、やむを得ず失効等による新規免許取得を除いた。</t>
  </si>
  <si>
    <t>　 ２：小特、原付の新規免許取得者数を除いた。</t>
  </si>
  <si>
    <t>率（％）</t>
  </si>
  <si>
    <t>中型</t>
  </si>
  <si>
    <t>中型二種</t>
  </si>
  <si>
    <t>統計３－12　運転免許試験新規合格者に占める指定自動車教習所卒業者の割合(平成20、21年)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</si>
</sst>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 diagonalDown="1">
      <left style="thin"/>
      <right/>
      <top style="thin"/>
      <bottom/>
      <diagonal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176" fontId="0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176" fontId="0" fillId="0" borderId="17" xfId="48" applyNumberFormat="1" applyFont="1" applyBorder="1" applyAlignment="1">
      <alignment vertical="center"/>
    </xf>
    <xf numFmtId="176" fontId="0" fillId="0" borderId="18" xfId="48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6" fontId="0" fillId="0" borderId="19" xfId="48" applyNumberFormat="1" applyFont="1" applyBorder="1" applyAlignment="1">
      <alignment vertical="center"/>
    </xf>
    <xf numFmtId="176" fontId="0" fillId="0" borderId="20" xfId="48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0" fontId="0" fillId="0" borderId="17" xfId="0" applyFont="1" applyBorder="1" applyAlignment="1">
      <alignment horizontal="left" vertical="center"/>
    </xf>
    <xf numFmtId="176" fontId="0" fillId="0" borderId="21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22" xfId="48" applyNumberFormat="1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76" fontId="0" fillId="0" borderId="23" xfId="48" applyNumberFormat="1" applyFont="1" applyBorder="1" applyAlignment="1">
      <alignment vertical="center"/>
    </xf>
    <xf numFmtId="176" fontId="0" fillId="0" borderId="24" xfId="48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textRotation="255"/>
    </xf>
    <xf numFmtId="0" fontId="0" fillId="0" borderId="11" xfId="0" applyFont="1" applyBorder="1" applyAlignment="1">
      <alignment vertical="center" textRotation="255"/>
    </xf>
    <xf numFmtId="0" fontId="0" fillId="0" borderId="19" xfId="0" applyFont="1" applyBorder="1" applyAlignment="1">
      <alignment vertical="center" textRotation="255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176" fontId="0" fillId="0" borderId="0" xfId="0" applyNumberFormat="1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333375"/>
          <a:ext cx="14668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E8" sqref="E8"/>
    </sheetView>
  </sheetViews>
  <sheetFormatPr defaultColWidth="9.00390625" defaultRowHeight="13.5"/>
  <cols>
    <col min="1" max="1" width="6.50390625" style="0" customWidth="1"/>
    <col min="2" max="2" width="12.75390625" style="0" customWidth="1"/>
    <col min="3" max="4" width="10.625" style="0" customWidth="1"/>
    <col min="5" max="5" width="10.25390625" style="0" customWidth="1"/>
    <col min="6" max="7" width="10.625" style="0" customWidth="1"/>
    <col min="8" max="8" width="10.25390625" style="0" customWidth="1"/>
  </cols>
  <sheetData>
    <row r="1" spans="1:8" ht="12.75">
      <c r="A1" s="10" t="s">
        <v>21</v>
      </c>
      <c r="B1" s="10"/>
      <c r="C1" s="10"/>
      <c r="D1" s="11"/>
      <c r="E1" s="11"/>
      <c r="F1" s="11"/>
      <c r="G1" s="11"/>
      <c r="H1" s="11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9" ht="13.5" customHeight="1">
      <c r="A3" s="12"/>
      <c r="B3" s="13" t="s">
        <v>2</v>
      </c>
      <c r="C3" s="36">
        <v>20</v>
      </c>
      <c r="D3" s="36"/>
      <c r="E3" s="36"/>
      <c r="F3" s="36">
        <v>21</v>
      </c>
      <c r="G3" s="36"/>
      <c r="H3" s="36"/>
      <c r="I3" s="1"/>
    </row>
    <row r="4" spans="1:9" ht="13.5" customHeight="1">
      <c r="A4" s="46" t="s">
        <v>7</v>
      </c>
      <c r="B4" s="47"/>
      <c r="C4" s="37" t="s">
        <v>8</v>
      </c>
      <c r="D4" s="37" t="s">
        <v>1</v>
      </c>
      <c r="E4" s="37" t="s">
        <v>18</v>
      </c>
      <c r="F4" s="37" t="s">
        <v>8</v>
      </c>
      <c r="G4" s="37" t="s">
        <v>1</v>
      </c>
      <c r="H4" s="37" t="s">
        <v>18</v>
      </c>
      <c r="I4" s="1"/>
    </row>
    <row r="5" spans="1:9" ht="13.5" customHeight="1">
      <c r="A5" s="48" t="s">
        <v>3</v>
      </c>
      <c r="B5" s="47"/>
      <c r="C5" s="38"/>
      <c r="D5" s="38"/>
      <c r="E5" s="38"/>
      <c r="F5" s="38"/>
      <c r="G5" s="38"/>
      <c r="H5" s="45"/>
      <c r="I5" s="8"/>
    </row>
    <row r="6" spans="1:9" s="2" customFormat="1" ht="13.5" customHeight="1">
      <c r="A6" s="49" t="s">
        <v>0</v>
      </c>
      <c r="B6" s="50"/>
      <c r="C6" s="14">
        <f>SUM(C7:C16)</f>
        <v>1624700</v>
      </c>
      <c r="D6" s="15">
        <v>1696848</v>
      </c>
      <c r="E6" s="16">
        <f>C6/D6</f>
        <v>0.9574811650778384</v>
      </c>
      <c r="F6" s="15">
        <v>1564841</v>
      </c>
      <c r="G6" s="15">
        <f>1564841+31787+35551</f>
        <v>1632179</v>
      </c>
      <c r="H6" s="16">
        <f>F6/G6</f>
        <v>0.9587434956582581</v>
      </c>
      <c r="I6" s="9"/>
    </row>
    <row r="7" spans="1:8" s="4" customFormat="1" ht="13.5" customHeight="1">
      <c r="A7" s="39" t="s">
        <v>9</v>
      </c>
      <c r="B7" s="17" t="s">
        <v>10</v>
      </c>
      <c r="C7" s="18">
        <v>36734</v>
      </c>
      <c r="D7" s="19">
        <v>40426</v>
      </c>
      <c r="E7" s="20">
        <f aca="true" t="shared" si="0" ref="E7:E16">C7/D7</f>
        <v>0.9086726364221046</v>
      </c>
      <c r="F7" s="18">
        <v>38515</v>
      </c>
      <c r="G7" s="29">
        <f>38515+3286+16</f>
        <v>41817</v>
      </c>
      <c r="H7" s="20">
        <f aca="true" t="shared" si="1" ref="H7:H16">F7/G7</f>
        <v>0.9210368988688811</v>
      </c>
    </row>
    <row r="8" spans="1:8" s="4" customFormat="1" ht="13.5" customHeight="1">
      <c r="A8" s="40"/>
      <c r="B8" s="5" t="s">
        <v>19</v>
      </c>
      <c r="C8" s="21">
        <v>962</v>
      </c>
      <c r="D8" s="22">
        <v>1205</v>
      </c>
      <c r="E8" s="23">
        <f t="shared" si="0"/>
        <v>0.7983402489626557</v>
      </c>
      <c r="F8" s="21">
        <v>1782</v>
      </c>
      <c r="G8" s="31">
        <f>1782+304+20</f>
        <v>2106</v>
      </c>
      <c r="H8" s="23">
        <f t="shared" si="1"/>
        <v>0.8461538461538461</v>
      </c>
    </row>
    <row r="9" spans="1:8" s="4" customFormat="1" ht="13.5" customHeight="1">
      <c r="A9" s="40"/>
      <c r="B9" s="5" t="s">
        <v>4</v>
      </c>
      <c r="C9" s="21">
        <v>1182596</v>
      </c>
      <c r="D9" s="22">
        <v>1217866</v>
      </c>
      <c r="E9" s="23">
        <f t="shared" si="0"/>
        <v>0.971039506809452</v>
      </c>
      <c r="F9" s="21">
        <v>1154125</v>
      </c>
      <c r="G9" s="31">
        <f>1154125+6205+26265</f>
        <v>1186595</v>
      </c>
      <c r="H9" s="23">
        <f t="shared" si="1"/>
        <v>0.9726359878475807</v>
      </c>
    </row>
    <row r="10" spans="1:8" s="4" customFormat="1" ht="13.5" customHeight="1">
      <c r="A10" s="40"/>
      <c r="B10" s="5" t="s">
        <v>11</v>
      </c>
      <c r="C10" s="21">
        <v>30845</v>
      </c>
      <c r="D10" s="22">
        <v>41638</v>
      </c>
      <c r="E10" s="23">
        <f t="shared" si="0"/>
        <v>0.7407896632883424</v>
      </c>
      <c r="F10" s="21">
        <v>31551</v>
      </c>
      <c r="G10" s="31">
        <f>31551+9919+968</f>
        <v>42438</v>
      </c>
      <c r="H10" s="23">
        <f t="shared" si="1"/>
        <v>0.7434610490598049</v>
      </c>
    </row>
    <row r="11" spans="1:8" s="4" customFormat="1" ht="13.5" customHeight="1">
      <c r="A11" s="40"/>
      <c r="B11" s="5" t="s">
        <v>5</v>
      </c>
      <c r="C11" s="21">
        <v>85245</v>
      </c>
      <c r="D11" s="22">
        <v>89455</v>
      </c>
      <c r="E11" s="23">
        <f t="shared" si="0"/>
        <v>0.952937231010005</v>
      </c>
      <c r="F11" s="21">
        <v>77002</v>
      </c>
      <c r="G11" s="31">
        <v>80469</v>
      </c>
      <c r="H11" s="23">
        <f t="shared" si="1"/>
        <v>0.9569150853123564</v>
      </c>
    </row>
    <row r="12" spans="1:8" s="4" customFormat="1" ht="13.5" customHeight="1">
      <c r="A12" s="40"/>
      <c r="B12" s="5" t="s">
        <v>6</v>
      </c>
      <c r="C12" s="21">
        <v>238923</v>
      </c>
      <c r="D12" s="22">
        <v>243810</v>
      </c>
      <c r="E12" s="23">
        <f t="shared" si="0"/>
        <v>0.9799557032115171</v>
      </c>
      <c r="F12" s="21">
        <f>191348+10787</f>
        <v>202135</v>
      </c>
      <c r="G12" s="31">
        <f>202135+2087+555+1081+286</f>
        <v>206144</v>
      </c>
      <c r="H12" s="23">
        <f t="shared" si="1"/>
        <v>0.980552429369761</v>
      </c>
    </row>
    <row r="13" spans="1:8" s="4" customFormat="1" ht="13.5" customHeight="1">
      <c r="A13" s="41"/>
      <c r="B13" s="5" t="s">
        <v>12</v>
      </c>
      <c r="C13" s="24">
        <v>19845</v>
      </c>
      <c r="D13" s="25">
        <v>25226</v>
      </c>
      <c r="E13" s="26">
        <f t="shared" si="0"/>
        <v>0.7866883374296361</v>
      </c>
      <c r="F13" s="24">
        <v>17012</v>
      </c>
      <c r="G13" s="34">
        <f>17012+4168+0</f>
        <v>21180</v>
      </c>
      <c r="H13" s="26">
        <f t="shared" si="1"/>
        <v>0.8032105760151086</v>
      </c>
    </row>
    <row r="14" spans="1:8" s="4" customFormat="1" ht="25.5" customHeight="1">
      <c r="A14" s="39" t="s">
        <v>13</v>
      </c>
      <c r="B14" s="27" t="s">
        <v>14</v>
      </c>
      <c r="C14" s="28">
        <v>11239</v>
      </c>
      <c r="D14" s="29">
        <v>14056</v>
      </c>
      <c r="E14" s="20">
        <f t="shared" si="0"/>
        <v>0.7995873648264087</v>
      </c>
      <c r="F14" s="18">
        <v>14446</v>
      </c>
      <c r="G14" s="29">
        <f>14446+926+1824</f>
        <v>17196</v>
      </c>
      <c r="H14" s="20">
        <f t="shared" si="1"/>
        <v>0.8400790881600372</v>
      </c>
    </row>
    <row r="15" spans="1:8" s="4" customFormat="1" ht="25.5" customHeight="1">
      <c r="A15" s="40"/>
      <c r="B15" s="6" t="s">
        <v>20</v>
      </c>
      <c r="C15" s="30">
        <v>349</v>
      </c>
      <c r="D15" s="31">
        <v>464</v>
      </c>
      <c r="E15" s="23">
        <f t="shared" si="0"/>
        <v>0.7521551724137931</v>
      </c>
      <c r="F15" s="21">
        <v>436</v>
      </c>
      <c r="G15" s="31">
        <f>436+76+54</f>
        <v>566</v>
      </c>
      <c r="H15" s="23">
        <f t="shared" si="1"/>
        <v>0.7703180212014135</v>
      </c>
    </row>
    <row r="16" spans="1:8" s="4" customFormat="1" ht="25.5" customHeight="1">
      <c r="A16" s="41"/>
      <c r="B16" s="32" t="s">
        <v>15</v>
      </c>
      <c r="C16" s="33">
        <v>17962</v>
      </c>
      <c r="D16" s="34">
        <v>22702</v>
      </c>
      <c r="E16" s="26">
        <f t="shared" si="0"/>
        <v>0.7912078230992864</v>
      </c>
      <c r="F16" s="34">
        <v>27837</v>
      </c>
      <c r="G16" s="34">
        <f>27837+1073+4758</f>
        <v>33668</v>
      </c>
      <c r="H16" s="26">
        <f t="shared" si="1"/>
        <v>0.8268088392538909</v>
      </c>
    </row>
    <row r="17" spans="1:8" ht="12.75">
      <c r="A17" s="35" t="s">
        <v>16</v>
      </c>
      <c r="B17" s="11"/>
      <c r="C17" s="11"/>
      <c r="D17" s="11"/>
      <c r="E17" s="11"/>
      <c r="F17" s="11"/>
      <c r="G17" s="11"/>
      <c r="H17" s="11"/>
    </row>
    <row r="18" ht="12.75">
      <c r="A18" s="3" t="s">
        <v>17</v>
      </c>
    </row>
    <row r="19" spans="1:8" ht="26.25" customHeight="1">
      <c r="A19" s="42"/>
      <c r="B19" s="43"/>
      <c r="C19" s="43"/>
      <c r="D19" s="43"/>
      <c r="E19" s="43"/>
      <c r="F19" s="43"/>
      <c r="G19" s="43"/>
      <c r="H19" s="43"/>
    </row>
    <row r="20" spans="1:8" ht="27" customHeight="1">
      <c r="A20" s="44"/>
      <c r="B20" s="43"/>
      <c r="C20" s="43"/>
      <c r="D20" s="43"/>
      <c r="E20" s="43"/>
      <c r="F20" s="43"/>
      <c r="G20" s="43"/>
      <c r="H20" s="43"/>
    </row>
    <row r="23" ht="12.75">
      <c r="C23" s="7"/>
    </row>
  </sheetData>
  <sheetProtection/>
  <mergeCells count="15">
    <mergeCell ref="A14:A16"/>
    <mergeCell ref="A7:A13"/>
    <mergeCell ref="A19:H19"/>
    <mergeCell ref="A20:H20"/>
    <mergeCell ref="G4:G5"/>
    <mergeCell ref="H4:H5"/>
    <mergeCell ref="A4:B4"/>
    <mergeCell ref="A5:B5"/>
    <mergeCell ref="A6:B6"/>
    <mergeCell ref="C3:E3"/>
    <mergeCell ref="F3:H3"/>
    <mergeCell ref="C4:C5"/>
    <mergeCell ref="D4:D5"/>
    <mergeCell ref="E4:E5"/>
    <mergeCell ref="F4:F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2022-07-28T03:16:06Z</dcterms:created>
  <dcterms:modified xsi:type="dcterms:W3CDTF">2022-07-28T03:16:06Z</dcterms:modified>
  <cp:category/>
  <cp:version/>
  <cp:contentType/>
  <cp:contentStatus/>
</cp:coreProperties>
</file>