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68" sheetId="1" r:id="rId1"/>
  </sheets>
  <definedNames>
    <definedName name="_xlnm.Print_Area" localSheetId="0">'68'!$B$2:$R$60,'68'!$T$2:$AJ$60</definedName>
  </definedNames>
  <calcPr fullCalcOnLoad="1"/>
</workbook>
</file>

<file path=xl/sharedStrings.xml><?xml version="1.0" encoding="utf-8"?>
<sst xmlns="http://schemas.openxmlformats.org/spreadsheetml/2006/main" count="158" uniqueCount="94">
  <si>
    <t>店舗型性風俗特殊営業</t>
  </si>
  <si>
    <t>接客業務受託営業</t>
  </si>
  <si>
    <t>感染症予防法</t>
  </si>
  <si>
    <t>職業安定法</t>
  </si>
  <si>
    <t>児童福祉法</t>
  </si>
  <si>
    <t>労働基準法</t>
  </si>
  <si>
    <t>場所の提供</t>
  </si>
  <si>
    <t>売春防止法</t>
  </si>
  <si>
    <t>計</t>
  </si>
  <si>
    <t>総数</t>
  </si>
  <si>
    <t>第十一条一項</t>
  </si>
  <si>
    <t>第十一条二項</t>
  </si>
  <si>
    <t>その他</t>
  </si>
  <si>
    <t>刑法</t>
  </si>
  <si>
    <t>（第三十四条一項六号）
児童に淫行させる行為</t>
  </si>
  <si>
    <t>区分</t>
  </si>
  <si>
    <t>紹介等（第六十三条）
有害業務等へ</t>
  </si>
  <si>
    <t>勧誘等（第五条）</t>
  </si>
  <si>
    <t>周旋等（第六条）</t>
  </si>
  <si>
    <t>　　　　　　（第六条）
中間搾取</t>
  </si>
  <si>
    <t>　　　　　（第八条）
対償の収受等</t>
  </si>
  <si>
    <t>　　　　　（第九条）
前貸等</t>
  </si>
  <si>
    <t>契約　　　（第十条）
売春をさせる</t>
  </si>
  <si>
    <t>　　　　（第十二条）
売春をさせる業</t>
  </si>
  <si>
    <t>　　　　（第十三条）
資金等の提供</t>
  </si>
  <si>
    <t>　　　第二十二条の罪
淫行勧誘</t>
  </si>
  <si>
    <t>　　　第二十三条の罪
略取誘拐</t>
  </si>
  <si>
    <t>要保護女子</t>
  </si>
  <si>
    <t>総数</t>
  </si>
  <si>
    <r>
      <t xml:space="preserve">第１号営業
</t>
    </r>
    <r>
      <rPr>
        <sz val="6"/>
        <rFont val="ＭＳ 明朝"/>
        <family val="1"/>
      </rPr>
      <t>（キャバレー等）</t>
    </r>
  </si>
  <si>
    <t>第２号営業</t>
  </si>
  <si>
    <t>主として和風設備</t>
  </si>
  <si>
    <t>主として洋風設備</t>
  </si>
  <si>
    <r>
      <t xml:space="preserve">第３号営業
</t>
    </r>
    <r>
      <rPr>
        <sz val="6"/>
        <rFont val="ＭＳ 明朝"/>
        <family val="1"/>
      </rPr>
      <t>（ナイトクラブ等）</t>
    </r>
  </si>
  <si>
    <r>
      <t xml:space="preserve">第４号営業
</t>
    </r>
    <r>
      <rPr>
        <sz val="6"/>
        <rFont val="ＭＳ 明朝"/>
        <family val="1"/>
      </rPr>
      <t>（ダンスホール等）</t>
    </r>
  </si>
  <si>
    <r>
      <t>第５号営業</t>
    </r>
    <r>
      <rPr>
        <sz val="6"/>
        <rFont val="ＭＳ 明朝"/>
        <family val="1"/>
      </rPr>
      <t xml:space="preserve">
（低照度飲食店）</t>
    </r>
  </si>
  <si>
    <r>
      <t xml:space="preserve">第６号営業
</t>
    </r>
    <r>
      <rPr>
        <sz val="6"/>
        <rFont val="ＭＳ 明朝"/>
        <family val="1"/>
      </rPr>
      <t>（区画席飲食店）</t>
    </r>
  </si>
  <si>
    <r>
      <t xml:space="preserve">第７号営業
</t>
    </r>
    <r>
      <rPr>
        <sz val="6"/>
        <rFont val="ＭＳ 明朝"/>
        <family val="1"/>
      </rPr>
      <t>（ぱちんこ屋等）</t>
    </r>
  </si>
  <si>
    <r>
      <t xml:space="preserve">第８号営業
</t>
    </r>
    <r>
      <rPr>
        <sz val="6"/>
        <rFont val="ＭＳ 明朝"/>
        <family val="1"/>
      </rPr>
      <t>（ゲームセンター等）</t>
    </r>
  </si>
  <si>
    <r>
      <t xml:space="preserve">第１号営業
</t>
    </r>
    <r>
      <rPr>
        <sz val="6"/>
        <rFont val="ＭＳ 明朝"/>
        <family val="1"/>
      </rPr>
      <t>（個室付浴場）</t>
    </r>
  </si>
  <si>
    <r>
      <t xml:space="preserve">第２号営業
</t>
    </r>
    <r>
      <rPr>
        <sz val="6"/>
        <rFont val="ＭＳ 明朝"/>
        <family val="1"/>
      </rPr>
      <t>（ファッションヘルス等）</t>
    </r>
  </si>
  <si>
    <r>
      <t xml:space="preserve">第３号営業
</t>
    </r>
    <r>
      <rPr>
        <sz val="6"/>
        <rFont val="ＭＳ 明朝"/>
        <family val="1"/>
      </rPr>
      <t>（ストリップ劇場等）</t>
    </r>
  </si>
  <si>
    <t>第４号営業</t>
  </si>
  <si>
    <t>モーテル</t>
  </si>
  <si>
    <t>ラブホテル</t>
  </si>
  <si>
    <t>レンタルルーム</t>
  </si>
  <si>
    <r>
      <t xml:space="preserve">第５号営業
</t>
    </r>
    <r>
      <rPr>
        <sz val="6"/>
        <rFont val="ＭＳ 明朝"/>
        <family val="1"/>
      </rPr>
      <t>（アダルトショップ等）</t>
    </r>
  </si>
  <si>
    <r>
      <t xml:space="preserve">第６号営業
</t>
    </r>
    <r>
      <rPr>
        <sz val="6"/>
        <rFont val="ＭＳ 明朝"/>
        <family val="1"/>
      </rPr>
      <t>（その他）</t>
    </r>
  </si>
  <si>
    <t>無店舗型性風俗特殊営業</t>
  </si>
  <si>
    <t>映像送信型性風俗特殊営業</t>
  </si>
  <si>
    <t>店舗型電話異性紹介営業</t>
  </si>
  <si>
    <t>無店舗型電話異性紹介営業</t>
  </si>
  <si>
    <t>飲食店営業</t>
  </si>
  <si>
    <t>深夜飲食店計</t>
  </si>
  <si>
    <t>酒類提供店</t>
  </si>
  <si>
    <t>その他</t>
  </si>
  <si>
    <t>その他の飲食店</t>
  </si>
  <si>
    <t>サウナ・浴場等</t>
  </si>
  <si>
    <t>映画館等</t>
  </si>
  <si>
    <t>旅館・ホテル</t>
  </si>
  <si>
    <t>芸妓置屋</t>
  </si>
  <si>
    <t>土建・建設業</t>
  </si>
  <si>
    <t>芸能関係者</t>
  </si>
  <si>
    <t>観光案内業</t>
  </si>
  <si>
    <t>その他の有職者</t>
  </si>
  <si>
    <t>無職</t>
  </si>
  <si>
    <t>１８歳未満</t>
  </si>
  <si>
    <t>１８歳・１９歳</t>
  </si>
  <si>
    <t>２０歳～２９歳</t>
  </si>
  <si>
    <t>３０歳～３９歳</t>
  </si>
  <si>
    <t>４０歳以上</t>
  </si>
  <si>
    <r>
      <t xml:space="preserve">第１号営業
</t>
    </r>
    <r>
      <rPr>
        <sz val="6"/>
        <rFont val="ＭＳ 明朝"/>
        <family val="1"/>
      </rPr>
      <t>(派遣型ファッションヘルス等)</t>
    </r>
  </si>
  <si>
    <r>
      <t xml:space="preserve">第２号営業
</t>
    </r>
    <r>
      <rPr>
        <sz val="6"/>
        <rFont val="ＭＳ 明朝"/>
        <family val="1"/>
      </rPr>
      <t>(アダルトビデオ等通信販売等)</t>
    </r>
  </si>
  <si>
    <t>その他</t>
  </si>
  <si>
    <t>風俗営業</t>
  </si>
  <si>
    <t>適条別等　送致件数</t>
  </si>
  <si>
    <t>特定性風俗物品販売等営業</t>
  </si>
  <si>
    <t>行商</t>
  </si>
  <si>
    <t>売春</t>
  </si>
  <si>
    <t>風俗営業</t>
  </si>
  <si>
    <t>第２号</t>
  </si>
  <si>
    <t>店舗型</t>
  </si>
  <si>
    <t>第４号</t>
  </si>
  <si>
    <t>無店舗</t>
  </si>
  <si>
    <t>飲食店</t>
  </si>
  <si>
    <t>深夜飲食店</t>
  </si>
  <si>
    <t>　　　　（第七条二項）
脅迫、暴行による売春</t>
  </si>
  <si>
    <t>68　売春事犯　法令</t>
  </si>
  <si>
    <t xml:space="preserve">　　　　（第七条一項）
利用による売春
欺罔、困惑、親族関係
</t>
  </si>
  <si>
    <t>児童ポルノ法
児童買春　　・</t>
  </si>
  <si>
    <t>自動車運送車</t>
  </si>
  <si>
    <t>売春388</t>
  </si>
  <si>
    <t>売春389</t>
  </si>
  <si>
    <t>露天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</si>
</sst>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4">
    <font>
      <sz val="8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6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 horizontal="left" vertical="distributed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>
      <alignment/>
    </xf>
    <xf numFmtId="0" fontId="0" fillId="0" borderId="10" xfId="0" applyFont="1" applyFill="1" applyBorder="1" applyAlignment="1" applyProtection="1">
      <alignment horizontal="left" vertical="distributed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top"/>
      <protection/>
    </xf>
    <xf numFmtId="0" fontId="0" fillId="0" borderId="12" xfId="0" applyFont="1" applyFill="1" applyBorder="1" applyAlignment="1" applyProtection="1">
      <alignment horizontal="center" vertical="distributed" textRotation="255" wrapText="1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 horizontal="left" vertical="center"/>
      <protection/>
    </xf>
    <xf numFmtId="176" fontId="9" fillId="0" borderId="13" xfId="0" applyNumberFormat="1" applyFont="1" applyFill="1" applyBorder="1" applyAlignment="1" applyProtection="1">
      <alignment horizontal="right" vertical="center"/>
      <protection/>
    </xf>
    <xf numFmtId="176" fontId="9" fillId="0" borderId="14" xfId="0" applyNumberFormat="1" applyFont="1" applyFill="1" applyBorder="1" applyAlignment="1" applyProtection="1">
      <alignment horizontal="right" vertical="center"/>
      <protection/>
    </xf>
    <xf numFmtId="176" fontId="10" fillId="0" borderId="13" xfId="0" applyNumberFormat="1" applyFont="1" applyFill="1" applyBorder="1" applyAlignment="1" applyProtection="1">
      <alignment horizontal="right" vertical="center"/>
      <protection locked="0"/>
    </xf>
    <xf numFmtId="176" fontId="10" fillId="0" borderId="15" xfId="0" applyNumberFormat="1" applyFont="1" applyFill="1" applyBorder="1" applyAlignment="1" applyProtection="1">
      <alignment horizontal="right" vertical="center"/>
      <protection locked="0"/>
    </xf>
    <xf numFmtId="176" fontId="0" fillId="0" borderId="0" xfId="0" applyNumberFormat="1" applyFont="1" applyFill="1" applyBorder="1" applyAlignment="1" applyProtection="1">
      <alignment/>
      <protection locked="0"/>
    </xf>
    <xf numFmtId="176" fontId="10" fillId="0" borderId="16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Alignment="1" applyProtection="1">
      <alignment/>
      <protection locked="0"/>
    </xf>
    <xf numFmtId="176" fontId="8" fillId="0" borderId="0" xfId="0" applyNumberFormat="1" applyFont="1" applyFill="1" applyAlignment="1" applyProtection="1">
      <alignment/>
      <protection locked="0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distributed" vertical="center"/>
    </xf>
    <xf numFmtId="176" fontId="9" fillId="0" borderId="15" xfId="0" applyNumberFormat="1" applyFont="1" applyFill="1" applyBorder="1" applyAlignment="1" applyProtection="1">
      <alignment horizontal="right" vertical="center"/>
      <protection/>
    </xf>
    <xf numFmtId="0" fontId="8" fillId="0" borderId="15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76" fontId="1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>
      <alignment horizontal="distributed" vertical="center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horizontal="left" vertical="distributed"/>
      <protection/>
    </xf>
    <xf numFmtId="176" fontId="9" fillId="0" borderId="17" xfId="0" applyNumberFormat="1" applyFont="1" applyFill="1" applyBorder="1" applyAlignment="1" applyProtection="1">
      <alignment horizontal="right" vertical="center"/>
      <protection/>
    </xf>
    <xf numFmtId="176" fontId="10" fillId="0" borderId="17" xfId="0" applyNumberFormat="1" applyFont="1" applyFill="1" applyBorder="1" applyAlignment="1" applyProtection="1">
      <alignment horizontal="right" vertical="center"/>
      <protection/>
    </xf>
    <xf numFmtId="176" fontId="10" fillId="0" borderId="17" xfId="0" applyNumberFormat="1" applyFont="1" applyFill="1" applyBorder="1" applyAlignment="1" applyProtection="1">
      <alignment horizontal="right" vertical="center"/>
      <protection locked="0"/>
    </xf>
    <xf numFmtId="176" fontId="10" fillId="0" borderId="12" xfId="0" applyNumberFormat="1" applyFont="1" applyFill="1" applyBorder="1" applyAlignment="1" applyProtection="1">
      <alignment horizontal="right" vertical="center"/>
      <protection locked="0"/>
    </xf>
    <xf numFmtId="176" fontId="10" fillId="0" borderId="18" xfId="0" applyNumberFormat="1" applyFont="1" applyFill="1" applyBorder="1" applyAlignment="1" applyProtection="1">
      <alignment horizontal="right" vertical="center"/>
      <protection locked="0"/>
    </xf>
    <xf numFmtId="0" fontId="0" fillId="0" borderId="12" xfId="0" applyFont="1" applyFill="1" applyBorder="1" applyAlignment="1" applyProtection="1">
      <alignment horizontal="left" vertical="distributed"/>
      <protection/>
    </xf>
    <xf numFmtId="0" fontId="0" fillId="0" borderId="19" xfId="0" applyFont="1" applyFill="1" applyBorder="1" applyAlignment="1" applyProtection="1">
      <alignment horizontal="left" vertical="distributed"/>
      <protection/>
    </xf>
    <xf numFmtId="0" fontId="0" fillId="0" borderId="19" xfId="0" applyFont="1" applyFill="1" applyBorder="1" applyAlignment="1" applyProtection="1">
      <alignment horizontal="distributed" vertical="distributed"/>
      <protection/>
    </xf>
    <xf numFmtId="0" fontId="0" fillId="0" borderId="19" xfId="0" applyFont="1" applyFill="1" applyBorder="1" applyAlignment="1" applyProtection="1">
      <alignment/>
      <protection/>
    </xf>
    <xf numFmtId="176" fontId="9" fillId="0" borderId="20" xfId="0" applyNumberFormat="1" applyFont="1" applyFill="1" applyBorder="1" applyAlignment="1" applyProtection="1">
      <alignment horizontal="right" vertical="center"/>
      <protection/>
    </xf>
    <xf numFmtId="176" fontId="9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left" vertical="distributed"/>
      <protection/>
    </xf>
    <xf numFmtId="0" fontId="0" fillId="0" borderId="0" xfId="0" applyFont="1" applyFill="1" applyBorder="1" applyAlignment="1" applyProtection="1">
      <alignment horizontal="distributed" vertical="distributed"/>
      <protection/>
    </xf>
    <xf numFmtId="176" fontId="1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left" vertical="distributed"/>
    </xf>
    <xf numFmtId="0" fontId="0" fillId="0" borderId="0" xfId="0" applyFont="1" applyFill="1" applyBorder="1" applyAlignment="1">
      <alignment horizontal="distributed" vertical="distributed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left" vertical="distributed"/>
    </xf>
    <xf numFmtId="0" fontId="0" fillId="0" borderId="10" xfId="0" applyFont="1" applyFill="1" applyBorder="1" applyAlignment="1">
      <alignment horizontal="distributed" vertical="distributed"/>
    </xf>
    <xf numFmtId="0" fontId="0" fillId="0" borderId="10" xfId="0" applyFont="1" applyFill="1" applyBorder="1" applyAlignment="1">
      <alignment/>
    </xf>
    <xf numFmtId="176" fontId="9" fillId="0" borderId="21" xfId="0" applyNumberFormat="1" applyFont="1" applyFill="1" applyBorder="1" applyAlignment="1" applyProtection="1">
      <alignment horizontal="right" vertical="center"/>
      <protection/>
    </xf>
    <xf numFmtId="176" fontId="10" fillId="0" borderId="21" xfId="0" applyNumberFormat="1" applyFont="1" applyFill="1" applyBorder="1" applyAlignment="1" applyProtection="1">
      <alignment horizontal="right" vertical="center"/>
      <protection/>
    </xf>
    <xf numFmtId="176" fontId="10" fillId="0" borderId="22" xfId="0" applyNumberFormat="1" applyFont="1" applyFill="1" applyBorder="1" applyAlignment="1" applyProtection="1">
      <alignment horizontal="right" vertical="center"/>
      <protection locked="0"/>
    </xf>
    <xf numFmtId="176" fontId="10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 horizontal="left" vertical="distributed"/>
    </xf>
    <xf numFmtId="176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 horizontal="left" vertical="distributed"/>
    </xf>
    <xf numFmtId="176" fontId="0" fillId="0" borderId="0" xfId="0" applyNumberFormat="1" applyFont="1" applyFill="1" applyAlignment="1">
      <alignment/>
    </xf>
    <xf numFmtId="176" fontId="9" fillId="0" borderId="13" xfId="0" applyNumberFormat="1" applyFont="1" applyFill="1" applyBorder="1" applyAlignment="1" applyProtection="1">
      <alignment horizontal="right" vertical="center"/>
      <protection locked="0"/>
    </xf>
    <xf numFmtId="176" fontId="9" fillId="0" borderId="15" xfId="0" applyNumberFormat="1" applyFont="1" applyFill="1" applyBorder="1" applyAlignment="1" applyProtection="1">
      <alignment horizontal="right" vertical="center"/>
      <protection locked="0"/>
    </xf>
    <xf numFmtId="176" fontId="8" fillId="0" borderId="0" xfId="0" applyNumberFormat="1" applyFont="1" applyFill="1" applyBorder="1" applyAlignment="1" applyProtection="1">
      <alignment/>
      <protection locked="0"/>
    </xf>
    <xf numFmtId="176" fontId="9" fillId="0" borderId="16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0" fillId="0" borderId="14" xfId="0" applyFill="1" applyBorder="1" applyAlignment="1" applyProtection="1">
      <alignment horizontal="center" vertical="center" textRotation="255"/>
      <protection/>
    </xf>
    <xf numFmtId="0" fontId="0" fillId="0" borderId="19" xfId="0" applyFont="1" applyFill="1" applyBorder="1" applyAlignment="1">
      <alignment horizontal="center" vertical="center" textRotation="255"/>
    </xf>
    <xf numFmtId="0" fontId="0" fillId="0" borderId="15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23" xfId="0" applyFont="1" applyFill="1" applyBorder="1" applyAlignment="1">
      <alignment horizontal="center" vertical="center" textRotation="255"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0" xfId="0" applyFill="1" applyBorder="1" applyAlignment="1" applyProtection="1">
      <alignment horizontal="distributed" vertical="center" wrapText="1"/>
      <protection/>
    </xf>
    <xf numFmtId="0" fontId="0" fillId="0" borderId="24" xfId="0" applyFont="1" applyFill="1" applyBorder="1" applyAlignment="1" applyProtection="1">
      <alignment horizontal="center" vertical="distributed"/>
      <protection/>
    </xf>
    <xf numFmtId="0" fontId="0" fillId="0" borderId="25" xfId="0" applyFont="1" applyFill="1" applyBorder="1" applyAlignment="1" applyProtection="1">
      <alignment horizontal="center" vertical="distributed"/>
      <protection/>
    </xf>
    <xf numFmtId="0" fontId="0" fillId="0" borderId="26" xfId="0" applyFont="1" applyFill="1" applyBorder="1" applyAlignment="1" applyProtection="1">
      <alignment horizontal="center" vertical="distributed" textRotation="255" wrapText="1"/>
      <protection/>
    </xf>
    <xf numFmtId="0" fontId="0" fillId="0" borderId="13" xfId="0" applyFont="1" applyFill="1" applyBorder="1" applyAlignment="1">
      <alignment horizontal="center" vertical="distributed" textRotation="255" wrapText="1"/>
    </xf>
    <xf numFmtId="0" fontId="0" fillId="0" borderId="17" xfId="0" applyFont="1" applyFill="1" applyBorder="1" applyAlignment="1">
      <alignment horizontal="center" vertical="distributed" textRotation="255" wrapText="1"/>
    </xf>
    <xf numFmtId="0" fontId="0" fillId="0" borderId="20" xfId="0" applyFont="1" applyFill="1" applyBorder="1" applyAlignment="1" applyProtection="1">
      <alignment horizontal="center" vertical="distributed" textRotation="255" wrapText="1"/>
      <protection/>
    </xf>
    <xf numFmtId="0" fontId="0" fillId="0" borderId="17" xfId="0" applyFont="1" applyFill="1" applyBorder="1" applyAlignment="1" applyProtection="1">
      <alignment horizontal="center" vertical="distributed" textRotation="255" wrapText="1"/>
      <protection/>
    </xf>
    <xf numFmtId="0" fontId="0" fillId="0" borderId="27" xfId="0" applyFont="1" applyFill="1" applyBorder="1" applyAlignment="1" applyProtection="1">
      <alignment horizontal="distributed" vertical="center"/>
      <protection/>
    </xf>
    <xf numFmtId="0" fontId="0" fillId="0" borderId="28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29" xfId="0" applyFont="1" applyFill="1" applyBorder="1" applyAlignment="1" applyProtection="1">
      <alignment horizontal="distributed" vertical="distributed"/>
      <protection/>
    </xf>
    <xf numFmtId="0" fontId="0" fillId="0" borderId="30" xfId="0" applyFont="1" applyFill="1" applyBorder="1" applyAlignment="1" applyProtection="1">
      <alignment horizontal="distributed" vertical="distributed"/>
      <protection/>
    </xf>
    <xf numFmtId="0" fontId="0" fillId="0" borderId="15" xfId="0" applyFont="1" applyFill="1" applyBorder="1" applyAlignment="1" applyProtection="1">
      <alignment horizontal="distributed" vertical="distributed"/>
      <protection/>
    </xf>
    <xf numFmtId="0" fontId="0" fillId="0" borderId="0" xfId="0" applyFont="1" applyFill="1" applyBorder="1" applyAlignment="1" applyProtection="1">
      <alignment horizontal="distributed" vertical="distributed"/>
      <protection/>
    </xf>
    <xf numFmtId="0" fontId="0" fillId="0" borderId="12" xfId="0" applyFont="1" applyFill="1" applyBorder="1" applyAlignment="1" applyProtection="1">
      <alignment horizontal="distributed" vertical="distributed"/>
      <protection/>
    </xf>
    <xf numFmtId="0" fontId="0" fillId="0" borderId="31" xfId="0" applyFont="1" applyFill="1" applyBorder="1" applyAlignment="1" applyProtection="1">
      <alignment horizontal="distributed" vertical="distributed"/>
      <protection/>
    </xf>
    <xf numFmtId="0" fontId="0" fillId="0" borderId="14" xfId="0" applyFont="1" applyFill="1" applyBorder="1" applyAlignment="1" applyProtection="1">
      <alignment horizontal="center" vertical="distributed" textRotation="255" wrapText="1"/>
      <protection/>
    </xf>
    <xf numFmtId="0" fontId="0" fillId="0" borderId="12" xfId="0" applyFont="1" applyFill="1" applyBorder="1" applyAlignment="1" applyProtection="1">
      <alignment horizontal="center" vertical="distributed" textRotation="255" wrapText="1"/>
      <protection/>
    </xf>
    <xf numFmtId="0" fontId="0" fillId="0" borderId="32" xfId="0" applyFont="1" applyFill="1" applyBorder="1" applyAlignment="1" applyProtection="1">
      <alignment horizontal="center" vertical="distributed" textRotation="255" wrapText="1"/>
      <protection/>
    </xf>
    <xf numFmtId="0" fontId="0" fillId="0" borderId="18" xfId="0" applyFont="1" applyFill="1" applyBorder="1" applyAlignment="1" applyProtection="1">
      <alignment horizontal="center" vertical="distributed" textRotation="255" wrapText="1"/>
      <protection/>
    </xf>
    <xf numFmtId="0" fontId="0" fillId="0" borderId="20" xfId="0" applyFill="1" applyBorder="1" applyAlignment="1" applyProtection="1">
      <alignment horizontal="center" vertical="distributed" textRotation="255" wrapText="1"/>
      <protection/>
    </xf>
    <xf numFmtId="0" fontId="0" fillId="0" borderId="17" xfId="0" applyFill="1" applyBorder="1" applyAlignment="1" applyProtection="1">
      <alignment horizontal="center" vertical="distributed" textRotation="255" wrapText="1"/>
      <protection/>
    </xf>
    <xf numFmtId="0" fontId="0" fillId="0" borderId="26" xfId="0" applyFont="1" applyFill="1" applyBorder="1" applyAlignment="1" applyProtection="1">
      <alignment horizontal="center" vertical="distributed" textRotation="255"/>
      <protection/>
    </xf>
    <xf numFmtId="0" fontId="0" fillId="0" borderId="13" xfId="0" applyFont="1" applyFill="1" applyBorder="1" applyAlignment="1" applyProtection="1">
      <alignment horizontal="center" vertical="distributed" textRotation="255"/>
      <protection/>
    </xf>
    <xf numFmtId="0" fontId="0" fillId="0" borderId="17" xfId="0" applyFont="1" applyFill="1" applyBorder="1" applyAlignment="1" applyProtection="1">
      <alignment horizontal="center" vertical="distributed" textRotation="255"/>
      <protection/>
    </xf>
    <xf numFmtId="0" fontId="0" fillId="0" borderId="20" xfId="0" applyFont="1" applyFill="1" applyBorder="1" applyAlignment="1" applyProtection="1">
      <alignment horizontal="center" vertical="distributed" textRotation="255"/>
      <protection/>
    </xf>
    <xf numFmtId="0" fontId="0" fillId="0" borderId="17" xfId="0" applyFont="1" applyFill="1" applyBorder="1" applyAlignment="1" applyProtection="1">
      <alignment horizontal="center" vertical="distributed" textRotation="255"/>
      <protection/>
    </xf>
    <xf numFmtId="0" fontId="0" fillId="0" borderId="27" xfId="0" applyFont="1" applyFill="1" applyBorder="1" applyAlignment="1" applyProtection="1">
      <alignment horizontal="distributed" vertical="distributed"/>
      <protection/>
    </xf>
    <xf numFmtId="0" fontId="0" fillId="0" borderId="11" xfId="0" applyFont="1" applyFill="1" applyBorder="1" applyAlignment="1" applyProtection="1">
      <alignment horizontal="distributed" vertical="distributed"/>
      <protection/>
    </xf>
    <xf numFmtId="0" fontId="0" fillId="0" borderId="33" xfId="0" applyFont="1" applyFill="1" applyBorder="1" applyAlignment="1" applyProtection="1">
      <alignment horizontal="distributed" vertical="distributed"/>
      <protection/>
    </xf>
    <xf numFmtId="0" fontId="0" fillId="0" borderId="16" xfId="0" applyFont="1" applyFill="1" applyBorder="1" applyAlignment="1" applyProtection="1">
      <alignment horizontal="distributed" vertical="distributed"/>
      <protection/>
    </xf>
    <xf numFmtId="0" fontId="0" fillId="0" borderId="18" xfId="0" applyFont="1" applyFill="1" applyBorder="1" applyAlignment="1" applyProtection="1">
      <alignment horizontal="distributed" vertical="distributed"/>
      <protection/>
    </xf>
    <xf numFmtId="0" fontId="8" fillId="0" borderId="19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 applyProtection="1">
      <alignment horizontal="center" vertical="center" textRotation="255"/>
      <protection/>
    </xf>
    <xf numFmtId="0" fontId="6" fillId="0" borderId="0" xfId="0" applyFont="1" applyFill="1" applyAlignment="1">
      <alignment horizontal="distributed" vertical="center"/>
    </xf>
    <xf numFmtId="0" fontId="6" fillId="0" borderId="0" xfId="0" applyFont="1" applyFill="1" applyAlignment="1" applyProtection="1">
      <alignment horizontal="distributed" vertical="center"/>
      <protection/>
    </xf>
    <xf numFmtId="0" fontId="0" fillId="0" borderId="26" xfId="0" applyFill="1" applyBorder="1" applyAlignment="1" applyProtection="1">
      <alignment horizontal="center" vertical="distributed" textRotation="255" wrapText="1"/>
      <protection/>
    </xf>
    <xf numFmtId="0" fontId="0" fillId="0" borderId="13" xfId="0" applyFont="1" applyFill="1" applyBorder="1" applyAlignment="1" applyProtection="1">
      <alignment horizontal="center" vertical="distributed" textRotation="255" wrapText="1"/>
      <protection/>
    </xf>
    <xf numFmtId="0" fontId="0" fillId="0" borderId="17" xfId="0" applyFont="1" applyFill="1" applyBorder="1" applyAlignment="1" applyProtection="1">
      <alignment horizontal="center" vertical="distributed" textRotation="255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N73"/>
  <sheetViews>
    <sheetView tabSelected="1" view="pageBreakPreview" zoomScaleSheetLayoutView="100" zoomScalePageLayoutView="0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W55" sqref="W55"/>
    </sheetView>
  </sheetViews>
  <sheetFormatPr defaultColWidth="9.28125" defaultRowHeight="12"/>
  <cols>
    <col min="1" max="1" width="2.8515625" style="6" customWidth="1"/>
    <col min="2" max="2" width="1.7109375" style="68" customWidth="1"/>
    <col min="3" max="4" width="1.8515625" style="68" customWidth="1"/>
    <col min="5" max="5" width="23.28125" style="68" customWidth="1"/>
    <col min="6" max="6" width="1.1484375" style="6" customWidth="1"/>
    <col min="7" max="18" width="8.7109375" style="6" customWidth="1"/>
    <col min="19" max="19" width="3.00390625" style="6" customWidth="1"/>
    <col min="20" max="31" width="8.28125" style="6" customWidth="1"/>
    <col min="32" max="32" width="1.7109375" style="68" hidden="1" customWidth="1"/>
    <col min="33" max="34" width="1.8515625" style="68" customWidth="1"/>
    <col min="35" max="35" width="21.8515625" style="68" customWidth="1"/>
    <col min="36" max="36" width="1.1484375" style="6" customWidth="1"/>
    <col min="37" max="16384" width="9.28125" style="6" customWidth="1"/>
  </cols>
  <sheetData>
    <row r="1" spans="2:36" ht="9">
      <c r="B1" s="2" t="s">
        <v>91</v>
      </c>
      <c r="C1" s="3"/>
      <c r="D1" s="3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5" t="s">
        <v>92</v>
      </c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3"/>
      <c r="AG1" s="3"/>
      <c r="AH1" s="3"/>
      <c r="AI1" s="3"/>
      <c r="AJ1" s="4"/>
    </row>
    <row r="2" spans="2:36" s="11" customFormat="1" ht="14.25">
      <c r="B2" s="7"/>
      <c r="C2" s="7"/>
      <c r="D2" s="7"/>
      <c r="E2" s="7"/>
      <c r="F2" s="7"/>
      <c r="G2" s="7"/>
      <c r="H2" s="121" t="s">
        <v>87</v>
      </c>
      <c r="I2" s="121"/>
      <c r="J2" s="121"/>
      <c r="K2" s="121"/>
      <c r="L2" s="121"/>
      <c r="M2" s="121"/>
      <c r="N2" s="121"/>
      <c r="O2" s="121"/>
      <c r="P2" s="121"/>
      <c r="Q2" s="121"/>
      <c r="R2" s="7"/>
      <c r="S2" s="8"/>
      <c r="T2" s="9"/>
      <c r="U2" s="122" t="s">
        <v>75</v>
      </c>
      <c r="V2" s="122"/>
      <c r="W2" s="122"/>
      <c r="X2" s="122"/>
      <c r="Y2" s="122"/>
      <c r="Z2" s="122"/>
      <c r="AA2" s="122"/>
      <c r="AB2" s="122"/>
      <c r="AC2" s="122"/>
      <c r="AD2" s="10"/>
      <c r="AE2" s="10"/>
      <c r="AF2" s="10"/>
      <c r="AG2" s="10"/>
      <c r="AH2" s="10"/>
      <c r="AI2" s="10"/>
      <c r="AJ2" s="10"/>
    </row>
    <row r="3" spans="2:36" ht="9.75" thickBot="1">
      <c r="B3" s="12"/>
      <c r="C3" s="12"/>
      <c r="D3" s="12"/>
      <c r="E3" s="12"/>
      <c r="F3" s="13"/>
      <c r="G3" s="14"/>
      <c r="H3" s="15"/>
      <c r="I3" s="15"/>
      <c r="J3" s="14"/>
      <c r="K3" s="14"/>
      <c r="L3" s="14"/>
      <c r="M3" s="14"/>
      <c r="N3" s="14"/>
      <c r="O3" s="14"/>
      <c r="P3" s="14"/>
      <c r="Q3" s="14"/>
      <c r="R3" s="14"/>
      <c r="S3" s="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2"/>
      <c r="AG3" s="12"/>
      <c r="AH3" s="12"/>
      <c r="AI3" s="12"/>
      <c r="AJ3" s="13"/>
    </row>
    <row r="4" spans="2:36" s="18" customFormat="1" ht="9">
      <c r="B4" s="97" t="s">
        <v>15</v>
      </c>
      <c r="C4" s="97"/>
      <c r="D4" s="97"/>
      <c r="E4" s="97"/>
      <c r="F4" s="115"/>
      <c r="G4" s="108" t="s">
        <v>9</v>
      </c>
      <c r="H4" s="113" t="s">
        <v>7</v>
      </c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6"/>
      <c r="T4" s="17"/>
      <c r="U4" s="93" t="s">
        <v>13</v>
      </c>
      <c r="V4" s="95"/>
      <c r="W4" s="94"/>
      <c r="X4" s="93" t="s">
        <v>3</v>
      </c>
      <c r="Y4" s="94"/>
      <c r="Z4" s="93" t="s">
        <v>4</v>
      </c>
      <c r="AA4" s="94"/>
      <c r="AB4" s="93" t="s">
        <v>5</v>
      </c>
      <c r="AC4" s="94"/>
      <c r="AD4" s="88" t="s">
        <v>2</v>
      </c>
      <c r="AE4" s="123" t="s">
        <v>89</v>
      </c>
      <c r="AF4" s="96" t="s">
        <v>15</v>
      </c>
      <c r="AG4" s="97"/>
      <c r="AH4" s="97"/>
      <c r="AI4" s="97"/>
      <c r="AJ4" s="97"/>
    </row>
    <row r="5" spans="2:36" s="18" customFormat="1" ht="10.5" customHeight="1">
      <c r="B5" s="99"/>
      <c r="C5" s="99"/>
      <c r="D5" s="99"/>
      <c r="E5" s="99"/>
      <c r="F5" s="116"/>
      <c r="G5" s="109"/>
      <c r="H5" s="111" t="s">
        <v>8</v>
      </c>
      <c r="I5" s="91" t="s">
        <v>17</v>
      </c>
      <c r="J5" s="111" t="s">
        <v>18</v>
      </c>
      <c r="K5" s="106" t="s">
        <v>88</v>
      </c>
      <c r="L5" s="106" t="s">
        <v>86</v>
      </c>
      <c r="M5" s="91" t="s">
        <v>20</v>
      </c>
      <c r="N5" s="91" t="s">
        <v>21</v>
      </c>
      <c r="O5" s="91" t="s">
        <v>22</v>
      </c>
      <c r="P5" s="86" t="s">
        <v>6</v>
      </c>
      <c r="Q5" s="87"/>
      <c r="R5" s="102" t="s">
        <v>23</v>
      </c>
      <c r="S5" s="19"/>
      <c r="T5" s="104" t="s">
        <v>24</v>
      </c>
      <c r="U5" s="91" t="s">
        <v>25</v>
      </c>
      <c r="V5" s="91" t="s">
        <v>26</v>
      </c>
      <c r="W5" s="91" t="s">
        <v>12</v>
      </c>
      <c r="X5" s="91" t="s">
        <v>16</v>
      </c>
      <c r="Y5" s="91" t="s">
        <v>12</v>
      </c>
      <c r="Z5" s="91" t="s">
        <v>14</v>
      </c>
      <c r="AA5" s="91" t="s">
        <v>12</v>
      </c>
      <c r="AB5" s="91" t="s">
        <v>19</v>
      </c>
      <c r="AC5" s="91" t="s">
        <v>12</v>
      </c>
      <c r="AD5" s="89"/>
      <c r="AE5" s="124"/>
      <c r="AF5" s="98"/>
      <c r="AG5" s="99"/>
      <c r="AH5" s="99"/>
      <c r="AI5" s="99"/>
      <c r="AJ5" s="99"/>
    </row>
    <row r="6" spans="2:40" s="18" customFormat="1" ht="114.75" customHeight="1">
      <c r="B6" s="101"/>
      <c r="C6" s="101"/>
      <c r="D6" s="101"/>
      <c r="E6" s="101"/>
      <c r="F6" s="117"/>
      <c r="G6" s="110"/>
      <c r="H6" s="112"/>
      <c r="I6" s="112"/>
      <c r="J6" s="112"/>
      <c r="K6" s="107"/>
      <c r="L6" s="107"/>
      <c r="M6" s="92"/>
      <c r="N6" s="92"/>
      <c r="O6" s="92"/>
      <c r="P6" s="20" t="s">
        <v>10</v>
      </c>
      <c r="Q6" s="20" t="s">
        <v>11</v>
      </c>
      <c r="R6" s="103"/>
      <c r="S6" s="19"/>
      <c r="T6" s="105"/>
      <c r="U6" s="92"/>
      <c r="V6" s="92"/>
      <c r="W6" s="92"/>
      <c r="X6" s="92"/>
      <c r="Y6" s="92"/>
      <c r="Z6" s="92"/>
      <c r="AA6" s="92"/>
      <c r="AB6" s="92"/>
      <c r="AC6" s="92"/>
      <c r="AD6" s="90"/>
      <c r="AE6" s="125"/>
      <c r="AF6" s="100"/>
      <c r="AG6" s="101"/>
      <c r="AH6" s="101"/>
      <c r="AI6" s="101"/>
      <c r="AJ6" s="101"/>
      <c r="AK6" s="21"/>
      <c r="AL6" s="22" t="s">
        <v>9</v>
      </c>
      <c r="AM6" s="22" t="s">
        <v>78</v>
      </c>
      <c r="AN6" s="21"/>
    </row>
    <row r="7" spans="2:40" s="32" customFormat="1" ht="14.25" customHeight="1">
      <c r="B7" s="118" t="s">
        <v>28</v>
      </c>
      <c r="C7" s="118"/>
      <c r="D7" s="118"/>
      <c r="E7" s="118"/>
      <c r="F7" s="23"/>
      <c r="G7" s="24">
        <f>SUM(H7,U7:AE7)</f>
        <v>1282</v>
      </c>
      <c r="H7" s="25">
        <f>SUM(I7:R7,T7)</f>
        <v>1079</v>
      </c>
      <c r="I7" s="72">
        <v>237</v>
      </c>
      <c r="J7" s="72">
        <v>369</v>
      </c>
      <c r="K7" s="72">
        <v>0</v>
      </c>
      <c r="L7" s="72">
        <v>1</v>
      </c>
      <c r="M7" s="72">
        <v>1</v>
      </c>
      <c r="N7" s="72">
        <v>0</v>
      </c>
      <c r="O7" s="72">
        <v>355</v>
      </c>
      <c r="P7" s="72">
        <v>27</v>
      </c>
      <c r="Q7" s="72">
        <v>76</v>
      </c>
      <c r="R7" s="73">
        <v>7</v>
      </c>
      <c r="S7" s="74"/>
      <c r="T7" s="75">
        <v>6</v>
      </c>
      <c r="U7" s="72">
        <v>3</v>
      </c>
      <c r="V7" s="72">
        <v>0</v>
      </c>
      <c r="W7" s="72">
        <v>16</v>
      </c>
      <c r="X7" s="72">
        <v>20</v>
      </c>
      <c r="Y7" s="72">
        <v>0</v>
      </c>
      <c r="Z7" s="72">
        <v>66</v>
      </c>
      <c r="AA7" s="72">
        <v>4</v>
      </c>
      <c r="AB7" s="72">
        <v>0</v>
      </c>
      <c r="AC7" s="72">
        <v>0</v>
      </c>
      <c r="AD7" s="72">
        <v>0</v>
      </c>
      <c r="AE7" s="72">
        <v>94</v>
      </c>
      <c r="AF7" s="118" t="s">
        <v>28</v>
      </c>
      <c r="AG7" s="118"/>
      <c r="AH7" s="118"/>
      <c r="AI7" s="118"/>
      <c r="AJ7" s="23"/>
      <c r="AK7" s="30"/>
      <c r="AL7" s="31">
        <f>SUM(H7,U7:AE7)-G7</f>
        <v>0</v>
      </c>
      <c r="AM7" s="31">
        <f>SUM(I7:R7,T7)-H7</f>
        <v>0</v>
      </c>
      <c r="AN7" s="30"/>
    </row>
    <row r="8" spans="2:40" s="32" customFormat="1" ht="18" customHeight="1">
      <c r="B8" s="33"/>
      <c r="C8" s="78" t="s">
        <v>74</v>
      </c>
      <c r="D8" s="78"/>
      <c r="E8" s="78"/>
      <c r="F8" s="23"/>
      <c r="G8" s="24">
        <f aca="true" t="shared" si="0" ref="G8:G60">SUM(H8,U8:AE8)</f>
        <v>58</v>
      </c>
      <c r="H8" s="34">
        <f>SUM(I8:R8,T8)</f>
        <v>55</v>
      </c>
      <c r="I8" s="72">
        <v>0</v>
      </c>
      <c r="J8" s="72">
        <v>17</v>
      </c>
      <c r="K8" s="72">
        <v>0</v>
      </c>
      <c r="L8" s="72">
        <v>0</v>
      </c>
      <c r="M8" s="72">
        <v>0</v>
      </c>
      <c r="N8" s="72">
        <v>0</v>
      </c>
      <c r="O8" s="72">
        <v>29</v>
      </c>
      <c r="P8" s="72">
        <v>6</v>
      </c>
      <c r="Q8" s="72">
        <v>1</v>
      </c>
      <c r="R8" s="73">
        <v>2</v>
      </c>
      <c r="S8" s="74"/>
      <c r="T8" s="75">
        <v>0</v>
      </c>
      <c r="U8" s="72">
        <v>0</v>
      </c>
      <c r="V8" s="72">
        <v>0</v>
      </c>
      <c r="W8" s="72">
        <v>1</v>
      </c>
      <c r="X8" s="72">
        <v>2</v>
      </c>
      <c r="Y8" s="72">
        <v>0</v>
      </c>
      <c r="Z8" s="72">
        <v>0</v>
      </c>
      <c r="AA8" s="72">
        <v>0</v>
      </c>
      <c r="AB8" s="72">
        <v>0</v>
      </c>
      <c r="AC8" s="72">
        <v>0</v>
      </c>
      <c r="AD8" s="72">
        <v>0</v>
      </c>
      <c r="AE8" s="72">
        <v>0</v>
      </c>
      <c r="AF8" s="35"/>
      <c r="AG8" s="78" t="s">
        <v>74</v>
      </c>
      <c r="AH8" s="78"/>
      <c r="AI8" s="78"/>
      <c r="AJ8" s="23"/>
      <c r="AK8" s="30"/>
      <c r="AL8" s="31">
        <f aca="true" t="shared" si="1" ref="AL8:AL60">SUM(H8,U8:AE8)-G8</f>
        <v>0</v>
      </c>
      <c r="AM8" s="31">
        <f aca="true" t="shared" si="2" ref="AM8:AM60">SUM(I8:R8,T8)-H8</f>
        <v>0</v>
      </c>
      <c r="AN8" s="30"/>
    </row>
    <row r="9" spans="2:40" ht="18" customHeight="1">
      <c r="B9" s="36"/>
      <c r="C9" s="37"/>
      <c r="D9" s="76" t="s">
        <v>29</v>
      </c>
      <c r="E9" s="76"/>
      <c r="F9" s="38"/>
      <c r="G9" s="24">
        <f t="shared" si="0"/>
        <v>0</v>
      </c>
      <c r="H9" s="39">
        <f aca="true" t="shared" si="3" ref="H9:H60">SUM(I9:R9,T9)</f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7">
        <v>0</v>
      </c>
      <c r="S9" s="28"/>
      <c r="T9" s="29">
        <v>0</v>
      </c>
      <c r="U9" s="26">
        <v>0</v>
      </c>
      <c r="V9" s="26">
        <v>0</v>
      </c>
      <c r="W9" s="26">
        <v>0</v>
      </c>
      <c r="X9" s="26">
        <v>0</v>
      </c>
      <c r="Y9" s="26">
        <v>0</v>
      </c>
      <c r="Z9" s="26">
        <v>0</v>
      </c>
      <c r="AA9" s="26">
        <v>0</v>
      </c>
      <c r="AB9" s="26">
        <v>0</v>
      </c>
      <c r="AC9" s="26">
        <v>0</v>
      </c>
      <c r="AD9" s="26">
        <v>0</v>
      </c>
      <c r="AE9" s="26">
        <v>0</v>
      </c>
      <c r="AF9" s="40">
        <v>0</v>
      </c>
      <c r="AG9" s="37"/>
      <c r="AH9" s="76" t="s">
        <v>29</v>
      </c>
      <c r="AI9" s="76"/>
      <c r="AJ9" s="38"/>
      <c r="AK9" s="41"/>
      <c r="AL9" s="31">
        <f t="shared" si="1"/>
        <v>0</v>
      </c>
      <c r="AM9" s="31">
        <f t="shared" si="2"/>
        <v>0</v>
      </c>
      <c r="AN9" s="41"/>
    </row>
    <row r="10" spans="2:40" ht="10.5">
      <c r="B10" s="36"/>
      <c r="C10" s="37"/>
      <c r="D10" s="77" t="s">
        <v>30</v>
      </c>
      <c r="E10" s="77"/>
      <c r="F10" s="38"/>
      <c r="G10" s="24">
        <f t="shared" si="0"/>
        <v>57</v>
      </c>
      <c r="H10" s="39">
        <f t="shared" si="3"/>
        <v>54</v>
      </c>
      <c r="I10" s="26">
        <v>0</v>
      </c>
      <c r="J10" s="26">
        <v>17</v>
      </c>
      <c r="K10" s="26">
        <v>0</v>
      </c>
      <c r="L10" s="26">
        <v>0</v>
      </c>
      <c r="M10" s="26">
        <v>0</v>
      </c>
      <c r="N10" s="26">
        <v>0</v>
      </c>
      <c r="O10" s="26">
        <v>29</v>
      </c>
      <c r="P10" s="26">
        <v>5</v>
      </c>
      <c r="Q10" s="26">
        <v>1</v>
      </c>
      <c r="R10" s="27">
        <v>2</v>
      </c>
      <c r="S10" s="28"/>
      <c r="T10" s="29">
        <v>0</v>
      </c>
      <c r="U10" s="26">
        <v>0</v>
      </c>
      <c r="V10" s="26">
        <v>0</v>
      </c>
      <c r="W10" s="26">
        <v>1</v>
      </c>
      <c r="X10" s="26">
        <v>2</v>
      </c>
      <c r="Y10" s="26">
        <v>0</v>
      </c>
      <c r="Z10" s="26">
        <v>0</v>
      </c>
      <c r="AA10" s="26">
        <v>0</v>
      </c>
      <c r="AB10" s="26">
        <v>0</v>
      </c>
      <c r="AC10" s="26">
        <v>0</v>
      </c>
      <c r="AD10" s="26">
        <v>0</v>
      </c>
      <c r="AE10" s="26">
        <v>0</v>
      </c>
      <c r="AF10" s="40">
        <v>0</v>
      </c>
      <c r="AG10" s="37"/>
      <c r="AH10" s="77" t="s">
        <v>30</v>
      </c>
      <c r="AI10" s="77"/>
      <c r="AJ10" s="38"/>
      <c r="AK10" s="41"/>
      <c r="AL10" s="31">
        <f t="shared" si="1"/>
        <v>0</v>
      </c>
      <c r="AM10" s="31">
        <f t="shared" si="2"/>
        <v>0</v>
      </c>
      <c r="AN10" s="41"/>
    </row>
    <row r="11" spans="2:40" ht="10.5">
      <c r="B11" s="36"/>
      <c r="C11" s="37"/>
      <c r="D11" s="37"/>
      <c r="E11" s="37" t="s">
        <v>31</v>
      </c>
      <c r="F11" s="42"/>
      <c r="G11" s="24">
        <f t="shared" si="0"/>
        <v>2</v>
      </c>
      <c r="H11" s="39">
        <f t="shared" si="3"/>
        <v>2</v>
      </c>
      <c r="I11" s="26">
        <v>0</v>
      </c>
      <c r="J11" s="26">
        <v>2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7">
        <v>0</v>
      </c>
      <c r="S11" s="28"/>
      <c r="T11" s="29">
        <v>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C11" s="26">
        <v>0</v>
      </c>
      <c r="AD11" s="26">
        <v>0</v>
      </c>
      <c r="AE11" s="26">
        <v>0</v>
      </c>
      <c r="AF11" s="40">
        <v>0</v>
      </c>
      <c r="AG11" s="37"/>
      <c r="AH11" s="37"/>
      <c r="AI11" s="37" t="s">
        <v>31</v>
      </c>
      <c r="AJ11" s="42"/>
      <c r="AK11" s="41"/>
      <c r="AL11" s="31">
        <f t="shared" si="1"/>
        <v>0</v>
      </c>
      <c r="AM11" s="31">
        <f t="shared" si="2"/>
        <v>0</v>
      </c>
      <c r="AN11" s="41"/>
    </row>
    <row r="12" spans="2:40" ht="10.5">
      <c r="B12" s="36"/>
      <c r="C12" s="37"/>
      <c r="D12" s="37"/>
      <c r="E12" s="37" t="s">
        <v>32</v>
      </c>
      <c r="F12" s="42"/>
      <c r="G12" s="24">
        <f t="shared" si="0"/>
        <v>55</v>
      </c>
      <c r="H12" s="39">
        <f t="shared" si="3"/>
        <v>52</v>
      </c>
      <c r="I12" s="26">
        <v>0</v>
      </c>
      <c r="J12" s="26">
        <v>15</v>
      </c>
      <c r="K12" s="26">
        <v>0</v>
      </c>
      <c r="L12" s="26">
        <v>0</v>
      </c>
      <c r="M12" s="26">
        <v>0</v>
      </c>
      <c r="N12" s="26">
        <v>0</v>
      </c>
      <c r="O12" s="26">
        <v>29</v>
      </c>
      <c r="P12" s="26">
        <v>5</v>
      </c>
      <c r="Q12" s="26">
        <v>1</v>
      </c>
      <c r="R12" s="27">
        <v>2</v>
      </c>
      <c r="S12" s="28"/>
      <c r="T12" s="29">
        <v>0</v>
      </c>
      <c r="U12" s="26">
        <v>0</v>
      </c>
      <c r="V12" s="26">
        <v>0</v>
      </c>
      <c r="W12" s="26">
        <v>1</v>
      </c>
      <c r="X12" s="26">
        <v>2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0</v>
      </c>
      <c r="AE12" s="26">
        <v>0</v>
      </c>
      <c r="AF12" s="40">
        <v>0</v>
      </c>
      <c r="AG12" s="37"/>
      <c r="AH12" s="37"/>
      <c r="AI12" s="37" t="s">
        <v>32</v>
      </c>
      <c r="AJ12" s="42"/>
      <c r="AK12" s="41"/>
      <c r="AL12" s="31">
        <f t="shared" si="1"/>
        <v>0</v>
      </c>
      <c r="AM12" s="31">
        <f t="shared" si="2"/>
        <v>0</v>
      </c>
      <c r="AN12" s="41"/>
    </row>
    <row r="13" spans="2:40" ht="18" customHeight="1">
      <c r="B13" s="36"/>
      <c r="C13" s="37"/>
      <c r="D13" s="76" t="s">
        <v>33</v>
      </c>
      <c r="E13" s="76"/>
      <c r="F13" s="38"/>
      <c r="G13" s="24">
        <f t="shared" si="0"/>
        <v>0</v>
      </c>
      <c r="H13" s="39">
        <f t="shared" si="3"/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7">
        <v>0</v>
      </c>
      <c r="S13" s="28"/>
      <c r="T13" s="29"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  <c r="AE13" s="26">
        <v>0</v>
      </c>
      <c r="AF13" s="40">
        <v>0</v>
      </c>
      <c r="AG13" s="37"/>
      <c r="AH13" s="76" t="s">
        <v>33</v>
      </c>
      <c r="AI13" s="76"/>
      <c r="AJ13" s="38"/>
      <c r="AK13" s="41"/>
      <c r="AL13" s="31">
        <f t="shared" si="1"/>
        <v>0</v>
      </c>
      <c r="AM13" s="31">
        <f t="shared" si="2"/>
        <v>0</v>
      </c>
      <c r="AN13" s="41"/>
    </row>
    <row r="14" spans="2:40" ht="18" customHeight="1">
      <c r="B14" s="36"/>
      <c r="C14" s="37"/>
      <c r="D14" s="76" t="s">
        <v>34</v>
      </c>
      <c r="E14" s="76"/>
      <c r="F14" s="38"/>
      <c r="G14" s="24">
        <f t="shared" si="0"/>
        <v>0</v>
      </c>
      <c r="H14" s="39">
        <f t="shared" si="3"/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7">
        <v>0</v>
      </c>
      <c r="S14" s="28"/>
      <c r="T14" s="29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0</v>
      </c>
      <c r="AF14" s="40">
        <v>0</v>
      </c>
      <c r="AG14" s="37"/>
      <c r="AH14" s="76" t="s">
        <v>34</v>
      </c>
      <c r="AI14" s="76"/>
      <c r="AJ14" s="38"/>
      <c r="AK14" s="41"/>
      <c r="AL14" s="31">
        <f t="shared" si="1"/>
        <v>0</v>
      </c>
      <c r="AM14" s="31">
        <f t="shared" si="2"/>
        <v>0</v>
      </c>
      <c r="AN14" s="41"/>
    </row>
    <row r="15" spans="2:40" ht="18" customHeight="1">
      <c r="B15" s="36"/>
      <c r="C15" s="37"/>
      <c r="D15" s="76" t="s">
        <v>35</v>
      </c>
      <c r="E15" s="76"/>
      <c r="F15" s="38"/>
      <c r="G15" s="24">
        <f t="shared" si="0"/>
        <v>0</v>
      </c>
      <c r="H15" s="39">
        <f t="shared" si="3"/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7">
        <v>0</v>
      </c>
      <c r="S15" s="28"/>
      <c r="T15" s="29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26">
        <v>0</v>
      </c>
      <c r="AF15" s="40">
        <v>0</v>
      </c>
      <c r="AG15" s="37"/>
      <c r="AH15" s="76" t="s">
        <v>35</v>
      </c>
      <c r="AI15" s="76"/>
      <c r="AJ15" s="38"/>
      <c r="AK15" s="41"/>
      <c r="AL15" s="31">
        <f t="shared" si="1"/>
        <v>0</v>
      </c>
      <c r="AM15" s="31">
        <f t="shared" si="2"/>
        <v>0</v>
      </c>
      <c r="AN15" s="41"/>
    </row>
    <row r="16" spans="2:40" ht="18" customHeight="1">
      <c r="B16" s="36"/>
      <c r="C16" s="37"/>
      <c r="D16" s="76" t="s">
        <v>36</v>
      </c>
      <c r="E16" s="76"/>
      <c r="F16" s="38"/>
      <c r="G16" s="24">
        <f t="shared" si="0"/>
        <v>0</v>
      </c>
      <c r="H16" s="39">
        <f t="shared" si="3"/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7">
        <v>0</v>
      </c>
      <c r="S16" s="28"/>
      <c r="T16" s="29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0</v>
      </c>
      <c r="AF16" s="40">
        <v>0</v>
      </c>
      <c r="AG16" s="37"/>
      <c r="AH16" s="76" t="s">
        <v>36</v>
      </c>
      <c r="AI16" s="76"/>
      <c r="AJ16" s="38"/>
      <c r="AK16" s="41"/>
      <c r="AL16" s="31">
        <f t="shared" si="1"/>
        <v>0</v>
      </c>
      <c r="AM16" s="31">
        <f t="shared" si="2"/>
        <v>0</v>
      </c>
      <c r="AN16" s="41"/>
    </row>
    <row r="17" spans="2:40" ht="18" customHeight="1">
      <c r="B17" s="36"/>
      <c r="C17" s="37"/>
      <c r="D17" s="76" t="s">
        <v>37</v>
      </c>
      <c r="E17" s="76"/>
      <c r="F17" s="38"/>
      <c r="G17" s="24">
        <f t="shared" si="0"/>
        <v>0</v>
      </c>
      <c r="H17" s="39">
        <f t="shared" si="3"/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7">
        <v>0</v>
      </c>
      <c r="S17" s="28"/>
      <c r="T17" s="29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26">
        <v>0</v>
      </c>
      <c r="AE17" s="26">
        <v>0</v>
      </c>
      <c r="AF17" s="40">
        <v>0</v>
      </c>
      <c r="AG17" s="37"/>
      <c r="AH17" s="76" t="s">
        <v>37</v>
      </c>
      <c r="AI17" s="76"/>
      <c r="AJ17" s="38"/>
      <c r="AK17" s="41"/>
      <c r="AL17" s="31">
        <f t="shared" si="1"/>
        <v>0</v>
      </c>
      <c r="AM17" s="31">
        <f t="shared" si="2"/>
        <v>0</v>
      </c>
      <c r="AN17" s="41"/>
    </row>
    <row r="18" spans="2:40" ht="18" customHeight="1">
      <c r="B18" s="36"/>
      <c r="C18" s="37"/>
      <c r="D18" s="76" t="s">
        <v>38</v>
      </c>
      <c r="E18" s="76"/>
      <c r="F18" s="38"/>
      <c r="G18" s="24">
        <f t="shared" si="0"/>
        <v>1</v>
      </c>
      <c r="H18" s="39">
        <f t="shared" si="3"/>
        <v>1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1</v>
      </c>
      <c r="Q18" s="26">
        <v>0</v>
      </c>
      <c r="R18" s="27">
        <v>0</v>
      </c>
      <c r="S18" s="28"/>
      <c r="T18" s="29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6">
        <v>0</v>
      </c>
      <c r="AE18" s="26">
        <v>0</v>
      </c>
      <c r="AF18" s="40">
        <v>2</v>
      </c>
      <c r="AG18" s="37"/>
      <c r="AH18" s="76" t="s">
        <v>38</v>
      </c>
      <c r="AI18" s="76"/>
      <c r="AJ18" s="38"/>
      <c r="AK18" s="41"/>
      <c r="AL18" s="31">
        <f t="shared" si="1"/>
        <v>0</v>
      </c>
      <c r="AM18" s="31">
        <f t="shared" si="2"/>
        <v>0</v>
      </c>
      <c r="AN18" s="41"/>
    </row>
    <row r="19" spans="2:40" s="32" customFormat="1" ht="18" customHeight="1">
      <c r="B19" s="33"/>
      <c r="C19" s="78" t="s">
        <v>0</v>
      </c>
      <c r="D19" s="78"/>
      <c r="E19" s="78"/>
      <c r="F19" s="23"/>
      <c r="G19" s="24">
        <f t="shared" si="0"/>
        <v>305</v>
      </c>
      <c r="H19" s="34">
        <f t="shared" si="3"/>
        <v>297</v>
      </c>
      <c r="I19" s="72">
        <v>12</v>
      </c>
      <c r="J19" s="72">
        <v>41</v>
      </c>
      <c r="K19" s="72">
        <v>0</v>
      </c>
      <c r="L19" s="72">
        <v>0</v>
      </c>
      <c r="M19" s="72">
        <v>0</v>
      </c>
      <c r="N19" s="72">
        <v>0</v>
      </c>
      <c r="O19" s="72">
        <v>180</v>
      </c>
      <c r="P19" s="72">
        <v>14</v>
      </c>
      <c r="Q19" s="72">
        <v>47</v>
      </c>
      <c r="R19" s="73">
        <v>0</v>
      </c>
      <c r="S19" s="74"/>
      <c r="T19" s="75">
        <v>3</v>
      </c>
      <c r="U19" s="72">
        <v>0</v>
      </c>
      <c r="V19" s="72">
        <v>0</v>
      </c>
      <c r="W19" s="72">
        <v>2</v>
      </c>
      <c r="X19" s="72">
        <v>0</v>
      </c>
      <c r="Y19" s="72">
        <v>0</v>
      </c>
      <c r="Z19" s="72">
        <v>5</v>
      </c>
      <c r="AA19" s="72">
        <v>1</v>
      </c>
      <c r="AB19" s="72">
        <v>0</v>
      </c>
      <c r="AC19" s="72">
        <v>0</v>
      </c>
      <c r="AD19" s="72">
        <v>0</v>
      </c>
      <c r="AE19" s="72">
        <v>0</v>
      </c>
      <c r="AF19" s="35">
        <v>1</v>
      </c>
      <c r="AG19" s="78" t="s">
        <v>0</v>
      </c>
      <c r="AH19" s="78"/>
      <c r="AI19" s="78"/>
      <c r="AJ19" s="23"/>
      <c r="AK19" s="30"/>
      <c r="AL19" s="31">
        <f t="shared" si="1"/>
        <v>0</v>
      </c>
      <c r="AM19" s="31">
        <f t="shared" si="2"/>
        <v>0</v>
      </c>
      <c r="AN19" s="30"/>
    </row>
    <row r="20" spans="2:40" ht="18" customHeight="1">
      <c r="B20" s="36"/>
      <c r="C20" s="37"/>
      <c r="D20" s="76" t="s">
        <v>39</v>
      </c>
      <c r="E20" s="76"/>
      <c r="F20" s="38"/>
      <c r="G20" s="24">
        <f t="shared" si="0"/>
        <v>167</v>
      </c>
      <c r="H20" s="39">
        <f t="shared" si="3"/>
        <v>164</v>
      </c>
      <c r="I20" s="26">
        <v>11</v>
      </c>
      <c r="J20" s="26">
        <v>11</v>
      </c>
      <c r="K20" s="26">
        <v>0</v>
      </c>
      <c r="L20" s="26">
        <v>0</v>
      </c>
      <c r="M20" s="26">
        <v>0</v>
      </c>
      <c r="N20" s="26">
        <v>0</v>
      </c>
      <c r="O20" s="26">
        <v>114</v>
      </c>
      <c r="P20" s="26">
        <v>8</v>
      </c>
      <c r="Q20" s="26">
        <v>18</v>
      </c>
      <c r="R20" s="27">
        <v>0</v>
      </c>
      <c r="S20" s="28"/>
      <c r="T20" s="29">
        <v>2</v>
      </c>
      <c r="U20" s="26">
        <v>0</v>
      </c>
      <c r="V20" s="26">
        <v>0</v>
      </c>
      <c r="W20" s="26">
        <v>1</v>
      </c>
      <c r="X20" s="26">
        <v>0</v>
      </c>
      <c r="Y20" s="26">
        <v>0</v>
      </c>
      <c r="Z20" s="26">
        <v>1</v>
      </c>
      <c r="AA20" s="26">
        <v>1</v>
      </c>
      <c r="AB20" s="26">
        <v>0</v>
      </c>
      <c r="AC20" s="26">
        <v>0</v>
      </c>
      <c r="AD20" s="26">
        <v>0</v>
      </c>
      <c r="AE20" s="26">
        <v>0</v>
      </c>
      <c r="AF20" s="40">
        <v>0</v>
      </c>
      <c r="AG20" s="37"/>
      <c r="AH20" s="76" t="s">
        <v>39</v>
      </c>
      <c r="AI20" s="76"/>
      <c r="AJ20" s="38"/>
      <c r="AK20" s="41"/>
      <c r="AL20" s="31">
        <f t="shared" si="1"/>
        <v>0</v>
      </c>
      <c r="AM20" s="31">
        <f t="shared" si="2"/>
        <v>0</v>
      </c>
      <c r="AN20" s="41"/>
    </row>
    <row r="21" spans="2:40" ht="18" customHeight="1">
      <c r="B21" s="36"/>
      <c r="C21" s="37"/>
      <c r="D21" s="76" t="s">
        <v>40</v>
      </c>
      <c r="E21" s="76"/>
      <c r="F21" s="38"/>
      <c r="G21" s="24">
        <f t="shared" si="0"/>
        <v>104</v>
      </c>
      <c r="H21" s="39">
        <f t="shared" si="3"/>
        <v>100</v>
      </c>
      <c r="I21" s="26">
        <v>1</v>
      </c>
      <c r="J21" s="26">
        <v>20</v>
      </c>
      <c r="K21" s="26">
        <v>0</v>
      </c>
      <c r="L21" s="26">
        <v>0</v>
      </c>
      <c r="M21" s="26">
        <v>0</v>
      </c>
      <c r="N21" s="26">
        <v>0</v>
      </c>
      <c r="O21" s="26">
        <v>45</v>
      </c>
      <c r="P21" s="26">
        <v>6</v>
      </c>
      <c r="Q21" s="26">
        <v>27</v>
      </c>
      <c r="R21" s="27">
        <v>0</v>
      </c>
      <c r="S21" s="28"/>
      <c r="T21" s="29">
        <v>1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4</v>
      </c>
      <c r="AA21" s="26">
        <v>0</v>
      </c>
      <c r="AB21" s="26">
        <v>0</v>
      </c>
      <c r="AC21" s="26">
        <v>0</v>
      </c>
      <c r="AD21" s="26">
        <v>0</v>
      </c>
      <c r="AE21" s="26">
        <v>0</v>
      </c>
      <c r="AF21" s="40">
        <v>1</v>
      </c>
      <c r="AG21" s="37"/>
      <c r="AH21" s="76" t="s">
        <v>40</v>
      </c>
      <c r="AI21" s="76"/>
      <c r="AJ21" s="38"/>
      <c r="AK21" s="41"/>
      <c r="AL21" s="31">
        <f t="shared" si="1"/>
        <v>0</v>
      </c>
      <c r="AM21" s="31">
        <f t="shared" si="2"/>
        <v>0</v>
      </c>
      <c r="AN21" s="41"/>
    </row>
    <row r="22" spans="2:40" ht="18" customHeight="1">
      <c r="B22" s="36"/>
      <c r="C22" s="37"/>
      <c r="D22" s="76" t="s">
        <v>41</v>
      </c>
      <c r="E22" s="76"/>
      <c r="F22" s="38"/>
      <c r="G22" s="24">
        <f t="shared" si="0"/>
        <v>0</v>
      </c>
      <c r="H22" s="39">
        <f t="shared" si="3"/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7">
        <v>0</v>
      </c>
      <c r="S22" s="28"/>
      <c r="T22" s="29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26">
        <v>0</v>
      </c>
      <c r="AD22" s="26">
        <v>0</v>
      </c>
      <c r="AE22" s="26">
        <v>0</v>
      </c>
      <c r="AF22" s="40">
        <v>0</v>
      </c>
      <c r="AG22" s="37"/>
      <c r="AH22" s="76" t="s">
        <v>41</v>
      </c>
      <c r="AI22" s="76"/>
      <c r="AJ22" s="38"/>
      <c r="AK22" s="41"/>
      <c r="AL22" s="31">
        <f t="shared" si="1"/>
        <v>0</v>
      </c>
      <c r="AM22" s="31">
        <f t="shared" si="2"/>
        <v>0</v>
      </c>
      <c r="AN22" s="41"/>
    </row>
    <row r="23" spans="2:40" ht="18" customHeight="1">
      <c r="B23" s="36"/>
      <c r="C23" s="37"/>
      <c r="D23" s="77" t="s">
        <v>42</v>
      </c>
      <c r="E23" s="77"/>
      <c r="F23" s="38"/>
      <c r="G23" s="24">
        <f t="shared" si="0"/>
        <v>2</v>
      </c>
      <c r="H23" s="39">
        <f t="shared" si="3"/>
        <v>1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1</v>
      </c>
      <c r="R23" s="27">
        <v>0</v>
      </c>
      <c r="S23" s="28"/>
      <c r="T23" s="29">
        <v>0</v>
      </c>
      <c r="U23" s="26">
        <v>0</v>
      </c>
      <c r="V23" s="26">
        <v>0</v>
      </c>
      <c r="W23" s="26">
        <v>1</v>
      </c>
      <c r="X23" s="26">
        <v>0</v>
      </c>
      <c r="Y23" s="26">
        <v>0</v>
      </c>
      <c r="Z23" s="26">
        <v>0</v>
      </c>
      <c r="AA23" s="26">
        <v>0</v>
      </c>
      <c r="AB23" s="26">
        <v>0</v>
      </c>
      <c r="AC23" s="26">
        <v>0</v>
      </c>
      <c r="AD23" s="26">
        <v>0</v>
      </c>
      <c r="AE23" s="26">
        <v>0</v>
      </c>
      <c r="AF23" s="40">
        <v>0</v>
      </c>
      <c r="AG23" s="37"/>
      <c r="AH23" s="77" t="s">
        <v>42</v>
      </c>
      <c r="AI23" s="77"/>
      <c r="AJ23" s="38"/>
      <c r="AK23" s="41"/>
      <c r="AL23" s="31">
        <f t="shared" si="1"/>
        <v>0</v>
      </c>
      <c r="AM23" s="31">
        <f t="shared" si="2"/>
        <v>0</v>
      </c>
      <c r="AN23" s="41"/>
    </row>
    <row r="24" spans="2:40" ht="10.5">
      <c r="B24" s="36"/>
      <c r="C24" s="37"/>
      <c r="D24" s="37"/>
      <c r="E24" s="37" t="s">
        <v>43</v>
      </c>
      <c r="F24" s="38"/>
      <c r="G24" s="24">
        <f t="shared" si="0"/>
        <v>0</v>
      </c>
      <c r="H24" s="39">
        <f t="shared" si="3"/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7">
        <v>0</v>
      </c>
      <c r="S24" s="28"/>
      <c r="T24" s="29">
        <v>0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  <c r="Z24" s="26">
        <v>0</v>
      </c>
      <c r="AA24" s="26">
        <v>0</v>
      </c>
      <c r="AB24" s="26">
        <v>0</v>
      </c>
      <c r="AC24" s="26">
        <v>0</v>
      </c>
      <c r="AD24" s="26">
        <v>0</v>
      </c>
      <c r="AE24" s="26">
        <v>0</v>
      </c>
      <c r="AF24" s="40">
        <v>0</v>
      </c>
      <c r="AG24" s="37"/>
      <c r="AH24" s="37"/>
      <c r="AI24" s="37" t="s">
        <v>43</v>
      </c>
      <c r="AJ24" s="38"/>
      <c r="AK24" s="41"/>
      <c r="AL24" s="31">
        <f t="shared" si="1"/>
        <v>0</v>
      </c>
      <c r="AM24" s="31">
        <f t="shared" si="2"/>
        <v>0</v>
      </c>
      <c r="AN24" s="41"/>
    </row>
    <row r="25" spans="2:40" ht="10.5">
      <c r="B25" s="36"/>
      <c r="C25" s="37"/>
      <c r="D25" s="37"/>
      <c r="E25" s="37" t="s">
        <v>44</v>
      </c>
      <c r="F25" s="38"/>
      <c r="G25" s="24">
        <f t="shared" si="0"/>
        <v>0</v>
      </c>
      <c r="H25" s="39">
        <f t="shared" si="3"/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7">
        <v>0</v>
      </c>
      <c r="S25" s="28"/>
      <c r="T25" s="29">
        <v>0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0</v>
      </c>
      <c r="AB25" s="26">
        <v>0</v>
      </c>
      <c r="AC25" s="26">
        <v>0</v>
      </c>
      <c r="AD25" s="26">
        <v>0</v>
      </c>
      <c r="AE25" s="26">
        <v>0</v>
      </c>
      <c r="AF25" s="40">
        <v>0</v>
      </c>
      <c r="AG25" s="37"/>
      <c r="AH25" s="37"/>
      <c r="AI25" s="37" t="s">
        <v>44</v>
      </c>
      <c r="AJ25" s="38"/>
      <c r="AK25" s="41"/>
      <c r="AL25" s="31">
        <f t="shared" si="1"/>
        <v>0</v>
      </c>
      <c r="AM25" s="31">
        <f t="shared" si="2"/>
        <v>0</v>
      </c>
      <c r="AN25" s="41"/>
    </row>
    <row r="26" spans="2:40" ht="10.5">
      <c r="B26" s="36"/>
      <c r="C26" s="37"/>
      <c r="D26" s="37"/>
      <c r="E26" s="37" t="s">
        <v>45</v>
      </c>
      <c r="F26" s="38"/>
      <c r="G26" s="24">
        <f t="shared" si="0"/>
        <v>2</v>
      </c>
      <c r="H26" s="39">
        <f t="shared" si="3"/>
        <v>1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1</v>
      </c>
      <c r="R26" s="27">
        <v>0</v>
      </c>
      <c r="S26" s="28"/>
      <c r="T26" s="29">
        <v>0</v>
      </c>
      <c r="U26" s="26">
        <v>0</v>
      </c>
      <c r="V26" s="26">
        <v>0</v>
      </c>
      <c r="W26" s="26">
        <v>1</v>
      </c>
      <c r="X26" s="26">
        <v>0</v>
      </c>
      <c r="Y26" s="26">
        <v>0</v>
      </c>
      <c r="Z26" s="26">
        <v>0</v>
      </c>
      <c r="AA26" s="26">
        <v>0</v>
      </c>
      <c r="AB26" s="26">
        <v>0</v>
      </c>
      <c r="AC26" s="26">
        <v>0</v>
      </c>
      <c r="AD26" s="26">
        <v>0</v>
      </c>
      <c r="AE26" s="26">
        <v>0</v>
      </c>
      <c r="AF26" s="40">
        <v>0</v>
      </c>
      <c r="AG26" s="37"/>
      <c r="AH26" s="37"/>
      <c r="AI26" s="37" t="s">
        <v>45</v>
      </c>
      <c r="AJ26" s="38"/>
      <c r="AK26" s="41"/>
      <c r="AL26" s="31">
        <f t="shared" si="1"/>
        <v>0</v>
      </c>
      <c r="AM26" s="31">
        <f t="shared" si="2"/>
        <v>0</v>
      </c>
      <c r="AN26" s="41"/>
    </row>
    <row r="27" spans="2:40" ht="18" customHeight="1">
      <c r="B27" s="36"/>
      <c r="C27" s="37"/>
      <c r="D27" s="76" t="s">
        <v>46</v>
      </c>
      <c r="E27" s="76"/>
      <c r="F27" s="38"/>
      <c r="G27" s="24">
        <f t="shared" si="0"/>
        <v>2</v>
      </c>
      <c r="H27" s="39">
        <f t="shared" si="3"/>
        <v>2</v>
      </c>
      <c r="I27" s="26">
        <v>0</v>
      </c>
      <c r="J27" s="26">
        <v>2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7">
        <v>0</v>
      </c>
      <c r="S27" s="28"/>
      <c r="T27" s="29">
        <v>0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6">
        <v>0</v>
      </c>
      <c r="AC27" s="26">
        <v>0</v>
      </c>
      <c r="AD27" s="26">
        <v>0</v>
      </c>
      <c r="AE27" s="26">
        <v>0</v>
      </c>
      <c r="AF27" s="40">
        <v>0</v>
      </c>
      <c r="AG27" s="37"/>
      <c r="AH27" s="76" t="s">
        <v>46</v>
      </c>
      <c r="AI27" s="76"/>
      <c r="AJ27" s="38"/>
      <c r="AK27" s="41"/>
      <c r="AL27" s="31">
        <f t="shared" si="1"/>
        <v>0</v>
      </c>
      <c r="AM27" s="31">
        <f t="shared" si="2"/>
        <v>0</v>
      </c>
      <c r="AN27" s="41"/>
    </row>
    <row r="28" spans="2:40" ht="18" customHeight="1">
      <c r="B28" s="36"/>
      <c r="C28" s="37"/>
      <c r="D28" s="76" t="s">
        <v>47</v>
      </c>
      <c r="E28" s="76"/>
      <c r="F28" s="38"/>
      <c r="G28" s="24">
        <f t="shared" si="0"/>
        <v>30</v>
      </c>
      <c r="H28" s="39">
        <f t="shared" si="3"/>
        <v>30</v>
      </c>
      <c r="I28" s="26">
        <v>0</v>
      </c>
      <c r="J28" s="26">
        <v>8</v>
      </c>
      <c r="K28" s="26">
        <v>0</v>
      </c>
      <c r="L28" s="26">
        <v>0</v>
      </c>
      <c r="M28" s="26">
        <v>0</v>
      </c>
      <c r="N28" s="26">
        <v>0</v>
      </c>
      <c r="O28" s="26">
        <v>21</v>
      </c>
      <c r="P28" s="26">
        <v>0</v>
      </c>
      <c r="Q28" s="26">
        <v>1</v>
      </c>
      <c r="R28" s="27">
        <v>0</v>
      </c>
      <c r="S28" s="28"/>
      <c r="T28" s="29"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26">
        <v>0</v>
      </c>
      <c r="AB28" s="26">
        <v>0</v>
      </c>
      <c r="AC28" s="26">
        <v>0</v>
      </c>
      <c r="AD28" s="26">
        <v>0</v>
      </c>
      <c r="AE28" s="26">
        <v>0</v>
      </c>
      <c r="AF28" s="40">
        <v>0</v>
      </c>
      <c r="AG28" s="37"/>
      <c r="AH28" s="76" t="s">
        <v>47</v>
      </c>
      <c r="AI28" s="76"/>
      <c r="AJ28" s="38"/>
      <c r="AK28" s="41"/>
      <c r="AL28" s="31">
        <f t="shared" si="1"/>
        <v>0</v>
      </c>
      <c r="AM28" s="31">
        <f t="shared" si="2"/>
        <v>0</v>
      </c>
      <c r="AN28" s="41"/>
    </row>
    <row r="29" spans="2:40" s="32" customFormat="1" ht="18" customHeight="1">
      <c r="B29" s="33"/>
      <c r="C29" s="78" t="s">
        <v>48</v>
      </c>
      <c r="D29" s="78"/>
      <c r="E29" s="78"/>
      <c r="F29" s="23"/>
      <c r="G29" s="24">
        <f t="shared" si="0"/>
        <v>213</v>
      </c>
      <c r="H29" s="34">
        <f t="shared" si="3"/>
        <v>191</v>
      </c>
      <c r="I29" s="72">
        <v>3</v>
      </c>
      <c r="J29" s="72">
        <v>143</v>
      </c>
      <c r="K29" s="72">
        <v>0</v>
      </c>
      <c r="L29" s="72">
        <v>0</v>
      </c>
      <c r="M29" s="72">
        <v>0</v>
      </c>
      <c r="N29" s="72">
        <v>0</v>
      </c>
      <c r="O29" s="72">
        <v>42</v>
      </c>
      <c r="P29" s="72">
        <v>1</v>
      </c>
      <c r="Q29" s="72">
        <v>1</v>
      </c>
      <c r="R29" s="73">
        <v>1</v>
      </c>
      <c r="S29" s="74"/>
      <c r="T29" s="75">
        <v>0</v>
      </c>
      <c r="U29" s="72">
        <v>1</v>
      </c>
      <c r="V29" s="72">
        <v>0</v>
      </c>
      <c r="W29" s="72">
        <v>1</v>
      </c>
      <c r="X29" s="72">
        <v>3</v>
      </c>
      <c r="Y29" s="72">
        <v>0</v>
      </c>
      <c r="Z29" s="72">
        <v>15</v>
      </c>
      <c r="AA29" s="72">
        <v>1</v>
      </c>
      <c r="AB29" s="72">
        <v>0</v>
      </c>
      <c r="AC29" s="72">
        <v>0</v>
      </c>
      <c r="AD29" s="72">
        <v>0</v>
      </c>
      <c r="AE29" s="72">
        <v>1</v>
      </c>
      <c r="AF29" s="35">
        <v>3</v>
      </c>
      <c r="AG29" s="78" t="s">
        <v>48</v>
      </c>
      <c r="AH29" s="78"/>
      <c r="AI29" s="78"/>
      <c r="AJ29" s="23"/>
      <c r="AK29" s="30"/>
      <c r="AL29" s="31">
        <f t="shared" si="1"/>
        <v>0</v>
      </c>
      <c r="AM29" s="31">
        <f t="shared" si="2"/>
        <v>0</v>
      </c>
      <c r="AN29" s="30"/>
    </row>
    <row r="30" spans="2:40" ht="18" customHeight="1">
      <c r="B30" s="36"/>
      <c r="C30" s="37"/>
      <c r="D30" s="85" t="s">
        <v>71</v>
      </c>
      <c r="E30" s="85"/>
      <c r="F30" s="38"/>
      <c r="G30" s="24">
        <f t="shared" si="0"/>
        <v>213</v>
      </c>
      <c r="H30" s="39">
        <f t="shared" si="3"/>
        <v>191</v>
      </c>
      <c r="I30" s="26">
        <v>3</v>
      </c>
      <c r="J30" s="26">
        <v>143</v>
      </c>
      <c r="K30" s="26">
        <v>0</v>
      </c>
      <c r="L30" s="26">
        <v>0</v>
      </c>
      <c r="M30" s="26">
        <v>0</v>
      </c>
      <c r="N30" s="26">
        <v>0</v>
      </c>
      <c r="O30" s="26">
        <v>42</v>
      </c>
      <c r="P30" s="26">
        <v>1</v>
      </c>
      <c r="Q30" s="26">
        <v>1</v>
      </c>
      <c r="R30" s="27">
        <v>1</v>
      </c>
      <c r="S30" s="28"/>
      <c r="T30" s="29">
        <v>0</v>
      </c>
      <c r="U30" s="26">
        <v>1</v>
      </c>
      <c r="V30" s="26">
        <v>0</v>
      </c>
      <c r="W30" s="26">
        <v>1</v>
      </c>
      <c r="X30" s="26">
        <v>3</v>
      </c>
      <c r="Y30" s="26">
        <v>0</v>
      </c>
      <c r="Z30" s="26">
        <v>15</v>
      </c>
      <c r="AA30" s="26">
        <v>1</v>
      </c>
      <c r="AB30" s="26">
        <v>0</v>
      </c>
      <c r="AC30" s="26">
        <v>0</v>
      </c>
      <c r="AD30" s="26">
        <v>0</v>
      </c>
      <c r="AE30" s="26">
        <v>1</v>
      </c>
      <c r="AF30" s="40">
        <v>3</v>
      </c>
      <c r="AG30" s="37"/>
      <c r="AH30" s="85" t="s">
        <v>71</v>
      </c>
      <c r="AI30" s="85"/>
      <c r="AJ30" s="38"/>
      <c r="AK30" s="41"/>
      <c r="AL30" s="31">
        <f t="shared" si="1"/>
        <v>0</v>
      </c>
      <c r="AM30" s="31">
        <f t="shared" si="2"/>
        <v>0</v>
      </c>
      <c r="AN30" s="41"/>
    </row>
    <row r="31" spans="2:40" ht="18" customHeight="1">
      <c r="B31" s="36"/>
      <c r="C31" s="37"/>
      <c r="D31" s="85" t="s">
        <v>72</v>
      </c>
      <c r="E31" s="85"/>
      <c r="F31" s="38"/>
      <c r="G31" s="24">
        <f t="shared" si="0"/>
        <v>0</v>
      </c>
      <c r="H31" s="39">
        <f t="shared" si="3"/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7">
        <v>0</v>
      </c>
      <c r="S31" s="28"/>
      <c r="T31" s="29">
        <v>0</v>
      </c>
      <c r="U31" s="26">
        <v>0</v>
      </c>
      <c r="V31" s="26">
        <v>0</v>
      </c>
      <c r="W31" s="26">
        <v>0</v>
      </c>
      <c r="X31" s="26">
        <v>0</v>
      </c>
      <c r="Y31" s="26">
        <v>0</v>
      </c>
      <c r="Z31" s="26">
        <v>0</v>
      </c>
      <c r="AA31" s="26">
        <v>0</v>
      </c>
      <c r="AB31" s="26">
        <v>0</v>
      </c>
      <c r="AC31" s="26">
        <v>0</v>
      </c>
      <c r="AD31" s="26">
        <v>0</v>
      </c>
      <c r="AE31" s="26">
        <v>0</v>
      </c>
      <c r="AF31" s="40">
        <v>0</v>
      </c>
      <c r="AG31" s="37"/>
      <c r="AH31" s="85" t="s">
        <v>72</v>
      </c>
      <c r="AI31" s="85"/>
      <c r="AJ31" s="38"/>
      <c r="AK31" s="41"/>
      <c r="AL31" s="31">
        <f t="shared" si="1"/>
        <v>0</v>
      </c>
      <c r="AM31" s="31">
        <f t="shared" si="2"/>
        <v>0</v>
      </c>
      <c r="AN31" s="41"/>
    </row>
    <row r="32" spans="2:40" s="32" customFormat="1" ht="10.5">
      <c r="B32" s="33"/>
      <c r="C32" s="78" t="s">
        <v>49</v>
      </c>
      <c r="D32" s="78"/>
      <c r="E32" s="78"/>
      <c r="F32" s="23"/>
      <c r="G32" s="24">
        <f t="shared" si="0"/>
        <v>0</v>
      </c>
      <c r="H32" s="34">
        <f t="shared" si="3"/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  <c r="Q32" s="72">
        <v>0</v>
      </c>
      <c r="R32" s="73">
        <v>0</v>
      </c>
      <c r="S32" s="74"/>
      <c r="T32" s="75">
        <v>0</v>
      </c>
      <c r="U32" s="72">
        <v>0</v>
      </c>
      <c r="V32" s="72">
        <v>0</v>
      </c>
      <c r="W32" s="72">
        <v>0</v>
      </c>
      <c r="X32" s="72">
        <v>0</v>
      </c>
      <c r="Y32" s="72">
        <v>0</v>
      </c>
      <c r="Z32" s="72">
        <v>0</v>
      </c>
      <c r="AA32" s="72">
        <v>0</v>
      </c>
      <c r="AB32" s="72">
        <v>0</v>
      </c>
      <c r="AC32" s="72">
        <v>0</v>
      </c>
      <c r="AD32" s="72">
        <v>0</v>
      </c>
      <c r="AE32" s="72">
        <v>0</v>
      </c>
      <c r="AF32" s="35">
        <v>0</v>
      </c>
      <c r="AG32" s="78" t="s">
        <v>49</v>
      </c>
      <c r="AH32" s="78"/>
      <c r="AI32" s="78"/>
      <c r="AJ32" s="23"/>
      <c r="AK32" s="30"/>
      <c r="AL32" s="31">
        <f t="shared" si="1"/>
        <v>0</v>
      </c>
      <c r="AM32" s="31">
        <f t="shared" si="2"/>
        <v>0</v>
      </c>
      <c r="AN32" s="30"/>
    </row>
    <row r="33" spans="2:40" s="32" customFormat="1" ht="10.5">
      <c r="B33" s="33"/>
      <c r="C33" s="78" t="s">
        <v>50</v>
      </c>
      <c r="D33" s="78"/>
      <c r="E33" s="78"/>
      <c r="F33" s="23"/>
      <c r="G33" s="24">
        <f t="shared" si="0"/>
        <v>0</v>
      </c>
      <c r="H33" s="34">
        <f t="shared" si="3"/>
        <v>0</v>
      </c>
      <c r="I33" s="72">
        <v>0</v>
      </c>
      <c r="J33" s="72">
        <v>0</v>
      </c>
      <c r="K33" s="72">
        <v>0</v>
      </c>
      <c r="L33" s="72">
        <v>0</v>
      </c>
      <c r="M33" s="72">
        <v>0</v>
      </c>
      <c r="N33" s="72">
        <v>0</v>
      </c>
      <c r="O33" s="72">
        <v>0</v>
      </c>
      <c r="P33" s="72">
        <v>0</v>
      </c>
      <c r="Q33" s="72">
        <v>0</v>
      </c>
      <c r="R33" s="73">
        <v>0</v>
      </c>
      <c r="S33" s="74"/>
      <c r="T33" s="75">
        <v>0</v>
      </c>
      <c r="U33" s="72">
        <v>0</v>
      </c>
      <c r="V33" s="72">
        <v>0</v>
      </c>
      <c r="W33" s="72">
        <v>0</v>
      </c>
      <c r="X33" s="72">
        <v>0</v>
      </c>
      <c r="Y33" s="72">
        <v>0</v>
      </c>
      <c r="Z33" s="72">
        <v>0</v>
      </c>
      <c r="AA33" s="72">
        <v>0</v>
      </c>
      <c r="AB33" s="72">
        <v>0</v>
      </c>
      <c r="AC33" s="72">
        <v>0</v>
      </c>
      <c r="AD33" s="72">
        <v>0</v>
      </c>
      <c r="AE33" s="72">
        <v>0</v>
      </c>
      <c r="AF33" s="35">
        <v>0</v>
      </c>
      <c r="AG33" s="78" t="s">
        <v>50</v>
      </c>
      <c r="AH33" s="78"/>
      <c r="AI33" s="78"/>
      <c r="AJ33" s="23"/>
      <c r="AK33" s="30"/>
      <c r="AL33" s="31">
        <f t="shared" si="1"/>
        <v>0</v>
      </c>
      <c r="AM33" s="31">
        <f t="shared" si="2"/>
        <v>0</v>
      </c>
      <c r="AN33" s="30"/>
    </row>
    <row r="34" spans="2:40" s="32" customFormat="1" ht="10.5">
      <c r="B34" s="33"/>
      <c r="C34" s="78" t="s">
        <v>51</v>
      </c>
      <c r="D34" s="78"/>
      <c r="E34" s="78"/>
      <c r="F34" s="23"/>
      <c r="G34" s="24">
        <f>SUM(H34,U34:AE34)</f>
        <v>7</v>
      </c>
      <c r="H34" s="34">
        <f t="shared" si="3"/>
        <v>3</v>
      </c>
      <c r="I34" s="72">
        <v>2</v>
      </c>
      <c r="J34" s="72">
        <v>1</v>
      </c>
      <c r="K34" s="72">
        <v>0</v>
      </c>
      <c r="L34" s="72">
        <v>0</v>
      </c>
      <c r="M34" s="72">
        <v>0</v>
      </c>
      <c r="N34" s="72">
        <v>0</v>
      </c>
      <c r="O34" s="72">
        <v>0</v>
      </c>
      <c r="P34" s="72">
        <v>0</v>
      </c>
      <c r="Q34" s="72">
        <v>0</v>
      </c>
      <c r="R34" s="73">
        <v>0</v>
      </c>
      <c r="S34" s="74"/>
      <c r="T34" s="75">
        <v>0</v>
      </c>
      <c r="U34" s="72">
        <v>0</v>
      </c>
      <c r="V34" s="72">
        <v>0</v>
      </c>
      <c r="W34" s="72">
        <v>1</v>
      </c>
      <c r="X34" s="72">
        <v>0</v>
      </c>
      <c r="Y34" s="72">
        <v>0</v>
      </c>
      <c r="Z34" s="72">
        <v>3</v>
      </c>
      <c r="AA34" s="72">
        <v>0</v>
      </c>
      <c r="AB34" s="72">
        <v>0</v>
      </c>
      <c r="AC34" s="72">
        <v>0</v>
      </c>
      <c r="AD34" s="72">
        <v>0</v>
      </c>
      <c r="AE34" s="72">
        <v>0</v>
      </c>
      <c r="AF34" s="35">
        <v>2</v>
      </c>
      <c r="AG34" s="78" t="s">
        <v>51</v>
      </c>
      <c r="AH34" s="78"/>
      <c r="AI34" s="78"/>
      <c r="AJ34" s="23"/>
      <c r="AK34" s="30"/>
      <c r="AL34" s="31">
        <f t="shared" si="1"/>
        <v>0</v>
      </c>
      <c r="AM34" s="31">
        <f t="shared" si="2"/>
        <v>0</v>
      </c>
      <c r="AN34" s="30"/>
    </row>
    <row r="35" spans="2:40" s="32" customFormat="1" ht="10.5">
      <c r="B35" s="33"/>
      <c r="C35" s="1"/>
      <c r="D35" s="78" t="s">
        <v>76</v>
      </c>
      <c r="E35" s="78"/>
      <c r="F35" s="23"/>
      <c r="G35" s="24">
        <f>SUM(H35,U35:AE35)</f>
        <v>0</v>
      </c>
      <c r="H35" s="34">
        <f t="shared" si="3"/>
        <v>0</v>
      </c>
      <c r="I35" s="72">
        <v>0</v>
      </c>
      <c r="J35" s="72">
        <v>0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  <c r="P35" s="72">
        <v>0</v>
      </c>
      <c r="Q35" s="72">
        <v>0</v>
      </c>
      <c r="R35" s="73">
        <v>0</v>
      </c>
      <c r="S35" s="74"/>
      <c r="T35" s="75">
        <v>0</v>
      </c>
      <c r="U35" s="72">
        <v>0</v>
      </c>
      <c r="V35" s="72">
        <v>0</v>
      </c>
      <c r="W35" s="72">
        <v>0</v>
      </c>
      <c r="X35" s="72">
        <v>0</v>
      </c>
      <c r="Y35" s="72">
        <v>0</v>
      </c>
      <c r="Z35" s="72">
        <v>0</v>
      </c>
      <c r="AA35" s="72">
        <v>0</v>
      </c>
      <c r="AB35" s="72">
        <v>0</v>
      </c>
      <c r="AC35" s="72">
        <v>0</v>
      </c>
      <c r="AD35" s="72">
        <v>0</v>
      </c>
      <c r="AE35" s="72">
        <v>0</v>
      </c>
      <c r="AF35" s="35">
        <v>0</v>
      </c>
      <c r="AG35" s="78" t="s">
        <v>76</v>
      </c>
      <c r="AH35" s="78"/>
      <c r="AI35" s="78"/>
      <c r="AJ35" s="23"/>
      <c r="AK35" s="30"/>
      <c r="AL35" s="31">
        <f t="shared" si="1"/>
        <v>0</v>
      </c>
      <c r="AM35" s="31">
        <f t="shared" si="2"/>
        <v>0</v>
      </c>
      <c r="AN35" s="30"/>
    </row>
    <row r="36" spans="2:40" s="32" customFormat="1" ht="10.5">
      <c r="B36" s="33"/>
      <c r="C36" s="78" t="s">
        <v>1</v>
      </c>
      <c r="D36" s="78"/>
      <c r="E36" s="78"/>
      <c r="F36" s="23"/>
      <c r="G36" s="24">
        <f t="shared" si="0"/>
        <v>1</v>
      </c>
      <c r="H36" s="34">
        <f t="shared" si="3"/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2">
        <v>0</v>
      </c>
      <c r="O36" s="72">
        <v>0</v>
      </c>
      <c r="P36" s="72">
        <v>0</v>
      </c>
      <c r="Q36" s="72">
        <v>0</v>
      </c>
      <c r="R36" s="73">
        <v>0</v>
      </c>
      <c r="S36" s="74"/>
      <c r="T36" s="75">
        <v>0</v>
      </c>
      <c r="U36" s="72">
        <v>0</v>
      </c>
      <c r="V36" s="72">
        <v>0</v>
      </c>
      <c r="W36" s="72">
        <v>0</v>
      </c>
      <c r="X36" s="72">
        <v>0</v>
      </c>
      <c r="Y36" s="72">
        <v>0</v>
      </c>
      <c r="Z36" s="72">
        <v>1</v>
      </c>
      <c r="AA36" s="72">
        <v>0</v>
      </c>
      <c r="AB36" s="72">
        <v>0</v>
      </c>
      <c r="AC36" s="72">
        <v>0</v>
      </c>
      <c r="AD36" s="72">
        <v>0</v>
      </c>
      <c r="AE36" s="72">
        <v>0</v>
      </c>
      <c r="AF36" s="35">
        <v>0</v>
      </c>
      <c r="AG36" s="78" t="s">
        <v>1</v>
      </c>
      <c r="AH36" s="78"/>
      <c r="AI36" s="78"/>
      <c r="AJ36" s="23"/>
      <c r="AK36" s="30"/>
      <c r="AL36" s="31">
        <f t="shared" si="1"/>
        <v>0</v>
      </c>
      <c r="AM36" s="31">
        <f t="shared" si="2"/>
        <v>0</v>
      </c>
      <c r="AN36" s="30"/>
    </row>
    <row r="37" spans="2:40" s="32" customFormat="1" ht="10.5">
      <c r="B37" s="33"/>
      <c r="C37" s="78" t="s">
        <v>52</v>
      </c>
      <c r="D37" s="78"/>
      <c r="E37" s="78"/>
      <c r="F37" s="23"/>
      <c r="G37" s="24">
        <f t="shared" si="0"/>
        <v>30</v>
      </c>
      <c r="H37" s="34">
        <f t="shared" si="3"/>
        <v>23</v>
      </c>
      <c r="I37" s="72">
        <v>2</v>
      </c>
      <c r="J37" s="72">
        <v>7</v>
      </c>
      <c r="K37" s="72">
        <v>0</v>
      </c>
      <c r="L37" s="72">
        <v>0</v>
      </c>
      <c r="M37" s="72">
        <v>0</v>
      </c>
      <c r="N37" s="72">
        <v>0</v>
      </c>
      <c r="O37" s="72">
        <v>10</v>
      </c>
      <c r="P37" s="72">
        <v>0</v>
      </c>
      <c r="Q37" s="72">
        <v>3</v>
      </c>
      <c r="R37" s="73">
        <v>1</v>
      </c>
      <c r="S37" s="74"/>
      <c r="T37" s="75">
        <v>0</v>
      </c>
      <c r="U37" s="72">
        <v>0</v>
      </c>
      <c r="V37" s="72">
        <v>0</v>
      </c>
      <c r="W37" s="72">
        <v>1</v>
      </c>
      <c r="X37" s="72">
        <v>2</v>
      </c>
      <c r="Y37" s="72">
        <v>0</v>
      </c>
      <c r="Z37" s="72">
        <v>2</v>
      </c>
      <c r="AA37" s="72">
        <v>0</v>
      </c>
      <c r="AB37" s="72">
        <v>0</v>
      </c>
      <c r="AC37" s="72">
        <v>0</v>
      </c>
      <c r="AD37" s="72">
        <v>0</v>
      </c>
      <c r="AE37" s="72">
        <v>2</v>
      </c>
      <c r="AF37" s="35">
        <v>10</v>
      </c>
      <c r="AG37" s="78" t="s">
        <v>52</v>
      </c>
      <c r="AH37" s="78"/>
      <c r="AI37" s="78"/>
      <c r="AJ37" s="23"/>
      <c r="AK37" s="30"/>
      <c r="AL37" s="31">
        <f t="shared" si="1"/>
        <v>0</v>
      </c>
      <c r="AM37" s="31">
        <f t="shared" si="2"/>
        <v>0</v>
      </c>
      <c r="AN37" s="30"/>
    </row>
    <row r="38" spans="2:40" ht="10.5">
      <c r="B38" s="36"/>
      <c r="C38" s="37"/>
      <c r="D38" s="77" t="s">
        <v>53</v>
      </c>
      <c r="E38" s="77"/>
      <c r="F38" s="38"/>
      <c r="G38" s="24">
        <f t="shared" si="0"/>
        <v>12</v>
      </c>
      <c r="H38" s="39">
        <f t="shared" si="3"/>
        <v>7</v>
      </c>
      <c r="I38" s="26">
        <v>0</v>
      </c>
      <c r="J38" s="26">
        <v>3</v>
      </c>
      <c r="K38" s="26">
        <v>0</v>
      </c>
      <c r="L38" s="26">
        <v>0</v>
      </c>
      <c r="M38" s="26">
        <v>0</v>
      </c>
      <c r="N38" s="26">
        <v>0</v>
      </c>
      <c r="O38" s="26">
        <v>3</v>
      </c>
      <c r="P38" s="26">
        <v>0</v>
      </c>
      <c r="Q38" s="26">
        <v>1</v>
      </c>
      <c r="R38" s="27">
        <v>0</v>
      </c>
      <c r="S38" s="28"/>
      <c r="T38" s="29">
        <v>0</v>
      </c>
      <c r="U38" s="26">
        <v>0</v>
      </c>
      <c r="V38" s="26">
        <v>0</v>
      </c>
      <c r="W38" s="26">
        <v>1</v>
      </c>
      <c r="X38" s="26">
        <v>2</v>
      </c>
      <c r="Y38" s="26">
        <v>0</v>
      </c>
      <c r="Z38" s="26">
        <v>1</v>
      </c>
      <c r="AA38" s="26">
        <v>0</v>
      </c>
      <c r="AB38" s="26">
        <v>0</v>
      </c>
      <c r="AC38" s="26">
        <v>0</v>
      </c>
      <c r="AD38" s="26">
        <v>0</v>
      </c>
      <c r="AE38" s="26">
        <v>1</v>
      </c>
      <c r="AF38" s="40">
        <v>7</v>
      </c>
      <c r="AG38" s="37"/>
      <c r="AH38" s="77" t="s">
        <v>53</v>
      </c>
      <c r="AI38" s="77"/>
      <c r="AJ38" s="38"/>
      <c r="AK38" s="41"/>
      <c r="AL38" s="31">
        <f t="shared" si="1"/>
        <v>0</v>
      </c>
      <c r="AM38" s="31">
        <f t="shared" si="2"/>
        <v>0</v>
      </c>
      <c r="AN38" s="41"/>
    </row>
    <row r="39" spans="2:40" ht="10.5">
      <c r="B39" s="36"/>
      <c r="C39" s="37"/>
      <c r="D39" s="37"/>
      <c r="E39" s="37" t="s">
        <v>54</v>
      </c>
      <c r="F39" s="38"/>
      <c r="G39" s="24">
        <f t="shared" si="0"/>
        <v>10</v>
      </c>
      <c r="H39" s="39">
        <f t="shared" si="3"/>
        <v>5</v>
      </c>
      <c r="I39" s="26">
        <v>0</v>
      </c>
      <c r="J39" s="26">
        <v>3</v>
      </c>
      <c r="K39" s="26">
        <v>0</v>
      </c>
      <c r="L39" s="26">
        <v>0</v>
      </c>
      <c r="M39" s="26">
        <v>0</v>
      </c>
      <c r="N39" s="26">
        <v>0</v>
      </c>
      <c r="O39" s="26">
        <v>2</v>
      </c>
      <c r="P39" s="26">
        <v>0</v>
      </c>
      <c r="Q39" s="26">
        <v>0</v>
      </c>
      <c r="R39" s="27">
        <v>0</v>
      </c>
      <c r="S39" s="28"/>
      <c r="T39" s="29">
        <v>0</v>
      </c>
      <c r="U39" s="26">
        <v>0</v>
      </c>
      <c r="V39" s="26">
        <v>0</v>
      </c>
      <c r="W39" s="26">
        <v>1</v>
      </c>
      <c r="X39" s="26">
        <v>2</v>
      </c>
      <c r="Y39" s="26">
        <v>0</v>
      </c>
      <c r="Z39" s="26">
        <v>1</v>
      </c>
      <c r="AA39" s="26">
        <v>0</v>
      </c>
      <c r="AB39" s="26">
        <v>0</v>
      </c>
      <c r="AC39" s="26">
        <v>0</v>
      </c>
      <c r="AD39" s="26">
        <v>0</v>
      </c>
      <c r="AE39" s="26">
        <v>1</v>
      </c>
      <c r="AF39" s="40">
        <v>6</v>
      </c>
      <c r="AG39" s="37"/>
      <c r="AH39" s="37"/>
      <c r="AI39" s="37" t="s">
        <v>54</v>
      </c>
      <c r="AJ39" s="38"/>
      <c r="AK39" s="41"/>
      <c r="AL39" s="31">
        <f t="shared" si="1"/>
        <v>0</v>
      </c>
      <c r="AM39" s="31">
        <f t="shared" si="2"/>
        <v>0</v>
      </c>
      <c r="AN39" s="41"/>
    </row>
    <row r="40" spans="2:40" ht="10.5">
      <c r="B40" s="36"/>
      <c r="C40" s="37"/>
      <c r="D40" s="37"/>
      <c r="E40" s="37" t="s">
        <v>55</v>
      </c>
      <c r="F40" s="38"/>
      <c r="G40" s="24">
        <f t="shared" si="0"/>
        <v>2</v>
      </c>
      <c r="H40" s="39">
        <f t="shared" si="3"/>
        <v>2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1</v>
      </c>
      <c r="P40" s="26">
        <v>0</v>
      </c>
      <c r="Q40" s="26">
        <v>1</v>
      </c>
      <c r="R40" s="27">
        <v>0</v>
      </c>
      <c r="S40" s="28"/>
      <c r="T40" s="29">
        <v>0</v>
      </c>
      <c r="U40" s="26">
        <v>0</v>
      </c>
      <c r="V40" s="26">
        <v>0</v>
      </c>
      <c r="W40" s="26">
        <v>0</v>
      </c>
      <c r="X40" s="26">
        <v>0</v>
      </c>
      <c r="Y40" s="26">
        <v>0</v>
      </c>
      <c r="Z40" s="26">
        <v>0</v>
      </c>
      <c r="AA40" s="26">
        <v>0</v>
      </c>
      <c r="AB40" s="26">
        <v>0</v>
      </c>
      <c r="AC40" s="26">
        <v>0</v>
      </c>
      <c r="AD40" s="26">
        <v>0</v>
      </c>
      <c r="AE40" s="26">
        <v>0</v>
      </c>
      <c r="AF40" s="40">
        <v>1</v>
      </c>
      <c r="AG40" s="37"/>
      <c r="AH40" s="37"/>
      <c r="AI40" s="37" t="s">
        <v>55</v>
      </c>
      <c r="AJ40" s="38"/>
      <c r="AK40" s="41"/>
      <c r="AL40" s="31">
        <f t="shared" si="1"/>
        <v>0</v>
      </c>
      <c r="AM40" s="31">
        <f t="shared" si="2"/>
        <v>0</v>
      </c>
      <c r="AN40" s="41"/>
    </row>
    <row r="41" spans="2:40" ht="10.5">
      <c r="B41" s="36"/>
      <c r="C41" s="37"/>
      <c r="D41" s="77" t="s">
        <v>56</v>
      </c>
      <c r="E41" s="77"/>
      <c r="F41" s="38"/>
      <c r="G41" s="24">
        <f t="shared" si="0"/>
        <v>18</v>
      </c>
      <c r="H41" s="39">
        <f t="shared" si="3"/>
        <v>16</v>
      </c>
      <c r="I41" s="26">
        <v>2</v>
      </c>
      <c r="J41" s="26">
        <v>4</v>
      </c>
      <c r="K41" s="26">
        <v>0</v>
      </c>
      <c r="L41" s="26">
        <v>0</v>
      </c>
      <c r="M41" s="26">
        <v>0</v>
      </c>
      <c r="N41" s="26">
        <v>0</v>
      </c>
      <c r="O41" s="26">
        <v>7</v>
      </c>
      <c r="P41" s="26">
        <v>0</v>
      </c>
      <c r="Q41" s="26">
        <v>2</v>
      </c>
      <c r="R41" s="27">
        <v>1</v>
      </c>
      <c r="S41" s="28"/>
      <c r="T41" s="29">
        <v>0</v>
      </c>
      <c r="U41" s="26">
        <v>0</v>
      </c>
      <c r="V41" s="26">
        <v>0</v>
      </c>
      <c r="W41" s="26">
        <v>0</v>
      </c>
      <c r="X41" s="26">
        <v>0</v>
      </c>
      <c r="Y41" s="26">
        <v>0</v>
      </c>
      <c r="Z41" s="26">
        <v>1</v>
      </c>
      <c r="AA41" s="26">
        <v>0</v>
      </c>
      <c r="AB41" s="26">
        <v>0</v>
      </c>
      <c r="AC41" s="26">
        <v>0</v>
      </c>
      <c r="AD41" s="26">
        <v>0</v>
      </c>
      <c r="AE41" s="26">
        <v>1</v>
      </c>
      <c r="AF41" s="40">
        <v>3</v>
      </c>
      <c r="AG41" s="37"/>
      <c r="AH41" s="77" t="s">
        <v>56</v>
      </c>
      <c r="AI41" s="77"/>
      <c r="AJ41" s="38"/>
      <c r="AK41" s="41"/>
      <c r="AL41" s="31">
        <f t="shared" si="1"/>
        <v>0</v>
      </c>
      <c r="AM41" s="31">
        <f t="shared" si="2"/>
        <v>0</v>
      </c>
      <c r="AN41" s="41"/>
    </row>
    <row r="42" spans="2:40" s="32" customFormat="1" ht="10.5">
      <c r="B42" s="33"/>
      <c r="C42" s="78" t="s">
        <v>73</v>
      </c>
      <c r="D42" s="78"/>
      <c r="E42" s="78"/>
      <c r="F42" s="23"/>
      <c r="G42" s="24">
        <f>SUM(H42,U42:AE42)</f>
        <v>668</v>
      </c>
      <c r="H42" s="34">
        <f t="shared" si="3"/>
        <v>510</v>
      </c>
      <c r="I42" s="72">
        <v>218</v>
      </c>
      <c r="J42" s="72">
        <v>160</v>
      </c>
      <c r="K42" s="72">
        <v>0</v>
      </c>
      <c r="L42" s="72">
        <v>1</v>
      </c>
      <c r="M42" s="72">
        <v>1</v>
      </c>
      <c r="N42" s="72">
        <v>0</v>
      </c>
      <c r="O42" s="72">
        <v>94</v>
      </c>
      <c r="P42" s="72">
        <v>6</v>
      </c>
      <c r="Q42" s="72">
        <v>24</v>
      </c>
      <c r="R42" s="73">
        <v>3</v>
      </c>
      <c r="S42" s="74"/>
      <c r="T42" s="75">
        <v>3</v>
      </c>
      <c r="U42" s="72">
        <v>2</v>
      </c>
      <c r="V42" s="72">
        <v>0</v>
      </c>
      <c r="W42" s="72">
        <v>10</v>
      </c>
      <c r="X42" s="72">
        <v>13</v>
      </c>
      <c r="Y42" s="72">
        <v>0</v>
      </c>
      <c r="Z42" s="72">
        <v>40</v>
      </c>
      <c r="AA42" s="72">
        <v>2</v>
      </c>
      <c r="AB42" s="72">
        <v>0</v>
      </c>
      <c r="AC42" s="72">
        <v>0</v>
      </c>
      <c r="AD42" s="72">
        <v>0</v>
      </c>
      <c r="AE42" s="72">
        <v>91</v>
      </c>
      <c r="AF42" s="35">
        <v>449</v>
      </c>
      <c r="AG42" s="78" t="s">
        <v>73</v>
      </c>
      <c r="AH42" s="78"/>
      <c r="AI42" s="78"/>
      <c r="AJ42" s="23"/>
      <c r="AK42" s="30"/>
      <c r="AL42" s="31">
        <f t="shared" si="1"/>
        <v>0</v>
      </c>
      <c r="AM42" s="31">
        <f t="shared" si="2"/>
        <v>0</v>
      </c>
      <c r="AN42" s="30"/>
    </row>
    <row r="43" spans="2:40" ht="10.5">
      <c r="B43" s="36"/>
      <c r="C43" s="37"/>
      <c r="D43" s="77" t="s">
        <v>57</v>
      </c>
      <c r="E43" s="77"/>
      <c r="F43" s="38"/>
      <c r="G43" s="24">
        <f t="shared" si="0"/>
        <v>0</v>
      </c>
      <c r="H43" s="39">
        <f t="shared" si="3"/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27">
        <v>0</v>
      </c>
      <c r="S43" s="28"/>
      <c r="T43" s="29">
        <v>0</v>
      </c>
      <c r="U43" s="26">
        <v>0</v>
      </c>
      <c r="V43" s="26">
        <v>0</v>
      </c>
      <c r="W43" s="26">
        <v>0</v>
      </c>
      <c r="X43" s="26">
        <v>0</v>
      </c>
      <c r="Y43" s="26">
        <v>0</v>
      </c>
      <c r="Z43" s="26">
        <v>0</v>
      </c>
      <c r="AA43" s="26">
        <v>0</v>
      </c>
      <c r="AB43" s="26">
        <v>0</v>
      </c>
      <c r="AC43" s="26">
        <v>0</v>
      </c>
      <c r="AD43" s="26">
        <v>0</v>
      </c>
      <c r="AE43" s="26">
        <v>0</v>
      </c>
      <c r="AF43" s="40">
        <v>0</v>
      </c>
      <c r="AG43" s="37"/>
      <c r="AH43" s="77" t="s">
        <v>57</v>
      </c>
      <c r="AI43" s="77"/>
      <c r="AJ43" s="38"/>
      <c r="AK43" s="41"/>
      <c r="AL43" s="31">
        <f t="shared" si="1"/>
        <v>0</v>
      </c>
      <c r="AM43" s="31">
        <f t="shared" si="2"/>
        <v>0</v>
      </c>
      <c r="AN43" s="41"/>
    </row>
    <row r="44" spans="2:40" ht="10.5">
      <c r="B44" s="36"/>
      <c r="C44" s="37"/>
      <c r="D44" s="77" t="s">
        <v>58</v>
      </c>
      <c r="E44" s="77"/>
      <c r="F44" s="38"/>
      <c r="G44" s="24">
        <f t="shared" si="0"/>
        <v>0</v>
      </c>
      <c r="H44" s="39">
        <f t="shared" si="3"/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7">
        <v>0</v>
      </c>
      <c r="S44" s="28"/>
      <c r="T44" s="29">
        <v>0</v>
      </c>
      <c r="U44" s="26">
        <v>0</v>
      </c>
      <c r="V44" s="26">
        <v>0</v>
      </c>
      <c r="W44" s="26">
        <v>0</v>
      </c>
      <c r="X44" s="26">
        <v>0</v>
      </c>
      <c r="Y44" s="26">
        <v>0</v>
      </c>
      <c r="Z44" s="26">
        <v>0</v>
      </c>
      <c r="AA44" s="26">
        <v>0</v>
      </c>
      <c r="AB44" s="26">
        <v>0</v>
      </c>
      <c r="AC44" s="26">
        <v>0</v>
      </c>
      <c r="AD44" s="26">
        <v>0</v>
      </c>
      <c r="AE44" s="26">
        <v>0</v>
      </c>
      <c r="AF44" s="40">
        <v>0</v>
      </c>
      <c r="AG44" s="37"/>
      <c r="AH44" s="77" t="s">
        <v>58</v>
      </c>
      <c r="AI44" s="77"/>
      <c r="AJ44" s="38"/>
      <c r="AK44" s="41"/>
      <c r="AL44" s="31">
        <f t="shared" si="1"/>
        <v>0</v>
      </c>
      <c r="AM44" s="31">
        <f t="shared" si="2"/>
        <v>0</v>
      </c>
      <c r="AN44" s="41"/>
    </row>
    <row r="45" spans="2:40" ht="10.5">
      <c r="B45" s="36"/>
      <c r="C45" s="37"/>
      <c r="D45" s="77" t="s">
        <v>59</v>
      </c>
      <c r="E45" s="77"/>
      <c r="F45" s="38"/>
      <c r="G45" s="24">
        <f t="shared" si="0"/>
        <v>11</v>
      </c>
      <c r="H45" s="39">
        <f t="shared" si="3"/>
        <v>11</v>
      </c>
      <c r="I45" s="26">
        <v>0</v>
      </c>
      <c r="J45" s="26">
        <v>4</v>
      </c>
      <c r="K45" s="26">
        <v>0</v>
      </c>
      <c r="L45" s="26">
        <v>0</v>
      </c>
      <c r="M45" s="26">
        <v>0</v>
      </c>
      <c r="N45" s="26">
        <v>0</v>
      </c>
      <c r="O45" s="26">
        <v>3</v>
      </c>
      <c r="P45" s="26">
        <v>0</v>
      </c>
      <c r="Q45" s="26">
        <v>3</v>
      </c>
      <c r="R45" s="27">
        <v>1</v>
      </c>
      <c r="S45" s="28"/>
      <c r="T45" s="29">
        <v>0</v>
      </c>
      <c r="U45" s="26">
        <v>0</v>
      </c>
      <c r="V45" s="26">
        <v>0</v>
      </c>
      <c r="W45" s="26">
        <v>0</v>
      </c>
      <c r="X45" s="26">
        <v>0</v>
      </c>
      <c r="Y45" s="26">
        <v>0</v>
      </c>
      <c r="Z45" s="26">
        <v>0</v>
      </c>
      <c r="AA45" s="26">
        <v>0</v>
      </c>
      <c r="AB45" s="26">
        <v>0</v>
      </c>
      <c r="AC45" s="26">
        <v>0</v>
      </c>
      <c r="AD45" s="26">
        <v>0</v>
      </c>
      <c r="AE45" s="26">
        <v>0</v>
      </c>
      <c r="AF45" s="40">
        <v>1</v>
      </c>
      <c r="AG45" s="37"/>
      <c r="AH45" s="77" t="s">
        <v>59</v>
      </c>
      <c r="AI45" s="77"/>
      <c r="AJ45" s="38"/>
      <c r="AK45" s="41"/>
      <c r="AL45" s="31">
        <f t="shared" si="1"/>
        <v>0</v>
      </c>
      <c r="AM45" s="31">
        <f t="shared" si="2"/>
        <v>0</v>
      </c>
      <c r="AN45" s="41"/>
    </row>
    <row r="46" spans="2:40" ht="10.5">
      <c r="B46" s="36"/>
      <c r="C46" s="37"/>
      <c r="D46" s="77" t="s">
        <v>60</v>
      </c>
      <c r="E46" s="77"/>
      <c r="F46" s="38"/>
      <c r="G46" s="24">
        <f t="shared" si="0"/>
        <v>12</v>
      </c>
      <c r="H46" s="39">
        <f t="shared" si="3"/>
        <v>6</v>
      </c>
      <c r="I46" s="26">
        <v>0</v>
      </c>
      <c r="J46" s="26">
        <v>2</v>
      </c>
      <c r="K46" s="26">
        <v>0</v>
      </c>
      <c r="L46" s="26">
        <v>0</v>
      </c>
      <c r="M46" s="26">
        <v>0</v>
      </c>
      <c r="N46" s="26">
        <v>0</v>
      </c>
      <c r="O46" s="26">
        <v>2</v>
      </c>
      <c r="P46" s="26">
        <v>0</v>
      </c>
      <c r="Q46" s="26">
        <v>1</v>
      </c>
      <c r="R46" s="27">
        <v>1</v>
      </c>
      <c r="S46" s="28"/>
      <c r="T46" s="29">
        <v>0</v>
      </c>
      <c r="U46" s="26">
        <v>0</v>
      </c>
      <c r="V46" s="26">
        <v>0</v>
      </c>
      <c r="W46" s="26">
        <v>1</v>
      </c>
      <c r="X46" s="26">
        <v>4</v>
      </c>
      <c r="Y46" s="26">
        <v>0</v>
      </c>
      <c r="Z46" s="26">
        <v>1</v>
      </c>
      <c r="AA46" s="26">
        <v>0</v>
      </c>
      <c r="AB46" s="26">
        <v>0</v>
      </c>
      <c r="AC46" s="26">
        <v>0</v>
      </c>
      <c r="AD46" s="26">
        <v>0</v>
      </c>
      <c r="AE46" s="26">
        <v>0</v>
      </c>
      <c r="AF46" s="40">
        <v>0</v>
      </c>
      <c r="AG46" s="37"/>
      <c r="AH46" s="77" t="s">
        <v>60</v>
      </c>
      <c r="AI46" s="77"/>
      <c r="AJ46" s="38"/>
      <c r="AK46" s="41"/>
      <c r="AL46" s="31">
        <f t="shared" si="1"/>
        <v>0</v>
      </c>
      <c r="AM46" s="31">
        <f t="shared" si="2"/>
        <v>0</v>
      </c>
      <c r="AN46" s="41"/>
    </row>
    <row r="47" spans="2:40" ht="10.5">
      <c r="B47" s="3"/>
      <c r="C47" s="3"/>
      <c r="D47" s="119" t="s">
        <v>93</v>
      </c>
      <c r="E47" s="77"/>
      <c r="F47" s="4"/>
      <c r="G47" s="24">
        <f t="shared" si="0"/>
        <v>0</v>
      </c>
      <c r="H47" s="39">
        <f t="shared" si="3"/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  <c r="R47" s="27">
        <v>0</v>
      </c>
      <c r="S47" s="28"/>
      <c r="T47" s="29">
        <v>0</v>
      </c>
      <c r="U47" s="26">
        <v>0</v>
      </c>
      <c r="V47" s="26">
        <v>0</v>
      </c>
      <c r="W47" s="26">
        <v>0</v>
      </c>
      <c r="X47" s="26">
        <v>0</v>
      </c>
      <c r="Y47" s="26">
        <v>0</v>
      </c>
      <c r="Z47" s="26">
        <v>0</v>
      </c>
      <c r="AA47" s="26">
        <v>0</v>
      </c>
      <c r="AB47" s="26">
        <v>0</v>
      </c>
      <c r="AC47" s="26">
        <v>0</v>
      </c>
      <c r="AD47" s="26">
        <v>0</v>
      </c>
      <c r="AE47" s="26">
        <v>0</v>
      </c>
      <c r="AF47" s="43">
        <v>0</v>
      </c>
      <c r="AG47" s="3"/>
      <c r="AH47" s="119" t="s">
        <v>93</v>
      </c>
      <c r="AI47" s="77"/>
      <c r="AJ47" s="4"/>
      <c r="AK47" s="41"/>
      <c r="AL47" s="31">
        <f t="shared" si="1"/>
        <v>0</v>
      </c>
      <c r="AM47" s="31">
        <f t="shared" si="2"/>
        <v>0</v>
      </c>
      <c r="AN47" s="41"/>
    </row>
    <row r="48" spans="2:40" ht="10.5">
      <c r="B48" s="3"/>
      <c r="C48" s="3"/>
      <c r="D48" s="119" t="s">
        <v>77</v>
      </c>
      <c r="E48" s="77"/>
      <c r="F48" s="4"/>
      <c r="G48" s="24">
        <f t="shared" si="0"/>
        <v>0</v>
      </c>
      <c r="H48" s="39">
        <f t="shared" si="3"/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7">
        <v>0</v>
      </c>
      <c r="S48" s="28"/>
      <c r="T48" s="29">
        <v>0</v>
      </c>
      <c r="U48" s="26">
        <v>0</v>
      </c>
      <c r="V48" s="26">
        <v>0</v>
      </c>
      <c r="W48" s="26">
        <v>0</v>
      </c>
      <c r="X48" s="26">
        <v>0</v>
      </c>
      <c r="Y48" s="26">
        <v>0</v>
      </c>
      <c r="Z48" s="26">
        <v>0</v>
      </c>
      <c r="AA48" s="26">
        <v>0</v>
      </c>
      <c r="AB48" s="26">
        <v>0</v>
      </c>
      <c r="AC48" s="26">
        <v>0</v>
      </c>
      <c r="AD48" s="26">
        <v>0</v>
      </c>
      <c r="AE48" s="26">
        <v>0</v>
      </c>
      <c r="AF48" s="43">
        <v>0</v>
      </c>
      <c r="AG48" s="3"/>
      <c r="AH48" s="119" t="s">
        <v>77</v>
      </c>
      <c r="AI48" s="77"/>
      <c r="AJ48" s="4"/>
      <c r="AK48" s="41"/>
      <c r="AL48" s="31">
        <f t="shared" si="1"/>
        <v>0</v>
      </c>
      <c r="AM48" s="31">
        <f t="shared" si="2"/>
        <v>0</v>
      </c>
      <c r="AN48" s="41"/>
    </row>
    <row r="49" spans="2:40" ht="11.25" customHeight="1">
      <c r="B49" s="3"/>
      <c r="C49" s="3"/>
      <c r="D49" s="119" t="s">
        <v>90</v>
      </c>
      <c r="E49" s="77"/>
      <c r="F49" s="4"/>
      <c r="G49" s="24">
        <f t="shared" si="0"/>
        <v>2</v>
      </c>
      <c r="H49" s="39">
        <f t="shared" si="3"/>
        <v>1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1</v>
      </c>
      <c r="Q49" s="26">
        <v>0</v>
      </c>
      <c r="R49" s="27">
        <v>0</v>
      </c>
      <c r="S49" s="28"/>
      <c r="T49" s="29">
        <v>0</v>
      </c>
      <c r="U49" s="26">
        <v>0</v>
      </c>
      <c r="V49" s="26">
        <v>0</v>
      </c>
      <c r="W49" s="26">
        <v>0</v>
      </c>
      <c r="X49" s="26">
        <v>0</v>
      </c>
      <c r="Y49" s="26">
        <v>0</v>
      </c>
      <c r="Z49" s="26">
        <v>0</v>
      </c>
      <c r="AA49" s="26">
        <v>0</v>
      </c>
      <c r="AB49" s="26">
        <v>0</v>
      </c>
      <c r="AC49" s="26">
        <v>0</v>
      </c>
      <c r="AD49" s="26">
        <v>0</v>
      </c>
      <c r="AE49" s="26">
        <v>1</v>
      </c>
      <c r="AF49" s="43">
        <v>21</v>
      </c>
      <c r="AG49" s="3"/>
      <c r="AH49" s="119" t="s">
        <v>90</v>
      </c>
      <c r="AI49" s="77"/>
      <c r="AJ49" s="4"/>
      <c r="AK49" s="41"/>
      <c r="AL49" s="31">
        <f t="shared" si="1"/>
        <v>0</v>
      </c>
      <c r="AM49" s="31">
        <f t="shared" si="2"/>
        <v>0</v>
      </c>
      <c r="AN49" s="41"/>
    </row>
    <row r="50" spans="2:40" ht="10.5">
      <c r="B50" s="3"/>
      <c r="C50" s="3"/>
      <c r="D50" s="77" t="s">
        <v>61</v>
      </c>
      <c r="E50" s="77"/>
      <c r="F50" s="4"/>
      <c r="G50" s="24">
        <f t="shared" si="0"/>
        <v>5</v>
      </c>
      <c r="H50" s="39">
        <f t="shared" si="3"/>
        <v>4</v>
      </c>
      <c r="I50" s="26">
        <v>1</v>
      </c>
      <c r="J50" s="26">
        <v>1</v>
      </c>
      <c r="K50" s="26">
        <v>0</v>
      </c>
      <c r="L50" s="26">
        <v>0</v>
      </c>
      <c r="M50" s="26">
        <v>0</v>
      </c>
      <c r="N50" s="26">
        <v>0</v>
      </c>
      <c r="O50" s="26">
        <v>2</v>
      </c>
      <c r="P50" s="26">
        <v>0</v>
      </c>
      <c r="Q50" s="26">
        <v>0</v>
      </c>
      <c r="R50" s="27">
        <v>0</v>
      </c>
      <c r="S50" s="28"/>
      <c r="T50" s="29">
        <v>0</v>
      </c>
      <c r="U50" s="26">
        <v>0</v>
      </c>
      <c r="V50" s="26">
        <v>0</v>
      </c>
      <c r="W50" s="26">
        <v>0</v>
      </c>
      <c r="X50" s="26">
        <v>0</v>
      </c>
      <c r="Y50" s="26">
        <v>0</v>
      </c>
      <c r="Z50" s="26">
        <v>0</v>
      </c>
      <c r="AA50" s="26">
        <v>0</v>
      </c>
      <c r="AB50" s="26">
        <v>0</v>
      </c>
      <c r="AC50" s="26">
        <v>0</v>
      </c>
      <c r="AD50" s="26">
        <v>0</v>
      </c>
      <c r="AE50" s="26">
        <v>1</v>
      </c>
      <c r="AF50" s="43">
        <v>11</v>
      </c>
      <c r="AG50" s="3"/>
      <c r="AH50" s="77" t="s">
        <v>61</v>
      </c>
      <c r="AI50" s="77"/>
      <c r="AJ50" s="4"/>
      <c r="AK50" s="41"/>
      <c r="AL50" s="31">
        <f t="shared" si="1"/>
        <v>0</v>
      </c>
      <c r="AM50" s="31">
        <f t="shared" si="2"/>
        <v>0</v>
      </c>
      <c r="AN50" s="41"/>
    </row>
    <row r="51" spans="2:40" ht="10.5">
      <c r="B51" s="3"/>
      <c r="C51" s="3"/>
      <c r="D51" s="77" t="s">
        <v>62</v>
      </c>
      <c r="E51" s="77"/>
      <c r="F51" s="4"/>
      <c r="G51" s="24">
        <f t="shared" si="0"/>
        <v>0</v>
      </c>
      <c r="H51" s="39">
        <f t="shared" si="3"/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6">
        <v>0</v>
      </c>
      <c r="R51" s="27">
        <v>0</v>
      </c>
      <c r="S51" s="28"/>
      <c r="T51" s="29">
        <v>0</v>
      </c>
      <c r="U51" s="26">
        <v>0</v>
      </c>
      <c r="V51" s="26">
        <v>0</v>
      </c>
      <c r="W51" s="26">
        <v>0</v>
      </c>
      <c r="X51" s="26">
        <v>0</v>
      </c>
      <c r="Y51" s="26">
        <v>0</v>
      </c>
      <c r="Z51" s="26">
        <v>0</v>
      </c>
      <c r="AA51" s="26">
        <v>0</v>
      </c>
      <c r="AB51" s="26">
        <v>0</v>
      </c>
      <c r="AC51" s="26">
        <v>0</v>
      </c>
      <c r="AD51" s="26">
        <v>0</v>
      </c>
      <c r="AE51" s="26">
        <v>0</v>
      </c>
      <c r="AF51" s="43">
        <v>1</v>
      </c>
      <c r="AG51" s="3"/>
      <c r="AH51" s="77" t="s">
        <v>62</v>
      </c>
      <c r="AI51" s="77"/>
      <c r="AJ51" s="4"/>
      <c r="AK51" s="41"/>
      <c r="AL51" s="31">
        <f t="shared" si="1"/>
        <v>0</v>
      </c>
      <c r="AM51" s="31">
        <f t="shared" si="2"/>
        <v>0</v>
      </c>
      <c r="AN51" s="41"/>
    </row>
    <row r="52" spans="2:40" ht="10.5">
      <c r="B52" s="3"/>
      <c r="C52" s="3"/>
      <c r="D52" s="77" t="s">
        <v>63</v>
      </c>
      <c r="E52" s="77"/>
      <c r="F52" s="4"/>
      <c r="G52" s="24">
        <f t="shared" si="0"/>
        <v>0</v>
      </c>
      <c r="H52" s="39">
        <f t="shared" si="3"/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7">
        <v>0</v>
      </c>
      <c r="S52" s="28"/>
      <c r="T52" s="29">
        <v>0</v>
      </c>
      <c r="U52" s="26">
        <v>0</v>
      </c>
      <c r="V52" s="26">
        <v>0</v>
      </c>
      <c r="W52" s="26">
        <v>0</v>
      </c>
      <c r="X52" s="26">
        <v>0</v>
      </c>
      <c r="Y52" s="26">
        <v>0</v>
      </c>
      <c r="Z52" s="26">
        <v>0</v>
      </c>
      <c r="AA52" s="26">
        <v>0</v>
      </c>
      <c r="AB52" s="26">
        <v>0</v>
      </c>
      <c r="AC52" s="26">
        <v>0</v>
      </c>
      <c r="AD52" s="26">
        <v>0</v>
      </c>
      <c r="AE52" s="26">
        <v>0</v>
      </c>
      <c r="AF52" s="43">
        <v>2</v>
      </c>
      <c r="AG52" s="3"/>
      <c r="AH52" s="77" t="s">
        <v>63</v>
      </c>
      <c r="AI52" s="77"/>
      <c r="AJ52" s="4"/>
      <c r="AK52" s="41"/>
      <c r="AL52" s="31">
        <f t="shared" si="1"/>
        <v>0</v>
      </c>
      <c r="AM52" s="31">
        <f t="shared" si="2"/>
        <v>0</v>
      </c>
      <c r="AN52" s="41"/>
    </row>
    <row r="53" spans="2:40" ht="10.5">
      <c r="B53" s="3"/>
      <c r="C53" s="3"/>
      <c r="D53" s="77" t="s">
        <v>64</v>
      </c>
      <c r="E53" s="77"/>
      <c r="F53" s="4"/>
      <c r="G53" s="24">
        <f t="shared" si="0"/>
        <v>218</v>
      </c>
      <c r="H53" s="39">
        <f t="shared" si="3"/>
        <v>129</v>
      </c>
      <c r="I53" s="26">
        <v>23</v>
      </c>
      <c r="J53" s="26">
        <v>50</v>
      </c>
      <c r="K53" s="26">
        <v>0</v>
      </c>
      <c r="L53" s="26">
        <v>0</v>
      </c>
      <c r="M53" s="26">
        <v>0</v>
      </c>
      <c r="N53" s="26">
        <v>0</v>
      </c>
      <c r="O53" s="26">
        <v>37</v>
      </c>
      <c r="P53" s="26">
        <v>4</v>
      </c>
      <c r="Q53" s="26">
        <v>13</v>
      </c>
      <c r="R53" s="27">
        <v>0</v>
      </c>
      <c r="S53" s="28"/>
      <c r="T53" s="29">
        <v>2</v>
      </c>
      <c r="U53" s="26">
        <v>0</v>
      </c>
      <c r="V53" s="26">
        <v>0</v>
      </c>
      <c r="W53" s="26">
        <v>3</v>
      </c>
      <c r="X53" s="26">
        <v>4</v>
      </c>
      <c r="Y53" s="26">
        <v>0</v>
      </c>
      <c r="Z53" s="26">
        <v>11</v>
      </c>
      <c r="AA53" s="26">
        <v>0</v>
      </c>
      <c r="AB53" s="26">
        <v>0</v>
      </c>
      <c r="AC53" s="26">
        <v>0</v>
      </c>
      <c r="AD53" s="26">
        <v>0</v>
      </c>
      <c r="AE53" s="26">
        <v>71</v>
      </c>
      <c r="AF53" s="43">
        <v>315</v>
      </c>
      <c r="AG53" s="3"/>
      <c r="AH53" s="77" t="s">
        <v>64</v>
      </c>
      <c r="AI53" s="77"/>
      <c r="AJ53" s="4"/>
      <c r="AK53" s="41"/>
      <c r="AL53" s="31">
        <f t="shared" si="1"/>
        <v>0</v>
      </c>
      <c r="AM53" s="31">
        <f t="shared" si="2"/>
        <v>0</v>
      </c>
      <c r="AN53" s="41"/>
    </row>
    <row r="54" spans="2:40" ht="10.5">
      <c r="B54" s="3"/>
      <c r="C54" s="3"/>
      <c r="D54" s="77" t="s">
        <v>65</v>
      </c>
      <c r="E54" s="77"/>
      <c r="F54" s="4"/>
      <c r="G54" s="44">
        <f t="shared" si="0"/>
        <v>420</v>
      </c>
      <c r="H54" s="45">
        <f t="shared" si="3"/>
        <v>359</v>
      </c>
      <c r="I54" s="46">
        <v>194</v>
      </c>
      <c r="J54" s="46">
        <v>103</v>
      </c>
      <c r="K54" s="46">
        <v>0</v>
      </c>
      <c r="L54" s="46">
        <v>1</v>
      </c>
      <c r="M54" s="46">
        <v>1</v>
      </c>
      <c r="N54" s="46">
        <v>0</v>
      </c>
      <c r="O54" s="46">
        <v>50</v>
      </c>
      <c r="P54" s="46">
        <v>1</v>
      </c>
      <c r="Q54" s="46">
        <v>7</v>
      </c>
      <c r="R54" s="47">
        <v>1</v>
      </c>
      <c r="S54" s="28"/>
      <c r="T54" s="48">
        <v>1</v>
      </c>
      <c r="U54" s="46">
        <v>2</v>
      </c>
      <c r="V54" s="46">
        <v>0</v>
      </c>
      <c r="W54" s="46">
        <v>6</v>
      </c>
      <c r="X54" s="46">
        <v>5</v>
      </c>
      <c r="Y54" s="46">
        <v>0</v>
      </c>
      <c r="Z54" s="46">
        <v>28</v>
      </c>
      <c r="AA54" s="46">
        <v>2</v>
      </c>
      <c r="AB54" s="46">
        <v>0</v>
      </c>
      <c r="AC54" s="46">
        <v>0</v>
      </c>
      <c r="AD54" s="46">
        <v>0</v>
      </c>
      <c r="AE54" s="46">
        <v>18</v>
      </c>
      <c r="AF54" s="49">
        <v>98</v>
      </c>
      <c r="AG54" s="3"/>
      <c r="AH54" s="77" t="s">
        <v>65</v>
      </c>
      <c r="AI54" s="77"/>
      <c r="AJ54" s="4"/>
      <c r="AK54" s="41"/>
      <c r="AL54" s="31">
        <f t="shared" si="1"/>
        <v>0</v>
      </c>
      <c r="AM54" s="31">
        <f t="shared" si="2"/>
        <v>0</v>
      </c>
      <c r="AN54" s="41"/>
    </row>
    <row r="55" spans="2:40" ht="10.5">
      <c r="B55" s="120" t="s">
        <v>27</v>
      </c>
      <c r="C55" s="80"/>
      <c r="D55" s="50"/>
      <c r="E55" s="51" t="s">
        <v>9</v>
      </c>
      <c r="F55" s="52"/>
      <c r="G55" s="53">
        <f>SUM(G56:G60)</f>
        <v>897</v>
      </c>
      <c r="H55" s="24">
        <f aca="true" t="shared" si="4" ref="H55:R55">SUM(H56:H60)</f>
        <v>718</v>
      </c>
      <c r="I55" s="24">
        <f t="shared" si="4"/>
        <v>49</v>
      </c>
      <c r="J55" s="24">
        <f t="shared" si="4"/>
        <v>317</v>
      </c>
      <c r="K55" s="24">
        <f t="shared" si="4"/>
        <v>0</v>
      </c>
      <c r="L55" s="24">
        <f t="shared" si="4"/>
        <v>0</v>
      </c>
      <c r="M55" s="24">
        <f t="shared" si="4"/>
        <v>1</v>
      </c>
      <c r="N55" s="24">
        <f t="shared" si="4"/>
        <v>0</v>
      </c>
      <c r="O55" s="24">
        <f t="shared" si="4"/>
        <v>274</v>
      </c>
      <c r="P55" s="24">
        <f t="shared" si="4"/>
        <v>20</v>
      </c>
      <c r="Q55" s="24">
        <f t="shared" si="4"/>
        <v>47</v>
      </c>
      <c r="R55" s="25">
        <f t="shared" si="4"/>
        <v>6</v>
      </c>
      <c r="S55" s="15"/>
      <c r="T55" s="54">
        <f aca="true" t="shared" si="5" ref="T55:AE55">SUM(T56:T60)</f>
        <v>4</v>
      </c>
      <c r="U55" s="24">
        <f t="shared" si="5"/>
        <v>0</v>
      </c>
      <c r="V55" s="24">
        <f t="shared" si="5"/>
        <v>0</v>
      </c>
      <c r="W55" s="24">
        <f t="shared" si="5"/>
        <v>29</v>
      </c>
      <c r="X55" s="24">
        <f t="shared" si="5"/>
        <v>14</v>
      </c>
      <c r="Y55" s="24">
        <f t="shared" si="5"/>
        <v>0</v>
      </c>
      <c r="Z55" s="24">
        <f t="shared" si="5"/>
        <v>59</v>
      </c>
      <c r="AA55" s="24">
        <f t="shared" si="5"/>
        <v>3</v>
      </c>
      <c r="AB55" s="24">
        <f t="shared" si="5"/>
        <v>0</v>
      </c>
      <c r="AC55" s="24">
        <f t="shared" si="5"/>
        <v>0</v>
      </c>
      <c r="AD55" s="24">
        <f t="shared" si="5"/>
        <v>0</v>
      </c>
      <c r="AE55" s="24">
        <f t="shared" si="5"/>
        <v>74</v>
      </c>
      <c r="AF55" s="79" t="s">
        <v>27</v>
      </c>
      <c r="AG55" s="80"/>
      <c r="AH55" s="50"/>
      <c r="AI55" s="51" t="s">
        <v>9</v>
      </c>
      <c r="AJ55" s="52"/>
      <c r="AK55" s="41"/>
      <c r="AL55" s="31">
        <f t="shared" si="1"/>
        <v>0</v>
      </c>
      <c r="AM55" s="31">
        <f t="shared" si="2"/>
        <v>0</v>
      </c>
      <c r="AN55" s="41"/>
    </row>
    <row r="56" spans="2:40" ht="10.5">
      <c r="B56" s="82"/>
      <c r="C56" s="82"/>
      <c r="D56" s="55"/>
      <c r="E56" s="56" t="s">
        <v>66</v>
      </c>
      <c r="F56" s="14"/>
      <c r="G56" s="24">
        <f t="shared" si="0"/>
        <v>212</v>
      </c>
      <c r="H56" s="57">
        <f t="shared" si="3"/>
        <v>62</v>
      </c>
      <c r="I56" s="29">
        <v>1</v>
      </c>
      <c r="J56" s="29">
        <v>25</v>
      </c>
      <c r="K56" s="29">
        <v>0</v>
      </c>
      <c r="L56" s="29">
        <v>0</v>
      </c>
      <c r="M56" s="29">
        <v>0</v>
      </c>
      <c r="N56" s="29">
        <v>0</v>
      </c>
      <c r="O56" s="29">
        <v>36</v>
      </c>
      <c r="P56" s="29">
        <v>0</v>
      </c>
      <c r="Q56" s="29">
        <v>0</v>
      </c>
      <c r="R56" s="27">
        <v>0</v>
      </c>
      <c r="S56" s="28"/>
      <c r="T56" s="29">
        <v>0</v>
      </c>
      <c r="U56" s="29">
        <v>0</v>
      </c>
      <c r="V56" s="29">
        <v>0</v>
      </c>
      <c r="W56" s="29">
        <v>2</v>
      </c>
      <c r="X56" s="29">
        <v>12</v>
      </c>
      <c r="Y56" s="29">
        <v>0</v>
      </c>
      <c r="Z56" s="29">
        <v>59</v>
      </c>
      <c r="AA56" s="29">
        <v>3</v>
      </c>
      <c r="AB56" s="29">
        <v>0</v>
      </c>
      <c r="AC56" s="29">
        <v>0</v>
      </c>
      <c r="AD56" s="29">
        <v>0</v>
      </c>
      <c r="AE56" s="29">
        <v>74</v>
      </c>
      <c r="AF56" s="81"/>
      <c r="AG56" s="82"/>
      <c r="AH56" s="55"/>
      <c r="AI56" s="56" t="s">
        <v>66</v>
      </c>
      <c r="AJ56" s="14"/>
      <c r="AK56" s="41"/>
      <c r="AL56" s="31">
        <f t="shared" si="1"/>
        <v>0</v>
      </c>
      <c r="AM56" s="31">
        <f t="shared" si="2"/>
        <v>0</v>
      </c>
      <c r="AN56" s="41"/>
    </row>
    <row r="57" spans="2:40" ht="10.5">
      <c r="B57" s="82"/>
      <c r="C57" s="82"/>
      <c r="D57" s="55"/>
      <c r="E57" s="56" t="s">
        <v>67</v>
      </c>
      <c r="F57" s="14"/>
      <c r="G57" s="24">
        <f t="shared" si="0"/>
        <v>37</v>
      </c>
      <c r="H57" s="57">
        <f t="shared" si="3"/>
        <v>34</v>
      </c>
      <c r="I57" s="29">
        <v>2</v>
      </c>
      <c r="J57" s="29">
        <v>15</v>
      </c>
      <c r="K57" s="29">
        <v>0</v>
      </c>
      <c r="L57" s="29">
        <v>0</v>
      </c>
      <c r="M57" s="29">
        <v>1</v>
      </c>
      <c r="N57" s="29">
        <v>0</v>
      </c>
      <c r="O57" s="29">
        <v>13</v>
      </c>
      <c r="P57" s="29">
        <v>3</v>
      </c>
      <c r="Q57" s="29">
        <v>0</v>
      </c>
      <c r="R57" s="27">
        <v>0</v>
      </c>
      <c r="S57" s="28"/>
      <c r="T57" s="29">
        <v>0</v>
      </c>
      <c r="U57" s="29">
        <v>0</v>
      </c>
      <c r="V57" s="29">
        <v>0</v>
      </c>
      <c r="W57" s="29">
        <v>2</v>
      </c>
      <c r="X57" s="29">
        <v>1</v>
      </c>
      <c r="Y57" s="29">
        <v>0</v>
      </c>
      <c r="Z57" s="29">
        <v>0</v>
      </c>
      <c r="AA57" s="29">
        <v>0</v>
      </c>
      <c r="AB57" s="29">
        <v>0</v>
      </c>
      <c r="AC57" s="29">
        <v>0</v>
      </c>
      <c r="AD57" s="29">
        <v>0</v>
      </c>
      <c r="AE57" s="29">
        <v>0</v>
      </c>
      <c r="AF57" s="81"/>
      <c r="AG57" s="82"/>
      <c r="AH57" s="55"/>
      <c r="AI57" s="56" t="s">
        <v>67</v>
      </c>
      <c r="AJ57" s="14"/>
      <c r="AK57" s="41"/>
      <c r="AL57" s="31">
        <f t="shared" si="1"/>
        <v>0</v>
      </c>
      <c r="AM57" s="31">
        <f t="shared" si="2"/>
        <v>0</v>
      </c>
      <c r="AN57" s="41"/>
    </row>
    <row r="58" spans="2:40" ht="10.5">
      <c r="B58" s="82"/>
      <c r="C58" s="82"/>
      <c r="D58" s="58"/>
      <c r="E58" s="59" t="s">
        <v>68</v>
      </c>
      <c r="F58" s="60"/>
      <c r="G58" s="24">
        <f t="shared" si="0"/>
        <v>270</v>
      </c>
      <c r="H58" s="57">
        <f t="shared" si="3"/>
        <v>258</v>
      </c>
      <c r="I58" s="29">
        <v>12</v>
      </c>
      <c r="J58" s="29">
        <v>140</v>
      </c>
      <c r="K58" s="29">
        <v>0</v>
      </c>
      <c r="L58" s="29">
        <v>0</v>
      </c>
      <c r="M58" s="29">
        <v>0</v>
      </c>
      <c r="N58" s="29">
        <v>0</v>
      </c>
      <c r="O58" s="29">
        <v>81</v>
      </c>
      <c r="P58" s="29">
        <v>3</v>
      </c>
      <c r="Q58" s="29">
        <v>16</v>
      </c>
      <c r="R58" s="27">
        <v>4</v>
      </c>
      <c r="S58" s="28"/>
      <c r="T58" s="29">
        <v>2</v>
      </c>
      <c r="U58" s="29">
        <v>0</v>
      </c>
      <c r="V58" s="29">
        <v>0</v>
      </c>
      <c r="W58" s="29">
        <v>11</v>
      </c>
      <c r="X58" s="29">
        <v>1</v>
      </c>
      <c r="Y58" s="29">
        <v>0</v>
      </c>
      <c r="Z58" s="29">
        <v>0</v>
      </c>
      <c r="AA58" s="29">
        <v>0</v>
      </c>
      <c r="AB58" s="29">
        <v>0</v>
      </c>
      <c r="AC58" s="29">
        <v>0</v>
      </c>
      <c r="AD58" s="29">
        <v>0</v>
      </c>
      <c r="AE58" s="29">
        <v>0</v>
      </c>
      <c r="AF58" s="81"/>
      <c r="AG58" s="82"/>
      <c r="AH58" s="58"/>
      <c r="AI58" s="59" t="s">
        <v>68</v>
      </c>
      <c r="AJ58" s="60"/>
      <c r="AK58" s="41"/>
      <c r="AL58" s="31">
        <f t="shared" si="1"/>
        <v>0</v>
      </c>
      <c r="AM58" s="31">
        <f t="shared" si="2"/>
        <v>0</v>
      </c>
      <c r="AN58" s="41"/>
    </row>
    <row r="59" spans="2:40" ht="10.5">
      <c r="B59" s="82"/>
      <c r="C59" s="82"/>
      <c r="D59" s="58"/>
      <c r="E59" s="59" t="s">
        <v>69</v>
      </c>
      <c r="F59" s="60"/>
      <c r="G59" s="24">
        <f t="shared" si="0"/>
        <v>216</v>
      </c>
      <c r="H59" s="57">
        <f t="shared" si="3"/>
        <v>209</v>
      </c>
      <c r="I59" s="29">
        <v>12</v>
      </c>
      <c r="J59" s="29">
        <v>84</v>
      </c>
      <c r="K59" s="29">
        <v>0</v>
      </c>
      <c r="L59" s="29">
        <v>0</v>
      </c>
      <c r="M59" s="29">
        <v>0</v>
      </c>
      <c r="N59" s="29">
        <v>0</v>
      </c>
      <c r="O59" s="29">
        <v>91</v>
      </c>
      <c r="P59" s="29">
        <v>7</v>
      </c>
      <c r="Q59" s="29">
        <v>12</v>
      </c>
      <c r="R59" s="27">
        <v>1</v>
      </c>
      <c r="S59" s="28"/>
      <c r="T59" s="29">
        <v>2</v>
      </c>
      <c r="U59" s="29">
        <v>0</v>
      </c>
      <c r="V59" s="29">
        <v>0</v>
      </c>
      <c r="W59" s="29">
        <v>7</v>
      </c>
      <c r="X59" s="29">
        <v>0</v>
      </c>
      <c r="Y59" s="29">
        <v>0</v>
      </c>
      <c r="Z59" s="29">
        <v>0</v>
      </c>
      <c r="AA59" s="29">
        <v>0</v>
      </c>
      <c r="AB59" s="29">
        <v>0</v>
      </c>
      <c r="AC59" s="29">
        <v>0</v>
      </c>
      <c r="AD59" s="29">
        <v>0</v>
      </c>
      <c r="AE59" s="29">
        <v>0</v>
      </c>
      <c r="AF59" s="81"/>
      <c r="AG59" s="82"/>
      <c r="AH59" s="58"/>
      <c r="AI59" s="59" t="s">
        <v>69</v>
      </c>
      <c r="AJ59" s="60"/>
      <c r="AK59" s="41"/>
      <c r="AL59" s="31">
        <f t="shared" si="1"/>
        <v>0</v>
      </c>
      <c r="AM59" s="31">
        <f t="shared" si="2"/>
        <v>0</v>
      </c>
      <c r="AN59" s="41"/>
    </row>
    <row r="60" spans="2:40" ht="11.25" customHeight="1" thickBot="1">
      <c r="B60" s="84"/>
      <c r="C60" s="84"/>
      <c r="D60" s="61"/>
      <c r="E60" s="62" t="s">
        <v>70</v>
      </c>
      <c r="F60" s="63"/>
      <c r="G60" s="64">
        <f t="shared" si="0"/>
        <v>162</v>
      </c>
      <c r="H60" s="65">
        <f t="shared" si="3"/>
        <v>155</v>
      </c>
      <c r="I60" s="66">
        <v>22</v>
      </c>
      <c r="J60" s="66">
        <v>53</v>
      </c>
      <c r="K60" s="66">
        <v>0</v>
      </c>
      <c r="L60" s="66">
        <v>0</v>
      </c>
      <c r="M60" s="66">
        <v>0</v>
      </c>
      <c r="N60" s="66">
        <v>0</v>
      </c>
      <c r="O60" s="66">
        <v>53</v>
      </c>
      <c r="P60" s="66">
        <v>7</v>
      </c>
      <c r="Q60" s="66">
        <v>19</v>
      </c>
      <c r="R60" s="67">
        <v>1</v>
      </c>
      <c r="S60" s="28"/>
      <c r="T60" s="66">
        <v>0</v>
      </c>
      <c r="U60" s="66">
        <v>0</v>
      </c>
      <c r="V60" s="66">
        <v>0</v>
      </c>
      <c r="W60" s="66">
        <v>7</v>
      </c>
      <c r="X60" s="66">
        <v>0</v>
      </c>
      <c r="Y60" s="66">
        <v>0</v>
      </c>
      <c r="Z60" s="66">
        <v>0</v>
      </c>
      <c r="AA60" s="66">
        <v>0</v>
      </c>
      <c r="AB60" s="66">
        <v>0</v>
      </c>
      <c r="AC60" s="66">
        <v>0</v>
      </c>
      <c r="AD60" s="66">
        <v>0</v>
      </c>
      <c r="AE60" s="66">
        <v>0</v>
      </c>
      <c r="AF60" s="83"/>
      <c r="AG60" s="84"/>
      <c r="AH60" s="61"/>
      <c r="AI60" s="62" t="s">
        <v>70</v>
      </c>
      <c r="AJ60" s="63"/>
      <c r="AK60" s="41"/>
      <c r="AL60" s="31">
        <f t="shared" si="1"/>
        <v>0</v>
      </c>
      <c r="AM60" s="31">
        <f t="shared" si="2"/>
        <v>0</v>
      </c>
      <c r="AN60" s="41"/>
    </row>
    <row r="61" spans="7:31" ht="9"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1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</row>
    <row r="62" spans="7:31" ht="2.25" customHeight="1"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</row>
    <row r="63" spans="7:31" ht="2.25" customHeight="1">
      <c r="G63" s="69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</row>
    <row r="64" spans="5:31" ht="9">
      <c r="E64" s="70" t="s">
        <v>9</v>
      </c>
      <c r="G64" s="69">
        <f>SUM(G8,G19,G29,G32:G37,G42)-G7</f>
        <v>0</v>
      </c>
      <c r="H64" s="69">
        <f aca="true" t="shared" si="6" ref="H64:R64">SUM(H8,H19,H29,H32:H37,H42)-H7</f>
        <v>0</v>
      </c>
      <c r="I64" s="69">
        <f t="shared" si="6"/>
        <v>0</v>
      </c>
      <c r="J64" s="69">
        <f t="shared" si="6"/>
        <v>0</v>
      </c>
      <c r="K64" s="69">
        <f t="shared" si="6"/>
        <v>0</v>
      </c>
      <c r="L64" s="69">
        <f>SUM(L8,L19,L29,L32:L37,L42)-L7</f>
        <v>0</v>
      </c>
      <c r="M64" s="69">
        <f t="shared" si="6"/>
        <v>0</v>
      </c>
      <c r="N64" s="69">
        <f t="shared" si="6"/>
        <v>0</v>
      </c>
      <c r="O64" s="69">
        <f t="shared" si="6"/>
        <v>0</v>
      </c>
      <c r="P64" s="69">
        <f t="shared" si="6"/>
        <v>0</v>
      </c>
      <c r="Q64" s="69">
        <f>SUM(Q8,Q19,Q29,Q32:Q37,Q42)-Q7</f>
        <v>0</v>
      </c>
      <c r="R64" s="69">
        <f t="shared" si="6"/>
        <v>0</v>
      </c>
      <c r="S64" s="4"/>
      <c r="T64" s="69">
        <f aca="true" t="shared" si="7" ref="T64:AE64">SUM(T8,T19,T29,T32:T37,T42)-T7</f>
        <v>0</v>
      </c>
      <c r="U64" s="69">
        <f t="shared" si="7"/>
        <v>0</v>
      </c>
      <c r="V64" s="69">
        <f t="shared" si="7"/>
        <v>0</v>
      </c>
      <c r="W64" s="69">
        <f t="shared" si="7"/>
        <v>0</v>
      </c>
      <c r="X64" s="69">
        <f t="shared" si="7"/>
        <v>0</v>
      </c>
      <c r="Y64" s="69">
        <f t="shared" si="7"/>
        <v>0</v>
      </c>
      <c r="Z64" s="69">
        <f t="shared" si="7"/>
        <v>0</v>
      </c>
      <c r="AA64" s="69">
        <f t="shared" si="7"/>
        <v>0</v>
      </c>
      <c r="AB64" s="69">
        <f t="shared" si="7"/>
        <v>0</v>
      </c>
      <c r="AC64" s="69">
        <f t="shared" si="7"/>
        <v>0</v>
      </c>
      <c r="AD64" s="69">
        <f t="shared" si="7"/>
        <v>0</v>
      </c>
      <c r="AE64" s="69">
        <f t="shared" si="7"/>
        <v>0</v>
      </c>
    </row>
    <row r="65" spans="5:31" ht="9">
      <c r="E65" s="70" t="s">
        <v>79</v>
      </c>
      <c r="G65" s="71">
        <f>SUM(G9:G10,G13:G18)-G8</f>
        <v>0</v>
      </c>
      <c r="H65" s="71">
        <f aca="true" t="shared" si="8" ref="H65:R65">SUM(H9:H10,H13:H18)-H8</f>
        <v>0</v>
      </c>
      <c r="I65" s="71">
        <f t="shared" si="8"/>
        <v>0</v>
      </c>
      <c r="J65" s="71">
        <f t="shared" si="8"/>
        <v>0</v>
      </c>
      <c r="K65" s="71">
        <f t="shared" si="8"/>
        <v>0</v>
      </c>
      <c r="L65" s="71">
        <f>SUM(L9:L10,L13:L18)-L8</f>
        <v>0</v>
      </c>
      <c r="M65" s="71">
        <f t="shared" si="8"/>
        <v>0</v>
      </c>
      <c r="N65" s="71">
        <f t="shared" si="8"/>
        <v>0</v>
      </c>
      <c r="O65" s="71">
        <f t="shared" si="8"/>
        <v>0</v>
      </c>
      <c r="P65" s="71">
        <f t="shared" si="8"/>
        <v>0</v>
      </c>
      <c r="Q65" s="71">
        <f>SUM(Q9:Q10,Q13:Q18)-Q8</f>
        <v>0</v>
      </c>
      <c r="R65" s="71">
        <f t="shared" si="8"/>
        <v>0</v>
      </c>
      <c r="T65" s="71">
        <f aca="true" t="shared" si="9" ref="T65:AE65">SUM(T9:T10,T13:T18)-T8</f>
        <v>0</v>
      </c>
      <c r="U65" s="71">
        <f t="shared" si="9"/>
        <v>0</v>
      </c>
      <c r="V65" s="71">
        <f t="shared" si="9"/>
        <v>0</v>
      </c>
      <c r="W65" s="71">
        <f t="shared" si="9"/>
        <v>0</v>
      </c>
      <c r="X65" s="71">
        <f t="shared" si="9"/>
        <v>0</v>
      </c>
      <c r="Y65" s="71">
        <f t="shared" si="9"/>
        <v>0</v>
      </c>
      <c r="Z65" s="71">
        <f t="shared" si="9"/>
        <v>0</v>
      </c>
      <c r="AA65" s="71">
        <f t="shared" si="9"/>
        <v>0</v>
      </c>
      <c r="AB65" s="71">
        <f t="shared" si="9"/>
        <v>0</v>
      </c>
      <c r="AC65" s="71">
        <f t="shared" si="9"/>
        <v>0</v>
      </c>
      <c r="AD65" s="71">
        <f t="shared" si="9"/>
        <v>0</v>
      </c>
      <c r="AE65" s="71">
        <f t="shared" si="9"/>
        <v>0</v>
      </c>
    </row>
    <row r="66" spans="5:31" ht="9">
      <c r="E66" s="70" t="s">
        <v>80</v>
      </c>
      <c r="G66" s="71">
        <f>SUM(G11:G12)-G10</f>
        <v>0</v>
      </c>
      <c r="H66" s="71">
        <f aca="true" t="shared" si="10" ref="H66:R66">SUM(H11:H12)-H10</f>
        <v>0</v>
      </c>
      <c r="I66" s="71">
        <f t="shared" si="10"/>
        <v>0</v>
      </c>
      <c r="J66" s="71">
        <f t="shared" si="10"/>
        <v>0</v>
      </c>
      <c r="K66" s="71">
        <f t="shared" si="10"/>
        <v>0</v>
      </c>
      <c r="L66" s="71">
        <f>SUM(L11:L12)-L10</f>
        <v>0</v>
      </c>
      <c r="M66" s="71">
        <f t="shared" si="10"/>
        <v>0</v>
      </c>
      <c r="N66" s="71">
        <f t="shared" si="10"/>
        <v>0</v>
      </c>
      <c r="O66" s="71">
        <f t="shared" si="10"/>
        <v>0</v>
      </c>
      <c r="P66" s="71">
        <f t="shared" si="10"/>
        <v>0</v>
      </c>
      <c r="Q66" s="71">
        <f>SUM(Q11:Q12)-Q10</f>
        <v>0</v>
      </c>
      <c r="R66" s="71">
        <f t="shared" si="10"/>
        <v>0</v>
      </c>
      <c r="T66" s="71">
        <f aca="true" t="shared" si="11" ref="T66:AE66">SUM(T11:T12)-T10</f>
        <v>0</v>
      </c>
      <c r="U66" s="71">
        <f t="shared" si="11"/>
        <v>0</v>
      </c>
      <c r="V66" s="71">
        <f t="shared" si="11"/>
        <v>0</v>
      </c>
      <c r="W66" s="71">
        <f t="shared" si="11"/>
        <v>0</v>
      </c>
      <c r="X66" s="71">
        <f t="shared" si="11"/>
        <v>0</v>
      </c>
      <c r="Y66" s="71">
        <f t="shared" si="11"/>
        <v>0</v>
      </c>
      <c r="Z66" s="71">
        <f t="shared" si="11"/>
        <v>0</v>
      </c>
      <c r="AA66" s="71">
        <f t="shared" si="11"/>
        <v>0</v>
      </c>
      <c r="AB66" s="71">
        <f t="shared" si="11"/>
        <v>0</v>
      </c>
      <c r="AC66" s="71">
        <f t="shared" si="11"/>
        <v>0</v>
      </c>
      <c r="AD66" s="71">
        <f t="shared" si="11"/>
        <v>0</v>
      </c>
      <c r="AE66" s="71">
        <f t="shared" si="11"/>
        <v>0</v>
      </c>
    </row>
    <row r="67" spans="5:31" ht="9">
      <c r="E67" s="70" t="s">
        <v>81</v>
      </c>
      <c r="G67" s="71">
        <f>SUM(G20:G23,G27:G28)-G19</f>
        <v>0</v>
      </c>
      <c r="H67" s="71">
        <f aca="true" t="shared" si="12" ref="H67:R67">SUM(H20:H23,H27:H28)-H19</f>
        <v>0</v>
      </c>
      <c r="I67" s="71">
        <f t="shared" si="12"/>
        <v>0</v>
      </c>
      <c r="J67" s="71">
        <f t="shared" si="12"/>
        <v>0</v>
      </c>
      <c r="K67" s="71">
        <f t="shared" si="12"/>
        <v>0</v>
      </c>
      <c r="L67" s="71">
        <f>SUM(L20:L23,L27:L28)-L19</f>
        <v>0</v>
      </c>
      <c r="M67" s="71">
        <f t="shared" si="12"/>
        <v>0</v>
      </c>
      <c r="N67" s="71">
        <f t="shared" si="12"/>
        <v>0</v>
      </c>
      <c r="O67" s="71">
        <f t="shared" si="12"/>
        <v>0</v>
      </c>
      <c r="P67" s="71">
        <f t="shared" si="12"/>
        <v>0</v>
      </c>
      <c r="Q67" s="71">
        <f>SUM(Q20:Q23,Q27:Q28)-Q19</f>
        <v>0</v>
      </c>
      <c r="R67" s="71">
        <f t="shared" si="12"/>
        <v>0</v>
      </c>
      <c r="T67" s="71">
        <f aca="true" t="shared" si="13" ref="T67:AE67">SUM(T20:T23,T27:T28)-T19</f>
        <v>0</v>
      </c>
      <c r="U67" s="71">
        <f t="shared" si="13"/>
        <v>0</v>
      </c>
      <c r="V67" s="71">
        <f t="shared" si="13"/>
        <v>0</v>
      </c>
      <c r="W67" s="71">
        <f t="shared" si="13"/>
        <v>0</v>
      </c>
      <c r="X67" s="71">
        <f t="shared" si="13"/>
        <v>0</v>
      </c>
      <c r="Y67" s="71">
        <f t="shared" si="13"/>
        <v>0</v>
      </c>
      <c r="Z67" s="71">
        <f t="shared" si="13"/>
        <v>0</v>
      </c>
      <c r="AA67" s="71">
        <f t="shared" si="13"/>
        <v>0</v>
      </c>
      <c r="AB67" s="71">
        <f t="shared" si="13"/>
        <v>0</v>
      </c>
      <c r="AC67" s="71">
        <f t="shared" si="13"/>
        <v>0</v>
      </c>
      <c r="AD67" s="71">
        <f t="shared" si="13"/>
        <v>0</v>
      </c>
      <c r="AE67" s="71">
        <f t="shared" si="13"/>
        <v>0</v>
      </c>
    </row>
    <row r="68" spans="5:31" ht="9">
      <c r="E68" s="70" t="s">
        <v>82</v>
      </c>
      <c r="G68" s="71">
        <f>SUM(G24:G26)-G23</f>
        <v>0</v>
      </c>
      <c r="H68" s="71">
        <f aca="true" t="shared" si="14" ref="H68:R68">SUM(H24:H26)-H23</f>
        <v>0</v>
      </c>
      <c r="I68" s="71">
        <f t="shared" si="14"/>
        <v>0</v>
      </c>
      <c r="J68" s="71">
        <f t="shared" si="14"/>
        <v>0</v>
      </c>
      <c r="K68" s="71">
        <f t="shared" si="14"/>
        <v>0</v>
      </c>
      <c r="L68" s="71">
        <f>SUM(L24:L26)-L23</f>
        <v>0</v>
      </c>
      <c r="M68" s="71">
        <f t="shared" si="14"/>
        <v>0</v>
      </c>
      <c r="N68" s="71">
        <f t="shared" si="14"/>
        <v>0</v>
      </c>
      <c r="O68" s="71">
        <f t="shared" si="14"/>
        <v>0</v>
      </c>
      <c r="P68" s="71">
        <f t="shared" si="14"/>
        <v>0</v>
      </c>
      <c r="Q68" s="71">
        <f>SUM(Q24:Q26)-Q23</f>
        <v>0</v>
      </c>
      <c r="R68" s="71">
        <f t="shared" si="14"/>
        <v>0</v>
      </c>
      <c r="T68" s="71">
        <f aca="true" t="shared" si="15" ref="T68:AE68">SUM(T24:T26)-T23</f>
        <v>0</v>
      </c>
      <c r="U68" s="71">
        <f t="shared" si="15"/>
        <v>0</v>
      </c>
      <c r="V68" s="71">
        <f t="shared" si="15"/>
        <v>0</v>
      </c>
      <c r="W68" s="71">
        <f t="shared" si="15"/>
        <v>0</v>
      </c>
      <c r="X68" s="71">
        <f t="shared" si="15"/>
        <v>0</v>
      </c>
      <c r="Y68" s="71">
        <f t="shared" si="15"/>
        <v>0</v>
      </c>
      <c r="Z68" s="71">
        <f t="shared" si="15"/>
        <v>0</v>
      </c>
      <c r="AA68" s="71">
        <f t="shared" si="15"/>
        <v>0</v>
      </c>
      <c r="AB68" s="71">
        <f t="shared" si="15"/>
        <v>0</v>
      </c>
      <c r="AC68" s="71">
        <f t="shared" si="15"/>
        <v>0</v>
      </c>
      <c r="AD68" s="71">
        <f t="shared" si="15"/>
        <v>0</v>
      </c>
      <c r="AE68" s="71">
        <f t="shared" si="15"/>
        <v>0</v>
      </c>
    </row>
    <row r="69" spans="5:31" ht="9">
      <c r="E69" s="70" t="s">
        <v>83</v>
      </c>
      <c r="G69" s="71">
        <f>SUM(G30:G31)-G29</f>
        <v>0</v>
      </c>
      <c r="H69" s="71">
        <f aca="true" t="shared" si="16" ref="H69:R69">SUM(H30:H31)-H29</f>
        <v>0</v>
      </c>
      <c r="I69" s="71">
        <f t="shared" si="16"/>
        <v>0</v>
      </c>
      <c r="J69" s="71">
        <f t="shared" si="16"/>
        <v>0</v>
      </c>
      <c r="K69" s="71">
        <f t="shared" si="16"/>
        <v>0</v>
      </c>
      <c r="L69" s="71">
        <f>SUM(L30:L31)-L29</f>
        <v>0</v>
      </c>
      <c r="M69" s="71">
        <f t="shared" si="16"/>
        <v>0</v>
      </c>
      <c r="N69" s="71">
        <f t="shared" si="16"/>
        <v>0</v>
      </c>
      <c r="O69" s="71">
        <f t="shared" si="16"/>
        <v>0</v>
      </c>
      <c r="P69" s="71">
        <f t="shared" si="16"/>
        <v>0</v>
      </c>
      <c r="Q69" s="71">
        <f>SUM(Q30:Q31)-Q29</f>
        <v>0</v>
      </c>
      <c r="R69" s="71">
        <f t="shared" si="16"/>
        <v>0</v>
      </c>
      <c r="T69" s="71">
        <f aca="true" t="shared" si="17" ref="T69:AE69">SUM(T30:T31)-T29</f>
        <v>0</v>
      </c>
      <c r="U69" s="71">
        <f t="shared" si="17"/>
        <v>0</v>
      </c>
      <c r="V69" s="71">
        <f t="shared" si="17"/>
        <v>0</v>
      </c>
      <c r="W69" s="71">
        <f t="shared" si="17"/>
        <v>0</v>
      </c>
      <c r="X69" s="71">
        <f t="shared" si="17"/>
        <v>0</v>
      </c>
      <c r="Y69" s="71">
        <f t="shared" si="17"/>
        <v>0</v>
      </c>
      <c r="Z69" s="71">
        <f t="shared" si="17"/>
        <v>0</v>
      </c>
      <c r="AA69" s="71">
        <f t="shared" si="17"/>
        <v>0</v>
      </c>
      <c r="AB69" s="71">
        <f t="shared" si="17"/>
        <v>0</v>
      </c>
      <c r="AC69" s="71">
        <f t="shared" si="17"/>
        <v>0</v>
      </c>
      <c r="AD69" s="71">
        <f t="shared" si="17"/>
        <v>0</v>
      </c>
      <c r="AE69" s="71">
        <f t="shared" si="17"/>
        <v>0</v>
      </c>
    </row>
    <row r="70" spans="5:31" ht="9">
      <c r="E70" s="70" t="s">
        <v>84</v>
      </c>
      <c r="G70" s="71">
        <f>SUM(G38,G41)-G37</f>
        <v>0</v>
      </c>
      <c r="H70" s="71">
        <f aca="true" t="shared" si="18" ref="H70:R70">SUM(H38,H41)-H37</f>
        <v>0</v>
      </c>
      <c r="I70" s="71">
        <f t="shared" si="18"/>
        <v>0</v>
      </c>
      <c r="J70" s="71">
        <f t="shared" si="18"/>
        <v>0</v>
      </c>
      <c r="K70" s="71">
        <f t="shared" si="18"/>
        <v>0</v>
      </c>
      <c r="L70" s="71">
        <f>SUM(L38,L41)-L37</f>
        <v>0</v>
      </c>
      <c r="M70" s="71">
        <f t="shared" si="18"/>
        <v>0</v>
      </c>
      <c r="N70" s="71">
        <f t="shared" si="18"/>
        <v>0</v>
      </c>
      <c r="O70" s="71">
        <f t="shared" si="18"/>
        <v>0</v>
      </c>
      <c r="P70" s="71">
        <f t="shared" si="18"/>
        <v>0</v>
      </c>
      <c r="Q70" s="71">
        <f>SUM(Q38,Q41)-Q37</f>
        <v>0</v>
      </c>
      <c r="R70" s="71">
        <f t="shared" si="18"/>
        <v>0</v>
      </c>
      <c r="T70" s="71">
        <f aca="true" t="shared" si="19" ref="T70:AE70">SUM(T38,T41)-T37</f>
        <v>0</v>
      </c>
      <c r="U70" s="71">
        <f t="shared" si="19"/>
        <v>0</v>
      </c>
      <c r="V70" s="71">
        <f t="shared" si="19"/>
        <v>0</v>
      </c>
      <c r="W70" s="71">
        <f t="shared" si="19"/>
        <v>0</v>
      </c>
      <c r="X70" s="71">
        <f t="shared" si="19"/>
        <v>0</v>
      </c>
      <c r="Y70" s="71">
        <f t="shared" si="19"/>
        <v>0</v>
      </c>
      <c r="Z70" s="71">
        <f t="shared" si="19"/>
        <v>0</v>
      </c>
      <c r="AA70" s="71">
        <f t="shared" si="19"/>
        <v>0</v>
      </c>
      <c r="AB70" s="71">
        <f t="shared" si="19"/>
        <v>0</v>
      </c>
      <c r="AC70" s="71">
        <f t="shared" si="19"/>
        <v>0</v>
      </c>
      <c r="AD70" s="71">
        <f t="shared" si="19"/>
        <v>0</v>
      </c>
      <c r="AE70" s="71">
        <f t="shared" si="19"/>
        <v>0</v>
      </c>
    </row>
    <row r="71" spans="5:31" ht="9">
      <c r="E71" s="70" t="s">
        <v>85</v>
      </c>
      <c r="G71" s="71">
        <f>SUM(G39:G40)-G38</f>
        <v>0</v>
      </c>
      <c r="H71" s="71">
        <f aca="true" t="shared" si="20" ref="H71:R71">SUM(H39:H40)-H38</f>
        <v>0</v>
      </c>
      <c r="I71" s="71">
        <f t="shared" si="20"/>
        <v>0</v>
      </c>
      <c r="J71" s="71">
        <f t="shared" si="20"/>
        <v>0</v>
      </c>
      <c r="K71" s="71">
        <f t="shared" si="20"/>
        <v>0</v>
      </c>
      <c r="L71" s="71">
        <f>SUM(L39:L40)-L38</f>
        <v>0</v>
      </c>
      <c r="M71" s="71">
        <f t="shared" si="20"/>
        <v>0</v>
      </c>
      <c r="N71" s="71">
        <f t="shared" si="20"/>
        <v>0</v>
      </c>
      <c r="O71" s="71">
        <f t="shared" si="20"/>
        <v>0</v>
      </c>
      <c r="P71" s="71">
        <f t="shared" si="20"/>
        <v>0</v>
      </c>
      <c r="Q71" s="71">
        <f>SUM(Q39:Q40)-Q38</f>
        <v>0</v>
      </c>
      <c r="R71" s="71">
        <f t="shared" si="20"/>
        <v>0</v>
      </c>
      <c r="T71" s="71">
        <f aca="true" t="shared" si="21" ref="T71:AE71">SUM(T39:T40)-T38</f>
        <v>0</v>
      </c>
      <c r="U71" s="71">
        <f t="shared" si="21"/>
        <v>0</v>
      </c>
      <c r="V71" s="71">
        <f t="shared" si="21"/>
        <v>0</v>
      </c>
      <c r="W71" s="71">
        <f t="shared" si="21"/>
        <v>0</v>
      </c>
      <c r="X71" s="71">
        <f t="shared" si="21"/>
        <v>0</v>
      </c>
      <c r="Y71" s="71">
        <f t="shared" si="21"/>
        <v>0</v>
      </c>
      <c r="Z71" s="71">
        <f t="shared" si="21"/>
        <v>0</v>
      </c>
      <c r="AA71" s="71">
        <f t="shared" si="21"/>
        <v>0</v>
      </c>
      <c r="AB71" s="71">
        <f t="shared" si="21"/>
        <v>0</v>
      </c>
      <c r="AC71" s="71">
        <f t="shared" si="21"/>
        <v>0</v>
      </c>
      <c r="AD71" s="71">
        <f t="shared" si="21"/>
        <v>0</v>
      </c>
      <c r="AE71" s="71">
        <f t="shared" si="21"/>
        <v>0</v>
      </c>
    </row>
    <row r="72" spans="5:31" ht="9">
      <c r="E72" s="70" t="s">
        <v>12</v>
      </c>
      <c r="G72" s="71">
        <f>SUM(G43:G54)-G42</f>
        <v>0</v>
      </c>
      <c r="H72" s="71">
        <f aca="true" t="shared" si="22" ref="H72:R72">SUM(H43:H54)-H42</f>
        <v>0</v>
      </c>
      <c r="I72" s="71">
        <f t="shared" si="22"/>
        <v>0</v>
      </c>
      <c r="J72" s="71">
        <f t="shared" si="22"/>
        <v>0</v>
      </c>
      <c r="K72" s="71">
        <f t="shared" si="22"/>
        <v>0</v>
      </c>
      <c r="L72" s="71">
        <f>SUM(L43:L54)-L42</f>
        <v>0</v>
      </c>
      <c r="M72" s="71">
        <f t="shared" si="22"/>
        <v>0</v>
      </c>
      <c r="N72" s="71">
        <f t="shared" si="22"/>
        <v>0</v>
      </c>
      <c r="O72" s="71">
        <f t="shared" si="22"/>
        <v>0</v>
      </c>
      <c r="P72" s="71">
        <f t="shared" si="22"/>
        <v>0</v>
      </c>
      <c r="Q72" s="71">
        <f>SUM(Q43:Q54)-Q42</f>
        <v>0</v>
      </c>
      <c r="R72" s="71">
        <f t="shared" si="22"/>
        <v>0</v>
      </c>
      <c r="T72" s="71">
        <f aca="true" t="shared" si="23" ref="T72:AE72">SUM(T43:T54)-T42</f>
        <v>0</v>
      </c>
      <c r="U72" s="71">
        <f t="shared" si="23"/>
        <v>0</v>
      </c>
      <c r="V72" s="71">
        <f t="shared" si="23"/>
        <v>0</v>
      </c>
      <c r="W72" s="71">
        <f t="shared" si="23"/>
        <v>0</v>
      </c>
      <c r="X72" s="71">
        <f t="shared" si="23"/>
        <v>0</v>
      </c>
      <c r="Y72" s="71">
        <f t="shared" si="23"/>
        <v>0</v>
      </c>
      <c r="Z72" s="71">
        <f t="shared" si="23"/>
        <v>0</v>
      </c>
      <c r="AA72" s="71">
        <f t="shared" si="23"/>
        <v>0</v>
      </c>
      <c r="AB72" s="71">
        <f t="shared" si="23"/>
        <v>0</v>
      </c>
      <c r="AC72" s="71">
        <f t="shared" si="23"/>
        <v>0</v>
      </c>
      <c r="AD72" s="71">
        <f t="shared" si="23"/>
        <v>0</v>
      </c>
      <c r="AE72" s="71">
        <f t="shared" si="23"/>
        <v>0</v>
      </c>
    </row>
    <row r="73" spans="5:31" ht="9">
      <c r="E73" s="70" t="s">
        <v>27</v>
      </c>
      <c r="G73" s="71">
        <f>SUM(G56:G60)-G55</f>
        <v>0</v>
      </c>
      <c r="H73" s="71">
        <f aca="true" t="shared" si="24" ref="H73:R73">SUM(H56:H60)-H55</f>
        <v>0</v>
      </c>
      <c r="I73" s="71">
        <f t="shared" si="24"/>
        <v>0</v>
      </c>
      <c r="J73" s="71">
        <f t="shared" si="24"/>
        <v>0</v>
      </c>
      <c r="K73" s="71">
        <f t="shared" si="24"/>
        <v>0</v>
      </c>
      <c r="L73" s="71">
        <f>SUM(L56:L60)-L55</f>
        <v>0</v>
      </c>
      <c r="M73" s="71">
        <f t="shared" si="24"/>
        <v>0</v>
      </c>
      <c r="N73" s="71">
        <f t="shared" si="24"/>
        <v>0</v>
      </c>
      <c r="O73" s="71">
        <f t="shared" si="24"/>
        <v>0</v>
      </c>
      <c r="P73" s="71">
        <f t="shared" si="24"/>
        <v>0</v>
      </c>
      <c r="Q73" s="71">
        <f>SUM(Q56:Q60)-Q55</f>
        <v>0</v>
      </c>
      <c r="R73" s="71">
        <f t="shared" si="24"/>
        <v>0</v>
      </c>
      <c r="T73" s="71">
        <f aca="true" t="shared" si="25" ref="T73:AE73">SUM(T56:T60)-T55</f>
        <v>0</v>
      </c>
      <c r="U73" s="71">
        <f t="shared" si="25"/>
        <v>0</v>
      </c>
      <c r="V73" s="71">
        <f t="shared" si="25"/>
        <v>0</v>
      </c>
      <c r="W73" s="71">
        <f t="shared" si="25"/>
        <v>0</v>
      </c>
      <c r="X73" s="71">
        <f t="shared" si="25"/>
        <v>0</v>
      </c>
      <c r="Y73" s="71">
        <f t="shared" si="25"/>
        <v>0</v>
      </c>
      <c r="Z73" s="71">
        <f t="shared" si="25"/>
        <v>0</v>
      </c>
      <c r="AA73" s="71">
        <f t="shared" si="25"/>
        <v>0</v>
      </c>
      <c r="AB73" s="71">
        <f t="shared" si="25"/>
        <v>0</v>
      </c>
      <c r="AC73" s="71">
        <f t="shared" si="25"/>
        <v>0</v>
      </c>
      <c r="AD73" s="71">
        <f t="shared" si="25"/>
        <v>0</v>
      </c>
      <c r="AE73" s="71">
        <f t="shared" si="25"/>
        <v>0</v>
      </c>
    </row>
  </sheetData>
  <sheetProtection/>
  <mergeCells count="116">
    <mergeCell ref="D48:E48"/>
    <mergeCell ref="AH48:AI48"/>
    <mergeCell ref="AG36:AI36"/>
    <mergeCell ref="AG37:AI37"/>
    <mergeCell ref="AH38:AI38"/>
    <mergeCell ref="AH44:AI44"/>
    <mergeCell ref="C36:E36"/>
    <mergeCell ref="C37:E37"/>
    <mergeCell ref="C42:E42"/>
    <mergeCell ref="D43:E43"/>
    <mergeCell ref="H2:Q2"/>
    <mergeCell ref="U2:AC2"/>
    <mergeCell ref="AH51:AI51"/>
    <mergeCell ref="AH52:AI52"/>
    <mergeCell ref="AH18:AI18"/>
    <mergeCell ref="AG19:AI19"/>
    <mergeCell ref="AH20:AI20"/>
    <mergeCell ref="AH21:AI21"/>
    <mergeCell ref="AE4:AE6"/>
    <mergeCell ref="M5:M6"/>
    <mergeCell ref="AH17:AI17"/>
    <mergeCell ref="AH54:AI54"/>
    <mergeCell ref="AH46:AI46"/>
    <mergeCell ref="AH47:AI47"/>
    <mergeCell ref="AH49:AI49"/>
    <mergeCell ref="AH50:AI50"/>
    <mergeCell ref="AH53:AI53"/>
    <mergeCell ref="AG35:AI35"/>
    <mergeCell ref="AG29:AI29"/>
    <mergeCell ref="AH45:AI45"/>
    <mergeCell ref="D52:E52"/>
    <mergeCell ref="B55:C60"/>
    <mergeCell ref="AF7:AI7"/>
    <mergeCell ref="AG8:AI8"/>
    <mergeCell ref="AH9:AI9"/>
    <mergeCell ref="AH10:AI10"/>
    <mergeCell ref="AH13:AI13"/>
    <mergeCell ref="AH14:AI14"/>
    <mergeCell ref="AH15:AI15"/>
    <mergeCell ref="AH16:AI16"/>
    <mergeCell ref="C34:E34"/>
    <mergeCell ref="D35:E35"/>
    <mergeCell ref="D45:E45"/>
    <mergeCell ref="D53:E53"/>
    <mergeCell ref="D54:E54"/>
    <mergeCell ref="D46:E46"/>
    <mergeCell ref="D47:E47"/>
    <mergeCell ref="D49:E49"/>
    <mergeCell ref="D50:E50"/>
    <mergeCell ref="D51:E51"/>
    <mergeCell ref="D44:E44"/>
    <mergeCell ref="D27:E27"/>
    <mergeCell ref="D28:E28"/>
    <mergeCell ref="C29:E29"/>
    <mergeCell ref="D30:E30"/>
    <mergeCell ref="D38:E38"/>
    <mergeCell ref="D41:E41"/>
    <mergeCell ref="D31:E31"/>
    <mergeCell ref="C32:E32"/>
    <mergeCell ref="C33:E33"/>
    <mergeCell ref="D20:E20"/>
    <mergeCell ref="D21:E21"/>
    <mergeCell ref="D22:E22"/>
    <mergeCell ref="D23:E23"/>
    <mergeCell ref="D16:E16"/>
    <mergeCell ref="D17:E17"/>
    <mergeCell ref="D18:E18"/>
    <mergeCell ref="C19:E19"/>
    <mergeCell ref="D10:E10"/>
    <mergeCell ref="D13:E13"/>
    <mergeCell ref="D14:E14"/>
    <mergeCell ref="D15:E15"/>
    <mergeCell ref="B4:F6"/>
    <mergeCell ref="B7:E7"/>
    <mergeCell ref="C8:E8"/>
    <mergeCell ref="D9:E9"/>
    <mergeCell ref="K5:K6"/>
    <mergeCell ref="W5:W6"/>
    <mergeCell ref="X5:X6"/>
    <mergeCell ref="Y5:Y6"/>
    <mergeCell ref="L5:L6"/>
    <mergeCell ref="G4:G6"/>
    <mergeCell ref="H5:H6"/>
    <mergeCell ref="I5:I6"/>
    <mergeCell ref="J5:J6"/>
    <mergeCell ref="H4:R4"/>
    <mergeCell ref="AH41:AI41"/>
    <mergeCell ref="AG42:AI42"/>
    <mergeCell ref="AF4:AJ6"/>
    <mergeCell ref="N5:N6"/>
    <mergeCell ref="O5:O6"/>
    <mergeCell ref="R5:R6"/>
    <mergeCell ref="T5:T6"/>
    <mergeCell ref="U5:U6"/>
    <mergeCell ref="V5:V6"/>
    <mergeCell ref="AB4:AC4"/>
    <mergeCell ref="P5:Q5"/>
    <mergeCell ref="AD4:AD6"/>
    <mergeCell ref="AA5:AA6"/>
    <mergeCell ref="AB5:AB6"/>
    <mergeCell ref="AC5:AC6"/>
    <mergeCell ref="AH23:AI23"/>
    <mergeCell ref="Z4:AA4"/>
    <mergeCell ref="Z5:Z6"/>
    <mergeCell ref="X4:Y4"/>
    <mergeCell ref="U4:W4"/>
    <mergeCell ref="AH27:AI27"/>
    <mergeCell ref="AH28:AI28"/>
    <mergeCell ref="AH43:AI43"/>
    <mergeCell ref="AG34:AI34"/>
    <mergeCell ref="AF55:AG60"/>
    <mergeCell ref="AH22:AI22"/>
    <mergeCell ref="AH30:AI30"/>
    <mergeCell ref="AH31:AI31"/>
    <mergeCell ref="AG32:AI32"/>
    <mergeCell ref="AG33:AI33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2022-07-28T02:47:29Z</dcterms:created>
  <dcterms:modified xsi:type="dcterms:W3CDTF">2022-07-28T02:47:29Z</dcterms:modified>
  <cp:category/>
  <cp:version/>
  <cp:contentType/>
  <cp:contentStatus/>
</cp:coreProperties>
</file>