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32767" windowWidth="7728" windowHeight="8328" activeTab="0"/>
  </bookViews>
  <sheets>
    <sheet name="01" sheetId="1" r:id="rId1"/>
    <sheet name="02" sheetId="2" r:id="rId2"/>
  </sheets>
  <definedNames>
    <definedName name="_xlnm.Print_Area" localSheetId="0">'01'!$B$2:$O$61,'01'!$Q$2:$AE$61</definedName>
    <definedName name="_xlnm.Print_Area" localSheetId="1">'02'!$B$2:$O$61,'02'!$Q$2:$AE$61</definedName>
  </definedNames>
  <calcPr fullCalcOnLoad="1"/>
</workbook>
</file>

<file path=xl/sharedStrings.xml><?xml version="1.0" encoding="utf-8"?>
<sst xmlns="http://schemas.openxmlformats.org/spreadsheetml/2006/main" count="348" uniqueCount="105">
  <si>
    <t>２０歳以上</t>
  </si>
  <si>
    <t>殺人</t>
  </si>
  <si>
    <t>殺人予備</t>
  </si>
  <si>
    <t>自殺関与</t>
  </si>
  <si>
    <t>強盗殺人</t>
  </si>
  <si>
    <t>強盗傷人</t>
  </si>
  <si>
    <t>強盗強姦</t>
  </si>
  <si>
    <t>強盗・準強盗</t>
  </si>
  <si>
    <t>凶器準備集合</t>
  </si>
  <si>
    <t>傷害致死</t>
  </si>
  <si>
    <t>通貨偽造</t>
  </si>
  <si>
    <t>文書偽造</t>
  </si>
  <si>
    <t>有価証券偽造</t>
  </si>
  <si>
    <t>賄賂</t>
  </si>
  <si>
    <t>あっせん利得処罰法</t>
  </si>
  <si>
    <t>賭博開張等</t>
  </si>
  <si>
    <t>強制わいせつ</t>
  </si>
  <si>
    <t>公然わいせつ</t>
  </si>
  <si>
    <t>住居侵入</t>
  </si>
  <si>
    <t>盗品等</t>
  </si>
  <si>
    <t>器物損壊等</t>
  </si>
  <si>
    <t xml:space="preserve"> 計</t>
  </si>
  <si>
    <t>１４歳</t>
  </si>
  <si>
    <t>１５歳</t>
  </si>
  <si>
    <t>１６歳</t>
  </si>
  <si>
    <t>１７歳</t>
  </si>
  <si>
    <t>１８歳</t>
  </si>
  <si>
    <t>１９歳</t>
  </si>
  <si>
    <t>計</t>
  </si>
  <si>
    <t>嬰児殺</t>
  </si>
  <si>
    <t>強盗</t>
  </si>
  <si>
    <t>放火</t>
  </si>
  <si>
    <t>強姦</t>
  </si>
  <si>
    <t>暴行</t>
  </si>
  <si>
    <t>傷害</t>
  </si>
  <si>
    <t>うち)</t>
  </si>
  <si>
    <t>脅迫</t>
  </si>
  <si>
    <t>恐喝</t>
  </si>
  <si>
    <t>侵入盗</t>
  </si>
  <si>
    <t>乗り物盗</t>
  </si>
  <si>
    <t>非侵入盗</t>
  </si>
  <si>
    <t>詐欺</t>
  </si>
  <si>
    <t>横領</t>
  </si>
  <si>
    <t>業務上横領</t>
  </si>
  <si>
    <t>偽造</t>
  </si>
  <si>
    <t>印章偽造</t>
  </si>
  <si>
    <t>汚職</t>
  </si>
  <si>
    <t>うち)</t>
  </si>
  <si>
    <t>背任</t>
  </si>
  <si>
    <t>賭博</t>
  </si>
  <si>
    <t>普通賭博</t>
  </si>
  <si>
    <t>常習賭博</t>
  </si>
  <si>
    <t>わいせつ</t>
  </si>
  <si>
    <t>うち)</t>
  </si>
  <si>
    <t>うち)</t>
  </si>
  <si>
    <t>うち)</t>
  </si>
  <si>
    <t>占有離脱物横領</t>
  </si>
  <si>
    <t>公務執行妨害</t>
  </si>
  <si>
    <t>うち)</t>
  </si>
  <si>
    <t>逮捕監禁</t>
  </si>
  <si>
    <t>殺人</t>
  </si>
  <si>
    <t>刑法犯総数(交通業過を除く)</t>
  </si>
  <si>
    <t>殺人</t>
  </si>
  <si>
    <t>総数</t>
  </si>
  <si>
    <t>２０～
２４歳</t>
  </si>
  <si>
    <t>２５～
２９歳</t>
  </si>
  <si>
    <t>３０～
３９歳</t>
  </si>
  <si>
    <t>４０～
４９歳</t>
  </si>
  <si>
    <t>５０～
５９歳</t>
  </si>
  <si>
    <t>６０～
６４歳</t>
  </si>
  <si>
    <t>６５～
６９歳</t>
  </si>
  <si>
    <t>７０歳
以上</t>
  </si>
  <si>
    <t>２０歳未満</t>
  </si>
  <si>
    <t xml:space="preserve">              　　年　齢
罪　種</t>
  </si>
  <si>
    <t>　年　齢
　　　　　　　　　罪  種</t>
  </si>
  <si>
    <t>凶悪犯</t>
  </si>
  <si>
    <t>粗暴犯</t>
  </si>
  <si>
    <t>窃盗犯</t>
  </si>
  <si>
    <t>知能犯</t>
  </si>
  <si>
    <t>風俗犯</t>
  </si>
  <si>
    <t>その他の刑法犯</t>
  </si>
  <si>
    <t>知能犯</t>
  </si>
  <si>
    <t>齢別　検挙人員　（総数表）</t>
  </si>
  <si>
    <t>齢別　検挙人員　（女表）</t>
  </si>
  <si>
    <t>43　罪種別　犯行時の年</t>
  </si>
  <si>
    <t>43　罪種別　犯行時の年</t>
  </si>
  <si>
    <t>確認用</t>
  </si>
  <si>
    <t>刑法犯総数</t>
  </si>
  <si>
    <t>凶悪犯</t>
  </si>
  <si>
    <t>強盗</t>
  </si>
  <si>
    <t>粗暴犯</t>
  </si>
  <si>
    <t>窃盗犯</t>
  </si>
  <si>
    <t>知能犯</t>
  </si>
  <si>
    <t>横領</t>
  </si>
  <si>
    <t>偽造</t>
  </si>
  <si>
    <t>賭博</t>
  </si>
  <si>
    <t>総数</t>
  </si>
  <si>
    <t>20未満</t>
  </si>
  <si>
    <t>20以上</t>
  </si>
  <si>
    <t>略取誘拐・人身売買</t>
  </si>
  <si>
    <t>支払用カード偽造</t>
  </si>
  <si>
    <t>検挙292</t>
  </si>
  <si>
    <t>検挙293</t>
  </si>
  <si>
    <t>検挙294</t>
  </si>
  <si>
    <t>検挙295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</si>
</sst>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\-#,##0;\-"/>
  </numFmts>
  <fonts count="43">
    <font>
      <sz val="10"/>
      <name val="ＭＳ 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7"/>
      <name val="Terminal"/>
      <family val="3"/>
    </font>
    <font>
      <sz val="12"/>
      <name val="ＭＳ 明朝"/>
      <family val="1"/>
    </font>
    <font>
      <sz val="10"/>
      <name val="ＭＳ ゴシック"/>
      <family val="3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indexed="62"/>
      <name val="Cambria"/>
      <family val="3"/>
    </font>
    <font>
      <b/>
      <sz val="11"/>
      <color theme="0"/>
      <name val="Calibri"/>
      <family val="3"/>
    </font>
    <font>
      <sz val="11"/>
      <color indexed="19"/>
      <name val="Calibri"/>
      <family val="3"/>
    </font>
    <font>
      <sz val="11"/>
      <color indexed="10"/>
      <name val="Calibri"/>
      <family val="3"/>
    </font>
    <font>
      <sz val="11"/>
      <color rgb="FF9C0006"/>
      <name val="Calibri"/>
      <family val="3"/>
    </font>
    <font>
      <b/>
      <sz val="11"/>
      <color indexed="10"/>
      <name val="Calibri"/>
      <family val="3"/>
    </font>
    <font>
      <sz val="11"/>
      <color rgb="FFFF0000"/>
      <name val="Calibri"/>
      <family val="3"/>
    </font>
    <font>
      <b/>
      <sz val="15"/>
      <color indexed="62"/>
      <name val="Calibri"/>
      <family val="3"/>
    </font>
    <font>
      <b/>
      <sz val="13"/>
      <color indexed="62"/>
      <name val="Calibri"/>
      <family val="3"/>
    </font>
    <font>
      <b/>
      <sz val="11"/>
      <color indexed="62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0000"/>
      <name val="Calibri"/>
      <family val="3"/>
    </font>
    <font>
      <sz val="11"/>
      <color rgb="FF006100"/>
      <name val="Calibri"/>
      <family val="3"/>
    </font>
  </fonts>
  <fills count="22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</borders>
  <cellStyleXfs count="2555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6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10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7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5" fillId="4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10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7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3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2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8" fillId="17" borderId="1" applyNumberFormat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9" fontId="4" fillId="0" borderId="0" applyFont="0" applyFill="0" applyBorder="0" applyAlignment="0" applyProtection="0"/>
    <xf numFmtId="0" fontId="0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9" fillId="19" borderId="2" applyNumberFormat="0" applyFont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0" fillId="0" borderId="3" applyNumberFormat="0" applyFill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2" fillId="21" borderId="4" applyNumberFormat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9" fillId="0" borderId="0" applyFont="0" applyFill="0" applyBorder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7" fillId="0" borderId="8" applyNumberFormat="0" applyFill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8" fillId="21" borderId="9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0" fillId="9" borderId="4" applyNumberFormat="0" applyAlignment="0" applyProtection="0"/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1" fillId="0" borderId="0">
      <alignment vertical="center"/>
      <protection/>
    </xf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</cellStyleXfs>
  <cellXfs count="21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Alignment="1" applyProtection="1">
      <alignment vertical="center"/>
      <protection/>
    </xf>
    <xf numFmtId="176" fontId="0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horizontal="right" vertical="center"/>
      <protection/>
    </xf>
    <xf numFmtId="0" fontId="0" fillId="0" borderId="0" xfId="0" applyFont="1" applyFill="1" applyAlignment="1">
      <alignment horizontal="right" vertical="center"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1" xfId="0" applyFont="1" applyFill="1" applyBorder="1" applyAlignment="1" applyProtection="1">
      <alignment horizontal="center" vertical="center"/>
      <protection/>
    </xf>
    <xf numFmtId="0" fontId="0" fillId="0" borderId="12" xfId="0" applyFont="1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right" vertical="center"/>
    </xf>
    <xf numFmtId="0" fontId="7" fillId="0" borderId="0" xfId="0" applyFont="1" applyFill="1" applyAlignment="1">
      <alignment/>
    </xf>
    <xf numFmtId="176" fontId="7" fillId="0" borderId="14" xfId="0" applyNumberFormat="1" applyFont="1" applyFill="1" applyBorder="1" applyAlignment="1" applyProtection="1">
      <alignment/>
      <protection/>
    </xf>
    <xf numFmtId="176" fontId="7" fillId="0" borderId="15" xfId="0" applyNumberFormat="1" applyFont="1" applyFill="1" applyBorder="1" applyAlignment="1" applyProtection="1">
      <alignment/>
      <protection/>
    </xf>
    <xf numFmtId="176" fontId="7" fillId="0" borderId="16" xfId="0" applyNumberFormat="1" applyFont="1" applyFill="1" applyBorder="1" applyAlignment="1" applyProtection="1">
      <alignment/>
      <protection/>
    </xf>
    <xf numFmtId="176" fontId="7" fillId="0" borderId="17" xfId="0" applyNumberFormat="1" applyFont="1" applyFill="1" applyBorder="1" applyAlignment="1" applyProtection="1">
      <alignment/>
      <protection/>
    </xf>
    <xf numFmtId="0" fontId="7" fillId="0" borderId="18" xfId="0" applyFont="1" applyFill="1" applyBorder="1" applyAlignment="1">
      <alignment horizontal="distributed"/>
    </xf>
    <xf numFmtId="176" fontId="7" fillId="0" borderId="0" xfId="0" applyNumberFormat="1" applyFont="1" applyFill="1" applyBorder="1" applyAlignment="1" applyProtection="1">
      <alignment horizontal="right"/>
      <protection/>
    </xf>
    <xf numFmtId="176" fontId="7" fillId="0" borderId="0" xfId="0" applyNumberFormat="1" applyFont="1" applyFill="1" applyAlignment="1">
      <alignment horizontal="right"/>
    </xf>
    <xf numFmtId="0" fontId="7" fillId="0" borderId="0" xfId="0" applyFont="1" applyFill="1" applyAlignment="1">
      <alignment horizontal="distributed"/>
    </xf>
    <xf numFmtId="176" fontId="7" fillId="0" borderId="18" xfId="0" applyNumberFormat="1" applyFont="1" applyFill="1" applyBorder="1" applyAlignment="1" applyProtection="1">
      <alignment/>
      <protection/>
    </xf>
    <xf numFmtId="176" fontId="7" fillId="0" borderId="0" xfId="0" applyNumberFormat="1" applyFont="1" applyFill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/>
    </xf>
    <xf numFmtId="176" fontId="0" fillId="0" borderId="18" xfId="0" applyNumberFormat="1" applyFont="1" applyFill="1" applyBorder="1" applyAlignment="1" applyProtection="1">
      <alignment/>
      <protection/>
    </xf>
    <xf numFmtId="176" fontId="0" fillId="0" borderId="0" xfId="0" applyNumberFormat="1" applyFont="1" applyFill="1" applyAlignment="1" applyProtection="1">
      <alignment/>
      <protection/>
    </xf>
    <xf numFmtId="0" fontId="0" fillId="0" borderId="18" xfId="0" applyFont="1" applyFill="1" applyBorder="1" applyAlignment="1">
      <alignment horizontal="distributed"/>
    </xf>
    <xf numFmtId="176" fontId="0" fillId="0" borderId="16" xfId="0" applyNumberFormat="1" applyFont="1" applyFill="1" applyBorder="1" applyAlignment="1" applyProtection="1">
      <alignment/>
      <protection locked="0"/>
    </xf>
    <xf numFmtId="176" fontId="0" fillId="0" borderId="18" xfId="0" applyNumberFormat="1" applyFont="1" applyFill="1" applyBorder="1" applyAlignment="1" applyProtection="1">
      <alignment/>
      <protection locked="0"/>
    </xf>
    <xf numFmtId="176" fontId="0" fillId="0" borderId="17" xfId="0" applyNumberFormat="1" applyFont="1" applyFill="1" applyBorder="1" applyAlignment="1" applyProtection="1">
      <alignment/>
      <protection/>
    </xf>
    <xf numFmtId="176" fontId="0" fillId="0" borderId="18" xfId="0" applyNumberFormat="1" applyFill="1" applyBorder="1" applyAlignment="1" applyProtection="1">
      <alignment/>
      <protection locked="0"/>
    </xf>
    <xf numFmtId="0" fontId="0" fillId="0" borderId="18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18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176" fontId="7" fillId="0" borderId="20" xfId="0" applyNumberFormat="1" applyFont="1" applyFill="1" applyBorder="1" applyAlignment="1" applyProtection="1">
      <alignment/>
      <protection/>
    </xf>
    <xf numFmtId="176" fontId="7" fillId="0" borderId="21" xfId="0" applyNumberFormat="1" applyFont="1" applyFill="1" applyBorder="1" applyAlignment="1" applyProtection="1">
      <alignment/>
      <protection/>
    </xf>
    <xf numFmtId="176" fontId="7" fillId="0" borderId="22" xfId="0" applyNumberFormat="1" applyFont="1" applyFill="1" applyBorder="1" applyAlignment="1" applyProtection="1">
      <alignment/>
      <protection/>
    </xf>
    <xf numFmtId="0" fontId="0" fillId="0" borderId="20" xfId="0" applyFont="1" applyFill="1" applyBorder="1" applyAlignment="1">
      <alignment/>
    </xf>
    <xf numFmtId="0" fontId="0" fillId="0" borderId="0" xfId="0" applyFont="1" applyFill="1" applyAlignment="1" applyProtection="1">
      <alignment/>
      <protection/>
    </xf>
    <xf numFmtId="176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176" fontId="7" fillId="0" borderId="15" xfId="1919" applyNumberFormat="1" applyFont="1" applyBorder="1" applyAlignment="1">
      <alignment horizontal="right" vertical="center" wrapText="1"/>
    </xf>
    <xf numFmtId="176" fontId="7" fillId="0" borderId="16" xfId="1919" applyNumberFormat="1" applyFont="1" applyBorder="1" applyAlignment="1">
      <alignment horizontal="right" vertical="center" wrapText="1"/>
    </xf>
    <xf numFmtId="176" fontId="0" fillId="0" borderId="16" xfId="1916" applyNumberFormat="1" applyFont="1" applyBorder="1" applyAlignment="1">
      <alignment horizontal="right" vertical="center" wrapText="1"/>
    </xf>
    <xf numFmtId="176" fontId="0" fillId="0" borderId="16" xfId="1927" applyNumberFormat="1" applyFont="1" applyBorder="1" applyAlignment="1">
      <alignment horizontal="right" vertical="center" wrapText="1"/>
    </xf>
    <xf numFmtId="176" fontId="0" fillId="0" borderId="16" xfId="1920" applyNumberFormat="1" applyFont="1" applyBorder="1" applyAlignment="1">
      <alignment horizontal="right" vertical="center" wrapText="1"/>
    </xf>
    <xf numFmtId="176" fontId="7" fillId="0" borderId="16" xfId="1920" applyNumberFormat="1" applyFont="1" applyBorder="1" applyAlignment="1">
      <alignment horizontal="right" vertical="center" wrapText="1"/>
    </xf>
    <xf numFmtId="176" fontId="0" fillId="0" borderId="16" xfId="1938" applyNumberFormat="1" applyFont="1" applyBorder="1" applyAlignment="1">
      <alignment horizontal="right" vertical="center" wrapText="1"/>
    </xf>
    <xf numFmtId="176" fontId="0" fillId="0" borderId="16" xfId="1921" applyNumberFormat="1" applyFont="1" applyBorder="1" applyAlignment="1">
      <alignment horizontal="right" vertical="center" wrapText="1"/>
    </xf>
    <xf numFmtId="176" fontId="7" fillId="0" borderId="16" xfId="1921" applyNumberFormat="1" applyFont="1" applyBorder="1" applyAlignment="1">
      <alignment horizontal="right" vertical="center" wrapText="1"/>
    </xf>
    <xf numFmtId="176" fontId="7" fillId="0" borderId="16" xfId="1922" applyNumberFormat="1" applyFont="1" applyBorder="1" applyAlignment="1">
      <alignment horizontal="right" vertical="center" wrapText="1"/>
    </xf>
    <xf numFmtId="176" fontId="0" fillId="0" borderId="16" xfId="1922" applyNumberFormat="1" applyFont="1" applyBorder="1" applyAlignment="1">
      <alignment horizontal="right" vertical="center" wrapText="1"/>
    </xf>
    <xf numFmtId="176" fontId="0" fillId="0" borderId="16" xfId="1949" applyNumberFormat="1" applyFont="1" applyBorder="1" applyAlignment="1">
      <alignment horizontal="right" vertical="center" wrapText="1"/>
    </xf>
    <xf numFmtId="176" fontId="0" fillId="0" borderId="16" xfId="1923" applyNumberFormat="1" applyFont="1" applyBorder="1" applyAlignment="1">
      <alignment horizontal="right" vertical="center" wrapText="1"/>
    </xf>
    <xf numFmtId="176" fontId="7" fillId="0" borderId="16" xfId="1924" applyNumberFormat="1" applyFont="1" applyBorder="1" applyAlignment="1">
      <alignment horizontal="right" vertical="center" wrapText="1"/>
    </xf>
    <xf numFmtId="176" fontId="0" fillId="0" borderId="16" xfId="1924" applyNumberFormat="1" applyFont="1" applyBorder="1" applyAlignment="1">
      <alignment horizontal="right" vertical="center" wrapText="1"/>
    </xf>
    <xf numFmtId="176" fontId="0" fillId="0" borderId="16" xfId="1960" applyNumberFormat="1" applyFont="1" applyBorder="1" applyAlignment="1">
      <alignment horizontal="right" vertical="center" wrapText="1"/>
    </xf>
    <xf numFmtId="176" fontId="0" fillId="0" borderId="16" xfId="1925" applyNumberFormat="1" applyFont="1" applyBorder="1" applyAlignment="1">
      <alignment horizontal="right" vertical="center" wrapText="1"/>
    </xf>
    <xf numFmtId="176" fontId="7" fillId="0" borderId="16" xfId="1926" applyNumberFormat="1" applyFont="1" applyBorder="1" applyAlignment="1">
      <alignment horizontal="right" vertical="center" wrapText="1"/>
    </xf>
    <xf numFmtId="176" fontId="0" fillId="0" borderId="16" xfId="1926" applyNumberFormat="1" applyFont="1" applyBorder="1" applyAlignment="1">
      <alignment horizontal="right" vertical="center" wrapText="1"/>
    </xf>
    <xf numFmtId="176" fontId="0" fillId="0" borderId="21" xfId="1926" applyNumberFormat="1" applyFont="1" applyBorder="1" applyAlignment="1">
      <alignment horizontal="right" vertical="center" wrapText="1"/>
    </xf>
    <xf numFmtId="176" fontId="7" fillId="0" borderId="15" xfId="1928" applyNumberFormat="1" applyFont="1" applyBorder="1" applyAlignment="1">
      <alignment horizontal="right" vertical="center" wrapText="1"/>
    </xf>
    <xf numFmtId="176" fontId="7" fillId="0" borderId="16" xfId="1928" applyNumberFormat="1" applyFont="1" applyBorder="1" applyAlignment="1">
      <alignment horizontal="right" vertical="center" wrapText="1"/>
    </xf>
    <xf numFmtId="176" fontId="0" fillId="0" borderId="16" xfId="1962" applyNumberFormat="1" applyFont="1" applyBorder="1" applyAlignment="1">
      <alignment horizontal="right" vertical="center" wrapText="1"/>
    </xf>
    <xf numFmtId="176" fontId="0" fillId="0" borderId="16" xfId="1963" applyNumberFormat="1" applyFont="1" applyBorder="1" applyAlignment="1">
      <alignment horizontal="right" vertical="center" wrapText="1"/>
    </xf>
    <xf numFmtId="176" fontId="0" fillId="0" borderId="16" xfId="1929" applyNumberFormat="1" applyFont="1" applyBorder="1" applyAlignment="1">
      <alignment horizontal="right" vertical="center" wrapText="1"/>
    </xf>
    <xf numFmtId="176" fontId="7" fillId="0" borderId="16" xfId="1929" applyNumberFormat="1" applyFont="1" applyBorder="1" applyAlignment="1">
      <alignment horizontal="right" vertical="center" wrapText="1"/>
    </xf>
    <xf numFmtId="176" fontId="0" fillId="0" borderId="16" xfId="1906" applyNumberFormat="1" applyFont="1" applyBorder="1" applyAlignment="1">
      <alignment horizontal="right" vertical="center" wrapText="1"/>
    </xf>
    <xf numFmtId="176" fontId="0" fillId="0" borderId="16" xfId="1930" applyNumberFormat="1" applyFont="1" applyBorder="1" applyAlignment="1">
      <alignment horizontal="right" vertical="center" wrapText="1"/>
    </xf>
    <xf numFmtId="176" fontId="7" fillId="0" borderId="16" xfId="1930" applyNumberFormat="1" applyFont="1" applyBorder="1" applyAlignment="1">
      <alignment horizontal="right" vertical="center" wrapText="1"/>
    </xf>
    <xf numFmtId="176" fontId="7" fillId="0" borderId="16" xfId="1931" applyNumberFormat="1" applyFont="1" applyBorder="1" applyAlignment="1">
      <alignment horizontal="right" vertical="center" wrapText="1"/>
    </xf>
    <xf numFmtId="176" fontId="0" fillId="0" borderId="16" xfId="1931" applyNumberFormat="1" applyFont="1" applyBorder="1" applyAlignment="1">
      <alignment horizontal="right" vertical="center" wrapText="1"/>
    </xf>
    <xf numFmtId="176" fontId="0" fillId="0" borderId="16" xfId="1907" applyNumberFormat="1" applyFont="1" applyBorder="1" applyAlignment="1">
      <alignment horizontal="right" vertical="center" wrapText="1"/>
    </xf>
    <xf numFmtId="176" fontId="0" fillId="0" borderId="16" xfId="1932" applyNumberFormat="1" applyFont="1" applyBorder="1" applyAlignment="1">
      <alignment horizontal="right" vertical="center" wrapText="1"/>
    </xf>
    <xf numFmtId="176" fontId="0" fillId="0" borderId="16" xfId="1934" applyNumberFormat="1" applyFont="1" applyBorder="1" applyAlignment="1">
      <alignment horizontal="right" vertical="center" wrapText="1"/>
    </xf>
    <xf numFmtId="176" fontId="0" fillId="0" borderId="16" xfId="1933" applyNumberFormat="1" applyFont="1" applyBorder="1" applyAlignment="1">
      <alignment horizontal="right" vertical="center" wrapText="1"/>
    </xf>
    <xf numFmtId="176" fontId="0" fillId="0" borderId="16" xfId="1935" applyNumberFormat="1" applyFont="1" applyBorder="1" applyAlignment="1">
      <alignment horizontal="right" vertical="center" wrapText="1"/>
    </xf>
    <xf numFmtId="176" fontId="7" fillId="0" borderId="16" xfId="1936" applyNumberFormat="1" applyFont="1" applyBorder="1" applyAlignment="1">
      <alignment horizontal="right" vertical="center" wrapText="1"/>
    </xf>
    <xf numFmtId="176" fontId="0" fillId="0" borderId="16" xfId="1936" applyNumberFormat="1" applyFont="1" applyBorder="1" applyAlignment="1">
      <alignment horizontal="right" vertical="center" wrapText="1"/>
    </xf>
    <xf numFmtId="176" fontId="0" fillId="0" borderId="16" xfId="1908" applyNumberFormat="1" applyFont="1" applyBorder="1" applyAlignment="1">
      <alignment horizontal="right" vertical="center" wrapText="1"/>
    </xf>
    <xf numFmtId="176" fontId="0" fillId="0" borderId="16" xfId="1937" applyNumberFormat="1" applyFont="1" applyBorder="1" applyAlignment="1">
      <alignment horizontal="right" vertical="center" wrapText="1"/>
    </xf>
    <xf numFmtId="176" fontId="7" fillId="0" borderId="16" xfId="1939" applyNumberFormat="1" applyFont="1" applyBorder="1" applyAlignment="1">
      <alignment horizontal="right" vertical="center" wrapText="1"/>
    </xf>
    <xf numFmtId="176" fontId="0" fillId="0" borderId="16" xfId="1939" applyNumberFormat="1" applyFont="1" applyBorder="1" applyAlignment="1">
      <alignment horizontal="right" vertical="center" wrapText="1"/>
    </xf>
    <xf numFmtId="176" fontId="0" fillId="0" borderId="21" xfId="1939" applyNumberFormat="1" applyFont="1" applyBorder="1" applyAlignment="1">
      <alignment horizontal="right" vertical="center" wrapText="1"/>
    </xf>
    <xf numFmtId="176" fontId="7" fillId="0" borderId="15" xfId="1940" applyNumberFormat="1" applyFont="1" applyBorder="1" applyAlignment="1">
      <alignment horizontal="right" vertical="center" wrapText="1"/>
    </xf>
    <xf numFmtId="176" fontId="7" fillId="0" borderId="16" xfId="1940" applyNumberFormat="1" applyFont="1" applyBorder="1" applyAlignment="1">
      <alignment horizontal="right" vertical="center" wrapText="1"/>
    </xf>
    <xf numFmtId="176" fontId="0" fillId="0" borderId="16" xfId="1909" applyNumberFormat="1" applyFont="1" applyBorder="1" applyAlignment="1">
      <alignment horizontal="right" vertical="center" wrapText="1"/>
    </xf>
    <xf numFmtId="176" fontId="0" fillId="0" borderId="16" xfId="1910" applyNumberFormat="1" applyFont="1" applyBorder="1" applyAlignment="1">
      <alignment horizontal="right" vertical="center" wrapText="1"/>
    </xf>
    <xf numFmtId="176" fontId="0" fillId="0" borderId="16" xfId="1941" applyNumberFormat="1" applyFont="1" applyBorder="1" applyAlignment="1">
      <alignment horizontal="right" vertical="center" wrapText="1"/>
    </xf>
    <xf numFmtId="176" fontId="7" fillId="0" borderId="16" xfId="1941" applyNumberFormat="1" applyFont="1" applyBorder="1" applyAlignment="1">
      <alignment horizontal="right" vertical="center" wrapText="1"/>
    </xf>
    <xf numFmtId="176" fontId="0" fillId="0" borderId="16" xfId="1911" applyNumberFormat="1" applyFont="1" applyBorder="1" applyAlignment="1">
      <alignment horizontal="right" vertical="center" wrapText="1"/>
    </xf>
    <xf numFmtId="176" fontId="0" fillId="0" borderId="16" xfId="1942" applyNumberFormat="1" applyFont="1" applyBorder="1" applyAlignment="1">
      <alignment horizontal="right" vertical="center" wrapText="1"/>
    </xf>
    <xf numFmtId="176" fontId="7" fillId="0" borderId="16" xfId="1942" applyNumberFormat="1" applyFont="1" applyBorder="1" applyAlignment="1">
      <alignment horizontal="right" vertical="center" wrapText="1"/>
    </xf>
    <xf numFmtId="176" fontId="7" fillId="0" borderId="16" xfId="1943" applyNumberFormat="1" applyFont="1" applyBorder="1" applyAlignment="1">
      <alignment horizontal="right" vertical="center" wrapText="1"/>
    </xf>
    <xf numFmtId="176" fontId="0" fillId="0" borderId="16" xfId="1943" applyNumberFormat="1" applyFont="1" applyBorder="1" applyAlignment="1">
      <alignment horizontal="right" vertical="center" wrapText="1"/>
    </xf>
    <xf numFmtId="176" fontId="0" fillId="0" borderId="16" xfId="1944" applyNumberFormat="1" applyFont="1" applyBorder="1" applyAlignment="1">
      <alignment horizontal="right" vertical="center" wrapText="1"/>
    </xf>
    <xf numFmtId="176" fontId="7" fillId="0" borderId="16" xfId="1945" applyNumberFormat="1" applyFont="1" applyBorder="1" applyAlignment="1">
      <alignment horizontal="right" vertical="center" wrapText="1"/>
    </xf>
    <xf numFmtId="176" fontId="0" fillId="0" borderId="16" xfId="1945" applyNumberFormat="1" applyFont="1" applyBorder="1" applyAlignment="1">
      <alignment horizontal="right" vertical="center" wrapText="1"/>
    </xf>
    <xf numFmtId="176" fontId="0" fillId="0" borderId="16" xfId="1946" applyNumberFormat="1" applyFont="1" applyBorder="1" applyAlignment="1">
      <alignment horizontal="right" vertical="center" wrapText="1"/>
    </xf>
    <xf numFmtId="176" fontId="7" fillId="0" borderId="16" xfId="1947" applyNumberFormat="1" applyFont="1" applyBorder="1" applyAlignment="1">
      <alignment horizontal="right" vertical="center" wrapText="1"/>
    </xf>
    <xf numFmtId="176" fontId="0" fillId="0" borderId="16" xfId="1947" applyNumberFormat="1" applyFont="1" applyBorder="1" applyAlignment="1">
      <alignment horizontal="right" vertical="center" wrapText="1"/>
    </xf>
    <xf numFmtId="176" fontId="0" fillId="0" borderId="21" xfId="1947" applyNumberFormat="1" applyFont="1" applyBorder="1" applyAlignment="1">
      <alignment horizontal="right" vertical="center" wrapText="1"/>
    </xf>
    <xf numFmtId="176" fontId="7" fillId="0" borderId="15" xfId="1948" applyNumberFormat="1" applyFont="1" applyBorder="1" applyAlignment="1">
      <alignment horizontal="right" vertical="center" wrapText="1"/>
    </xf>
    <xf numFmtId="176" fontId="7" fillId="0" borderId="16" xfId="1948" applyNumberFormat="1" applyFont="1" applyBorder="1" applyAlignment="1">
      <alignment horizontal="right" vertical="center" wrapText="1"/>
    </xf>
    <xf numFmtId="176" fontId="0" fillId="0" borderId="16" xfId="1913" applyNumberFormat="1" applyFont="1" applyBorder="1" applyAlignment="1">
      <alignment horizontal="right" vertical="center" wrapText="1"/>
    </xf>
    <xf numFmtId="176" fontId="0" fillId="0" borderId="16" xfId="1914" applyNumberFormat="1" applyFont="1" applyBorder="1" applyAlignment="1">
      <alignment horizontal="right" vertical="center" wrapText="1"/>
    </xf>
    <xf numFmtId="176" fontId="0" fillId="0" borderId="16" xfId="1950" applyNumberFormat="1" applyFont="1" applyBorder="1" applyAlignment="1">
      <alignment horizontal="right" vertical="center" wrapText="1"/>
    </xf>
    <xf numFmtId="176" fontId="7" fillId="0" borderId="16" xfId="1950" applyNumberFormat="1" applyFont="1" applyBorder="1" applyAlignment="1">
      <alignment horizontal="right" vertical="center" wrapText="1"/>
    </xf>
    <xf numFmtId="176" fontId="0" fillId="0" borderId="16" xfId="1915" applyNumberFormat="1" applyFont="1" applyBorder="1" applyAlignment="1">
      <alignment horizontal="right" vertical="center" wrapText="1"/>
    </xf>
    <xf numFmtId="176" fontId="0" fillId="0" borderId="16" xfId="1951" applyNumberFormat="1" applyFont="1" applyBorder="1" applyAlignment="1">
      <alignment horizontal="right" vertical="center" wrapText="1"/>
    </xf>
    <xf numFmtId="176" fontId="7" fillId="0" borderId="16" xfId="1951" applyNumberFormat="1" applyFont="1" applyBorder="1" applyAlignment="1">
      <alignment horizontal="right" vertical="center" wrapText="1"/>
    </xf>
    <xf numFmtId="176" fontId="7" fillId="0" borderId="16" xfId="1952" applyNumberFormat="1" applyFont="1" applyBorder="1" applyAlignment="1">
      <alignment horizontal="right" vertical="center" wrapText="1"/>
    </xf>
    <xf numFmtId="176" fontId="0" fillId="0" borderId="16" xfId="1952" applyNumberFormat="1" applyFont="1" applyBorder="1" applyAlignment="1">
      <alignment horizontal="right" vertical="center" wrapText="1"/>
    </xf>
    <xf numFmtId="176" fontId="0" fillId="0" borderId="16" xfId="1917" applyNumberFormat="1" applyFont="1" applyBorder="1" applyAlignment="1">
      <alignment horizontal="right" vertical="center" wrapText="1"/>
    </xf>
    <xf numFmtId="176" fontId="0" fillId="0" borderId="16" xfId="1953" applyNumberFormat="1" applyFont="1" applyBorder="1" applyAlignment="1">
      <alignment horizontal="right" vertical="center" wrapText="1"/>
    </xf>
    <xf numFmtId="176" fontId="0" fillId="0" borderId="16" xfId="1954" applyNumberFormat="1" applyFont="1" applyBorder="1" applyAlignment="1">
      <alignment horizontal="right" vertical="center" wrapText="1"/>
    </xf>
    <xf numFmtId="176" fontId="0" fillId="0" borderId="16" xfId="1955" applyNumberFormat="1" applyFont="1" applyBorder="1" applyAlignment="1">
      <alignment horizontal="right" vertical="center" wrapText="1"/>
    </xf>
    <xf numFmtId="176" fontId="0" fillId="0" borderId="16" xfId="1956" applyNumberFormat="1" applyFont="1" applyBorder="1" applyAlignment="1">
      <alignment horizontal="right" vertical="center" wrapText="1"/>
    </xf>
    <xf numFmtId="176" fontId="7" fillId="0" borderId="16" xfId="1957" applyNumberFormat="1" applyFont="1" applyBorder="1" applyAlignment="1">
      <alignment horizontal="right" vertical="center" wrapText="1"/>
    </xf>
    <xf numFmtId="176" fontId="0" fillId="0" borderId="16" xfId="1957" applyNumberFormat="1" applyFont="1" applyBorder="1" applyAlignment="1">
      <alignment horizontal="right" vertical="center" wrapText="1"/>
    </xf>
    <xf numFmtId="176" fontId="0" fillId="0" borderId="16" xfId="1918" applyNumberFormat="1" applyFont="1" applyBorder="1" applyAlignment="1">
      <alignment horizontal="right" vertical="center" wrapText="1"/>
    </xf>
    <xf numFmtId="176" fontId="0" fillId="0" borderId="16" xfId="1958" applyNumberFormat="1" applyFont="1" applyBorder="1" applyAlignment="1">
      <alignment horizontal="right" vertical="center" wrapText="1"/>
    </xf>
    <xf numFmtId="176" fontId="7" fillId="0" borderId="16" xfId="1959" applyNumberFormat="1" applyFont="1" applyBorder="1" applyAlignment="1">
      <alignment horizontal="right" vertical="center" wrapText="1"/>
    </xf>
    <xf numFmtId="176" fontId="0" fillId="0" borderId="16" xfId="1959" applyNumberFormat="1" applyFont="1" applyBorder="1" applyAlignment="1">
      <alignment horizontal="right" vertical="center" wrapText="1"/>
    </xf>
    <xf numFmtId="176" fontId="0" fillId="0" borderId="21" xfId="1959" applyNumberFormat="1" applyFont="1" applyBorder="1" applyAlignment="1">
      <alignment horizontal="right" vertical="center" wrapText="1"/>
    </xf>
    <xf numFmtId="176" fontId="7" fillId="0" borderId="14" xfId="1919" applyNumberFormat="1" applyFont="1" applyBorder="1" applyAlignment="1">
      <alignment horizontal="right" vertical="center" wrapText="1"/>
    </xf>
    <xf numFmtId="176" fontId="7" fillId="0" borderId="18" xfId="1919" applyNumberFormat="1" applyFont="1" applyBorder="1" applyAlignment="1">
      <alignment horizontal="right" vertical="center" wrapText="1"/>
    </xf>
    <xf numFmtId="176" fontId="0" fillId="0" borderId="18" xfId="1916" applyNumberFormat="1" applyFont="1" applyBorder="1" applyAlignment="1">
      <alignment horizontal="right" vertical="center" wrapText="1"/>
    </xf>
    <xf numFmtId="176" fontId="0" fillId="0" borderId="18" xfId="1927" applyNumberFormat="1" applyFont="1" applyBorder="1" applyAlignment="1">
      <alignment horizontal="right" vertical="center" wrapText="1"/>
    </xf>
    <xf numFmtId="176" fontId="0" fillId="0" borderId="18" xfId="1920" applyNumberFormat="1" applyFont="1" applyBorder="1" applyAlignment="1">
      <alignment horizontal="right" vertical="center" wrapText="1"/>
    </xf>
    <xf numFmtId="176" fontId="7" fillId="0" borderId="18" xfId="1920" applyNumberFormat="1" applyFont="1" applyBorder="1" applyAlignment="1">
      <alignment horizontal="right" vertical="center" wrapText="1"/>
    </xf>
    <xf numFmtId="176" fontId="0" fillId="0" borderId="18" xfId="1938" applyNumberFormat="1" applyFont="1" applyBorder="1" applyAlignment="1">
      <alignment horizontal="right" vertical="center" wrapText="1"/>
    </xf>
    <xf numFmtId="176" fontId="0" fillId="0" borderId="18" xfId="1921" applyNumberFormat="1" applyFont="1" applyBorder="1" applyAlignment="1">
      <alignment horizontal="right" vertical="center" wrapText="1"/>
    </xf>
    <xf numFmtId="176" fontId="7" fillId="0" borderId="18" xfId="1921" applyNumberFormat="1" applyFont="1" applyBorder="1" applyAlignment="1">
      <alignment horizontal="right" vertical="center" wrapText="1"/>
    </xf>
    <xf numFmtId="176" fontId="7" fillId="0" borderId="18" xfId="1922" applyNumberFormat="1" applyFont="1" applyBorder="1" applyAlignment="1">
      <alignment horizontal="right" vertical="center" wrapText="1"/>
    </xf>
    <xf numFmtId="176" fontId="0" fillId="0" borderId="18" xfId="1922" applyNumberFormat="1" applyFont="1" applyBorder="1" applyAlignment="1">
      <alignment horizontal="right" vertical="center" wrapText="1"/>
    </xf>
    <xf numFmtId="176" fontId="0" fillId="0" borderId="18" xfId="1949" applyNumberFormat="1" applyFont="1" applyBorder="1" applyAlignment="1">
      <alignment horizontal="right" vertical="center" wrapText="1"/>
    </xf>
    <xf numFmtId="176" fontId="0" fillId="0" borderId="18" xfId="1923" applyNumberFormat="1" applyFont="1" applyBorder="1" applyAlignment="1">
      <alignment horizontal="right" vertical="center" wrapText="1"/>
    </xf>
    <xf numFmtId="176" fontId="7" fillId="0" borderId="18" xfId="1924" applyNumberFormat="1" applyFont="1" applyBorder="1" applyAlignment="1">
      <alignment horizontal="right" vertical="center" wrapText="1"/>
    </xf>
    <xf numFmtId="176" fontId="0" fillId="0" borderId="18" xfId="1924" applyNumberFormat="1" applyFont="1" applyBorder="1" applyAlignment="1">
      <alignment horizontal="right" vertical="center" wrapText="1"/>
    </xf>
    <xf numFmtId="176" fontId="0" fillId="0" borderId="18" xfId="1960" applyNumberFormat="1" applyFont="1" applyBorder="1" applyAlignment="1">
      <alignment horizontal="right" vertical="center" wrapText="1"/>
    </xf>
    <xf numFmtId="176" fontId="0" fillId="0" borderId="18" xfId="1925" applyNumberFormat="1" applyFont="1" applyBorder="1" applyAlignment="1">
      <alignment horizontal="right" vertical="center" wrapText="1"/>
    </xf>
    <xf numFmtId="176" fontId="7" fillId="0" borderId="18" xfId="1926" applyNumberFormat="1" applyFont="1" applyBorder="1" applyAlignment="1">
      <alignment horizontal="right" vertical="center" wrapText="1"/>
    </xf>
    <xf numFmtId="176" fontId="0" fillId="0" borderId="18" xfId="1926" applyNumberFormat="1" applyFont="1" applyBorder="1" applyAlignment="1">
      <alignment horizontal="right" vertical="center" wrapText="1"/>
    </xf>
    <xf numFmtId="176" fontId="0" fillId="0" borderId="20" xfId="1926" applyNumberFormat="1" applyFont="1" applyBorder="1" applyAlignment="1">
      <alignment horizontal="right" vertical="center" wrapText="1"/>
    </xf>
    <xf numFmtId="176" fontId="7" fillId="0" borderId="14" xfId="1940" applyNumberFormat="1" applyFont="1" applyBorder="1" applyAlignment="1">
      <alignment horizontal="right" vertical="center" wrapText="1"/>
    </xf>
    <xf numFmtId="176" fontId="7" fillId="0" borderId="18" xfId="1940" applyNumberFormat="1" applyFont="1" applyBorder="1" applyAlignment="1">
      <alignment horizontal="right" vertical="center" wrapText="1"/>
    </xf>
    <xf numFmtId="176" fontId="0" fillId="0" borderId="18" xfId="1909" applyNumberFormat="1" applyFont="1" applyBorder="1" applyAlignment="1">
      <alignment horizontal="right" vertical="center" wrapText="1"/>
    </xf>
    <xf numFmtId="176" fontId="0" fillId="0" borderId="18" xfId="1910" applyNumberFormat="1" applyFont="1" applyBorder="1" applyAlignment="1">
      <alignment horizontal="right" vertical="center" wrapText="1"/>
    </xf>
    <xf numFmtId="176" fontId="0" fillId="0" borderId="18" xfId="1941" applyNumberFormat="1" applyFont="1" applyBorder="1" applyAlignment="1">
      <alignment horizontal="right" vertical="center" wrapText="1"/>
    </xf>
    <xf numFmtId="176" fontId="7" fillId="0" borderId="18" xfId="1941" applyNumberFormat="1" applyFont="1" applyBorder="1" applyAlignment="1">
      <alignment horizontal="right" vertical="center" wrapText="1"/>
    </xf>
    <xf numFmtId="176" fontId="0" fillId="0" borderId="18" xfId="1911" applyNumberFormat="1" applyFont="1" applyBorder="1" applyAlignment="1">
      <alignment horizontal="right" vertical="center" wrapText="1"/>
    </xf>
    <xf numFmtId="176" fontId="0" fillId="0" borderId="18" xfId="1942" applyNumberFormat="1" applyFont="1" applyBorder="1" applyAlignment="1">
      <alignment horizontal="right" vertical="center" wrapText="1"/>
    </xf>
    <xf numFmtId="176" fontId="7" fillId="0" borderId="18" xfId="1942" applyNumberFormat="1" applyFont="1" applyBorder="1" applyAlignment="1">
      <alignment horizontal="right" vertical="center" wrapText="1"/>
    </xf>
    <xf numFmtId="176" fontId="7" fillId="0" borderId="18" xfId="1943" applyNumberFormat="1" applyFont="1" applyBorder="1" applyAlignment="1">
      <alignment horizontal="right" vertical="center" wrapText="1"/>
    </xf>
    <xf numFmtId="176" fontId="0" fillId="0" borderId="18" xfId="1943" applyNumberFormat="1" applyFont="1" applyBorder="1" applyAlignment="1">
      <alignment horizontal="right" vertical="center" wrapText="1"/>
    </xf>
    <xf numFmtId="176" fontId="0" fillId="0" borderId="18" xfId="1944" applyNumberFormat="1" applyFont="1" applyBorder="1" applyAlignment="1">
      <alignment horizontal="right" vertical="center" wrapText="1"/>
    </xf>
    <xf numFmtId="176" fontId="7" fillId="0" borderId="18" xfId="1945" applyNumberFormat="1" applyFont="1" applyBorder="1" applyAlignment="1">
      <alignment horizontal="right" vertical="center" wrapText="1"/>
    </xf>
    <xf numFmtId="176" fontId="0" fillId="0" borderId="18" xfId="1945" applyNumberFormat="1" applyFont="1" applyBorder="1" applyAlignment="1">
      <alignment horizontal="right" vertical="center" wrapText="1"/>
    </xf>
    <xf numFmtId="176" fontId="0" fillId="0" borderId="18" xfId="1912" applyNumberFormat="1" applyFont="1" applyBorder="1" applyAlignment="1">
      <alignment horizontal="right" vertical="center" wrapText="1"/>
    </xf>
    <xf numFmtId="176" fontId="0" fillId="0" borderId="18" xfId="1946" applyNumberFormat="1" applyFont="1" applyBorder="1" applyAlignment="1">
      <alignment horizontal="right" vertical="center" wrapText="1"/>
    </xf>
    <xf numFmtId="176" fontId="7" fillId="0" borderId="18" xfId="1947" applyNumberFormat="1" applyFont="1" applyBorder="1" applyAlignment="1">
      <alignment horizontal="right" vertical="center" wrapText="1"/>
    </xf>
    <xf numFmtId="176" fontId="0" fillId="0" borderId="18" xfId="1947" applyNumberFormat="1" applyFont="1" applyBorder="1" applyAlignment="1">
      <alignment horizontal="right" vertical="center" wrapText="1"/>
    </xf>
    <xf numFmtId="176" fontId="0" fillId="0" borderId="20" xfId="1947" applyNumberFormat="1" applyFont="1" applyBorder="1" applyAlignment="1">
      <alignment horizontal="right" vertical="center" wrapText="1"/>
    </xf>
    <xf numFmtId="0" fontId="0" fillId="0" borderId="19" xfId="0" applyFont="1" applyFill="1" applyBorder="1" applyAlignment="1">
      <alignment horizontal="left"/>
    </xf>
    <xf numFmtId="0" fontId="0" fillId="0" borderId="19" xfId="0" applyFont="1" applyFill="1" applyBorder="1" applyAlignment="1">
      <alignment horizontal="distributed"/>
    </xf>
    <xf numFmtId="0" fontId="0" fillId="0" borderId="23" xfId="0" applyFill="1" applyBorder="1" applyAlignment="1">
      <alignment vertical="distributed" wrapText="1"/>
    </xf>
    <xf numFmtId="0" fontId="0" fillId="0" borderId="24" xfId="0" applyFont="1" applyFill="1" applyBorder="1" applyAlignment="1">
      <alignment vertical="distributed" wrapText="1"/>
    </xf>
    <xf numFmtId="0" fontId="0" fillId="0" borderId="25" xfId="0" applyFont="1" applyFill="1" applyBorder="1" applyAlignment="1">
      <alignment vertical="distributed" wrapText="1"/>
    </xf>
    <xf numFmtId="0" fontId="0" fillId="0" borderId="26" xfId="0" applyFont="1" applyFill="1" applyBorder="1" applyAlignment="1">
      <alignment vertical="distributed" wrapText="1"/>
    </xf>
    <xf numFmtId="0" fontId="0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distributed"/>
    </xf>
    <xf numFmtId="0" fontId="7" fillId="0" borderId="0" xfId="0" applyFont="1" applyFill="1" applyBorder="1" applyAlignment="1">
      <alignment horizontal="distributed"/>
    </xf>
    <xf numFmtId="0" fontId="0" fillId="0" borderId="0" xfId="0" applyFont="1" applyFill="1" applyBorder="1" applyAlignment="1" applyProtection="1">
      <alignment horizontal="distributed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quotePrefix="1">
      <alignment horizontal="distributed"/>
    </xf>
    <xf numFmtId="0" fontId="0" fillId="0" borderId="0" xfId="0" applyFill="1" applyBorder="1" applyAlignment="1">
      <alignment horizontal="distributed"/>
    </xf>
    <xf numFmtId="0" fontId="0" fillId="0" borderId="22" xfId="0" applyFont="1" applyFill="1" applyBorder="1" applyAlignment="1">
      <alignment horizontal="distributed"/>
    </xf>
    <xf numFmtId="0" fontId="0" fillId="0" borderId="27" xfId="0" applyFill="1" applyBorder="1" applyAlignment="1">
      <alignment vertical="distributed" wrapText="1"/>
    </xf>
    <xf numFmtId="0" fontId="0" fillId="0" borderId="27" xfId="0" applyFont="1" applyFill="1" applyBorder="1" applyAlignment="1">
      <alignment vertical="distributed" wrapText="1"/>
    </xf>
    <xf numFmtId="0" fontId="0" fillId="0" borderId="28" xfId="0" applyFont="1" applyFill="1" applyBorder="1" applyAlignment="1">
      <alignment vertical="distributed" wrapText="1"/>
    </xf>
    <xf numFmtId="0" fontId="0" fillId="0" borderId="29" xfId="0" applyFont="1" applyFill="1" applyBorder="1" applyAlignment="1">
      <alignment vertical="distributed" wrapText="1"/>
    </xf>
    <xf numFmtId="0" fontId="0" fillId="0" borderId="30" xfId="0" applyFont="1" applyFill="1" applyBorder="1" applyAlignment="1">
      <alignment vertical="distributed" wrapText="1"/>
    </xf>
    <xf numFmtId="0" fontId="7" fillId="0" borderId="18" xfId="0" applyFont="1" applyFill="1" applyBorder="1" applyAlignment="1">
      <alignment horizontal="distributed"/>
    </xf>
    <xf numFmtId="0" fontId="0" fillId="0" borderId="17" xfId="0" applyFont="1" applyFill="1" applyBorder="1" applyAlignment="1">
      <alignment horizontal="distributed"/>
    </xf>
    <xf numFmtId="0" fontId="8" fillId="0" borderId="17" xfId="0" applyFont="1" applyFill="1" applyBorder="1" applyAlignment="1">
      <alignment horizontal="distributed"/>
    </xf>
    <xf numFmtId="0" fontId="7" fillId="0" borderId="17" xfId="0" applyFont="1" applyFill="1" applyBorder="1" applyAlignment="1">
      <alignment horizontal="distributed"/>
    </xf>
    <xf numFmtId="0" fontId="0" fillId="0" borderId="0" xfId="0" applyFont="1" applyFill="1" applyAlignment="1" applyProtection="1">
      <alignment horizontal="distributed"/>
      <protection/>
    </xf>
    <xf numFmtId="0" fontId="0" fillId="0" borderId="0" xfId="0" applyFont="1" applyFill="1" applyAlignment="1">
      <alignment horizontal="distributed"/>
    </xf>
    <xf numFmtId="0" fontId="0" fillId="0" borderId="17" xfId="0" applyFont="1" applyFill="1" applyBorder="1" applyAlignment="1" applyProtection="1">
      <alignment horizontal="distributed"/>
      <protection/>
    </xf>
    <xf numFmtId="0" fontId="0" fillId="0" borderId="17" xfId="0" applyFont="1" applyFill="1" applyBorder="1" applyAlignment="1" quotePrefix="1">
      <alignment horizontal="distributed"/>
    </xf>
    <xf numFmtId="0" fontId="6" fillId="0" borderId="0" xfId="0" applyFont="1" applyFill="1" applyAlignment="1" applyProtection="1">
      <alignment horizontal="distributed" vertical="center"/>
      <protection/>
    </xf>
    <xf numFmtId="0" fontId="0" fillId="0" borderId="31" xfId="0" applyFill="1" applyBorder="1" applyAlignment="1" applyProtection="1">
      <alignment horizontal="center" vertical="center"/>
      <protection/>
    </xf>
    <xf numFmtId="0" fontId="0" fillId="0" borderId="32" xfId="0" applyFont="1" applyFill="1" applyBorder="1" applyAlignment="1" applyProtection="1">
      <alignment horizontal="center" vertical="center"/>
      <protection/>
    </xf>
    <xf numFmtId="0" fontId="0" fillId="0" borderId="33" xfId="0" applyFill="1" applyBorder="1" applyAlignment="1" applyProtection="1">
      <alignment horizontal="center" vertical="center"/>
      <protection/>
    </xf>
    <xf numFmtId="0" fontId="0" fillId="0" borderId="34" xfId="0" applyFont="1" applyFill="1" applyBorder="1" applyAlignment="1" applyProtection="1">
      <alignment horizontal="center" vertical="center"/>
      <protection/>
    </xf>
    <xf numFmtId="0" fontId="0" fillId="0" borderId="35" xfId="0" applyFont="1" applyFill="1" applyBorder="1" applyAlignment="1" applyProtection="1">
      <alignment horizontal="center" vertical="center"/>
      <protection/>
    </xf>
  </cellXfs>
  <cellStyles count="2541">
    <cellStyle name="Normal" xfId="0"/>
    <cellStyle name="20% - アクセント 1" xfId="15"/>
    <cellStyle name="20% - アクセント 1 10" xfId="16"/>
    <cellStyle name="20% - アクセント 1 11" xfId="17"/>
    <cellStyle name="20% - アクセント 1 12" xfId="18"/>
    <cellStyle name="20% - アクセント 1 13" xfId="19"/>
    <cellStyle name="20% - アクセント 1 14" xfId="20"/>
    <cellStyle name="20% - アクセント 1 15" xfId="21"/>
    <cellStyle name="20% - アクセント 1 16" xfId="22"/>
    <cellStyle name="20% - アクセント 1 17" xfId="23"/>
    <cellStyle name="20% - アクセント 1 18" xfId="24"/>
    <cellStyle name="20% - アクセント 1 19" xfId="25"/>
    <cellStyle name="20% - アクセント 1 2" xfId="26"/>
    <cellStyle name="20% - アクセント 1 20" xfId="27"/>
    <cellStyle name="20% - アクセント 1 21" xfId="28"/>
    <cellStyle name="20% - アクセント 1 22" xfId="29"/>
    <cellStyle name="20% - アクセント 1 23" xfId="30"/>
    <cellStyle name="20% - アクセント 1 24" xfId="31"/>
    <cellStyle name="20% - アクセント 1 25" xfId="32"/>
    <cellStyle name="20% - アクセント 1 26" xfId="33"/>
    <cellStyle name="20% - アクセント 1 27" xfId="34"/>
    <cellStyle name="20% - アクセント 1 28" xfId="35"/>
    <cellStyle name="20% - アクセント 1 29" xfId="36"/>
    <cellStyle name="20% - アクセント 1 3" xfId="37"/>
    <cellStyle name="20% - アクセント 1 30" xfId="38"/>
    <cellStyle name="20% - アクセント 1 31" xfId="39"/>
    <cellStyle name="20% - アクセント 1 32" xfId="40"/>
    <cellStyle name="20% - アクセント 1 33" xfId="41"/>
    <cellStyle name="20% - アクセント 1 34" xfId="42"/>
    <cellStyle name="20% - アクセント 1 35" xfId="43"/>
    <cellStyle name="20% - アクセント 1 36" xfId="44"/>
    <cellStyle name="20% - アクセント 1 37" xfId="45"/>
    <cellStyle name="20% - アクセント 1 38" xfId="46"/>
    <cellStyle name="20% - アクセント 1 39" xfId="47"/>
    <cellStyle name="20% - アクセント 1 4" xfId="48"/>
    <cellStyle name="20% - アクセント 1 40" xfId="49"/>
    <cellStyle name="20% - アクセント 1 41" xfId="50"/>
    <cellStyle name="20% - アクセント 1 42" xfId="51"/>
    <cellStyle name="20% - アクセント 1 43" xfId="52"/>
    <cellStyle name="20% - アクセント 1 44" xfId="53"/>
    <cellStyle name="20% - アクセント 1 45" xfId="54"/>
    <cellStyle name="20% - アクセント 1 46" xfId="55"/>
    <cellStyle name="20% - アクセント 1 47" xfId="56"/>
    <cellStyle name="20% - アクセント 1 48" xfId="57"/>
    <cellStyle name="20% - アクセント 1 49" xfId="58"/>
    <cellStyle name="20% - アクセント 1 5" xfId="59"/>
    <cellStyle name="20% - アクセント 1 50" xfId="60"/>
    <cellStyle name="20% - アクセント 1 51" xfId="61"/>
    <cellStyle name="20% - アクセント 1 52" xfId="62"/>
    <cellStyle name="20% - アクセント 1 53" xfId="63"/>
    <cellStyle name="20% - アクセント 1 54" xfId="64"/>
    <cellStyle name="20% - アクセント 1 55" xfId="65"/>
    <cellStyle name="20% - アクセント 1 56" xfId="66"/>
    <cellStyle name="20% - アクセント 1 57" xfId="67"/>
    <cellStyle name="20% - アクセント 1 58" xfId="68"/>
    <cellStyle name="20% - アクセント 1 59" xfId="69"/>
    <cellStyle name="20% - アクセント 1 6" xfId="70"/>
    <cellStyle name="20% - アクセント 1 7" xfId="71"/>
    <cellStyle name="20% - アクセント 1 8" xfId="72"/>
    <cellStyle name="20% - アクセント 1 9" xfId="73"/>
    <cellStyle name="20% - アクセント 2" xfId="74"/>
    <cellStyle name="20% - アクセント 2 10" xfId="75"/>
    <cellStyle name="20% - アクセント 2 11" xfId="76"/>
    <cellStyle name="20% - アクセント 2 12" xfId="77"/>
    <cellStyle name="20% - アクセント 2 13" xfId="78"/>
    <cellStyle name="20% - アクセント 2 14" xfId="79"/>
    <cellStyle name="20% - アクセント 2 15" xfId="80"/>
    <cellStyle name="20% - アクセント 2 16" xfId="81"/>
    <cellStyle name="20% - アクセント 2 17" xfId="82"/>
    <cellStyle name="20% - アクセント 2 18" xfId="83"/>
    <cellStyle name="20% - アクセント 2 19" xfId="84"/>
    <cellStyle name="20% - アクセント 2 2" xfId="85"/>
    <cellStyle name="20% - アクセント 2 20" xfId="86"/>
    <cellStyle name="20% - アクセント 2 21" xfId="87"/>
    <cellStyle name="20% - アクセント 2 22" xfId="88"/>
    <cellStyle name="20% - アクセント 2 23" xfId="89"/>
    <cellStyle name="20% - アクセント 2 24" xfId="90"/>
    <cellStyle name="20% - アクセント 2 25" xfId="91"/>
    <cellStyle name="20% - アクセント 2 26" xfId="92"/>
    <cellStyle name="20% - アクセント 2 27" xfId="93"/>
    <cellStyle name="20% - アクセント 2 28" xfId="94"/>
    <cellStyle name="20% - アクセント 2 29" xfId="95"/>
    <cellStyle name="20% - アクセント 2 3" xfId="96"/>
    <cellStyle name="20% - アクセント 2 30" xfId="97"/>
    <cellStyle name="20% - アクセント 2 31" xfId="98"/>
    <cellStyle name="20% - アクセント 2 32" xfId="99"/>
    <cellStyle name="20% - アクセント 2 33" xfId="100"/>
    <cellStyle name="20% - アクセント 2 34" xfId="101"/>
    <cellStyle name="20% - アクセント 2 35" xfId="102"/>
    <cellStyle name="20% - アクセント 2 36" xfId="103"/>
    <cellStyle name="20% - アクセント 2 37" xfId="104"/>
    <cellStyle name="20% - アクセント 2 38" xfId="105"/>
    <cellStyle name="20% - アクセント 2 39" xfId="106"/>
    <cellStyle name="20% - アクセント 2 4" xfId="107"/>
    <cellStyle name="20% - アクセント 2 40" xfId="108"/>
    <cellStyle name="20% - アクセント 2 41" xfId="109"/>
    <cellStyle name="20% - アクセント 2 42" xfId="110"/>
    <cellStyle name="20% - アクセント 2 43" xfId="111"/>
    <cellStyle name="20% - アクセント 2 44" xfId="112"/>
    <cellStyle name="20% - アクセント 2 45" xfId="113"/>
    <cellStyle name="20% - アクセント 2 46" xfId="114"/>
    <cellStyle name="20% - アクセント 2 47" xfId="115"/>
    <cellStyle name="20% - アクセント 2 48" xfId="116"/>
    <cellStyle name="20% - アクセント 2 49" xfId="117"/>
    <cellStyle name="20% - アクセント 2 5" xfId="118"/>
    <cellStyle name="20% - アクセント 2 50" xfId="119"/>
    <cellStyle name="20% - アクセント 2 51" xfId="120"/>
    <cellStyle name="20% - アクセント 2 52" xfId="121"/>
    <cellStyle name="20% - アクセント 2 53" xfId="122"/>
    <cellStyle name="20% - アクセント 2 54" xfId="123"/>
    <cellStyle name="20% - アクセント 2 55" xfId="124"/>
    <cellStyle name="20% - アクセント 2 56" xfId="125"/>
    <cellStyle name="20% - アクセント 2 57" xfId="126"/>
    <cellStyle name="20% - アクセント 2 58" xfId="127"/>
    <cellStyle name="20% - アクセント 2 59" xfId="128"/>
    <cellStyle name="20% - アクセント 2 6" xfId="129"/>
    <cellStyle name="20% - アクセント 2 7" xfId="130"/>
    <cellStyle name="20% - アクセント 2 8" xfId="131"/>
    <cellStyle name="20% - アクセント 2 9" xfId="132"/>
    <cellStyle name="20% - アクセント 3" xfId="133"/>
    <cellStyle name="20% - アクセント 3 10" xfId="134"/>
    <cellStyle name="20% - アクセント 3 11" xfId="135"/>
    <cellStyle name="20% - アクセント 3 12" xfId="136"/>
    <cellStyle name="20% - アクセント 3 13" xfId="137"/>
    <cellStyle name="20% - アクセント 3 14" xfId="138"/>
    <cellStyle name="20% - アクセント 3 15" xfId="139"/>
    <cellStyle name="20% - アクセント 3 16" xfId="140"/>
    <cellStyle name="20% - アクセント 3 17" xfId="141"/>
    <cellStyle name="20% - アクセント 3 18" xfId="142"/>
    <cellStyle name="20% - アクセント 3 19" xfId="143"/>
    <cellStyle name="20% - アクセント 3 2" xfId="144"/>
    <cellStyle name="20% - アクセント 3 20" xfId="145"/>
    <cellStyle name="20% - アクセント 3 21" xfId="146"/>
    <cellStyle name="20% - アクセント 3 22" xfId="147"/>
    <cellStyle name="20% - アクセント 3 23" xfId="148"/>
    <cellStyle name="20% - アクセント 3 24" xfId="149"/>
    <cellStyle name="20% - アクセント 3 25" xfId="150"/>
    <cellStyle name="20% - アクセント 3 26" xfId="151"/>
    <cellStyle name="20% - アクセント 3 27" xfId="152"/>
    <cellStyle name="20% - アクセント 3 28" xfId="153"/>
    <cellStyle name="20% - アクセント 3 29" xfId="154"/>
    <cellStyle name="20% - アクセント 3 3" xfId="155"/>
    <cellStyle name="20% - アクセント 3 30" xfId="156"/>
    <cellStyle name="20% - アクセント 3 31" xfId="157"/>
    <cellStyle name="20% - アクセント 3 32" xfId="158"/>
    <cellStyle name="20% - アクセント 3 33" xfId="159"/>
    <cellStyle name="20% - アクセント 3 34" xfId="160"/>
    <cellStyle name="20% - アクセント 3 35" xfId="161"/>
    <cellStyle name="20% - アクセント 3 36" xfId="162"/>
    <cellStyle name="20% - アクセント 3 37" xfId="163"/>
    <cellStyle name="20% - アクセント 3 38" xfId="164"/>
    <cellStyle name="20% - アクセント 3 39" xfId="165"/>
    <cellStyle name="20% - アクセント 3 4" xfId="166"/>
    <cellStyle name="20% - アクセント 3 40" xfId="167"/>
    <cellStyle name="20% - アクセント 3 41" xfId="168"/>
    <cellStyle name="20% - アクセント 3 42" xfId="169"/>
    <cellStyle name="20% - アクセント 3 43" xfId="170"/>
    <cellStyle name="20% - アクセント 3 44" xfId="171"/>
    <cellStyle name="20% - アクセント 3 45" xfId="172"/>
    <cellStyle name="20% - アクセント 3 46" xfId="173"/>
    <cellStyle name="20% - アクセント 3 47" xfId="174"/>
    <cellStyle name="20% - アクセント 3 48" xfId="175"/>
    <cellStyle name="20% - アクセント 3 49" xfId="176"/>
    <cellStyle name="20% - アクセント 3 5" xfId="177"/>
    <cellStyle name="20% - アクセント 3 50" xfId="178"/>
    <cellStyle name="20% - アクセント 3 51" xfId="179"/>
    <cellStyle name="20% - アクセント 3 52" xfId="180"/>
    <cellStyle name="20% - アクセント 3 53" xfId="181"/>
    <cellStyle name="20% - アクセント 3 54" xfId="182"/>
    <cellStyle name="20% - アクセント 3 55" xfId="183"/>
    <cellStyle name="20% - アクセント 3 56" xfId="184"/>
    <cellStyle name="20% - アクセント 3 57" xfId="185"/>
    <cellStyle name="20% - アクセント 3 58" xfId="186"/>
    <cellStyle name="20% - アクセント 3 59" xfId="187"/>
    <cellStyle name="20% - アクセント 3 6" xfId="188"/>
    <cellStyle name="20% - アクセント 3 7" xfId="189"/>
    <cellStyle name="20% - アクセント 3 8" xfId="190"/>
    <cellStyle name="20% - アクセント 3 9" xfId="191"/>
    <cellStyle name="20% - アクセント 4" xfId="192"/>
    <cellStyle name="20% - アクセント 4 10" xfId="193"/>
    <cellStyle name="20% - アクセント 4 11" xfId="194"/>
    <cellStyle name="20% - アクセント 4 12" xfId="195"/>
    <cellStyle name="20% - アクセント 4 13" xfId="196"/>
    <cellStyle name="20% - アクセント 4 14" xfId="197"/>
    <cellStyle name="20% - アクセント 4 15" xfId="198"/>
    <cellStyle name="20% - アクセント 4 16" xfId="199"/>
    <cellStyle name="20% - アクセント 4 17" xfId="200"/>
    <cellStyle name="20% - アクセント 4 18" xfId="201"/>
    <cellStyle name="20% - アクセント 4 19" xfId="202"/>
    <cellStyle name="20% - アクセント 4 2" xfId="203"/>
    <cellStyle name="20% - アクセント 4 20" xfId="204"/>
    <cellStyle name="20% - アクセント 4 21" xfId="205"/>
    <cellStyle name="20% - アクセント 4 22" xfId="206"/>
    <cellStyle name="20% - アクセント 4 23" xfId="207"/>
    <cellStyle name="20% - アクセント 4 24" xfId="208"/>
    <cellStyle name="20% - アクセント 4 25" xfId="209"/>
    <cellStyle name="20% - アクセント 4 26" xfId="210"/>
    <cellStyle name="20% - アクセント 4 27" xfId="211"/>
    <cellStyle name="20% - アクセント 4 28" xfId="212"/>
    <cellStyle name="20% - アクセント 4 29" xfId="213"/>
    <cellStyle name="20% - アクセント 4 3" xfId="214"/>
    <cellStyle name="20% - アクセント 4 30" xfId="215"/>
    <cellStyle name="20% - アクセント 4 31" xfId="216"/>
    <cellStyle name="20% - アクセント 4 32" xfId="217"/>
    <cellStyle name="20% - アクセント 4 33" xfId="218"/>
    <cellStyle name="20% - アクセント 4 34" xfId="219"/>
    <cellStyle name="20% - アクセント 4 35" xfId="220"/>
    <cellStyle name="20% - アクセント 4 36" xfId="221"/>
    <cellStyle name="20% - アクセント 4 37" xfId="222"/>
    <cellStyle name="20% - アクセント 4 38" xfId="223"/>
    <cellStyle name="20% - アクセント 4 39" xfId="224"/>
    <cellStyle name="20% - アクセント 4 4" xfId="225"/>
    <cellStyle name="20% - アクセント 4 40" xfId="226"/>
    <cellStyle name="20% - アクセント 4 41" xfId="227"/>
    <cellStyle name="20% - アクセント 4 42" xfId="228"/>
    <cellStyle name="20% - アクセント 4 43" xfId="229"/>
    <cellStyle name="20% - アクセント 4 44" xfId="230"/>
    <cellStyle name="20% - アクセント 4 45" xfId="231"/>
    <cellStyle name="20% - アクセント 4 46" xfId="232"/>
    <cellStyle name="20% - アクセント 4 47" xfId="233"/>
    <cellStyle name="20% - アクセント 4 48" xfId="234"/>
    <cellStyle name="20% - アクセント 4 49" xfId="235"/>
    <cellStyle name="20% - アクセント 4 5" xfId="236"/>
    <cellStyle name="20% - アクセント 4 50" xfId="237"/>
    <cellStyle name="20% - アクセント 4 51" xfId="238"/>
    <cellStyle name="20% - アクセント 4 52" xfId="239"/>
    <cellStyle name="20% - アクセント 4 53" xfId="240"/>
    <cellStyle name="20% - アクセント 4 54" xfId="241"/>
    <cellStyle name="20% - アクセント 4 55" xfId="242"/>
    <cellStyle name="20% - アクセント 4 56" xfId="243"/>
    <cellStyle name="20% - アクセント 4 57" xfId="244"/>
    <cellStyle name="20% - アクセント 4 58" xfId="245"/>
    <cellStyle name="20% - アクセント 4 59" xfId="246"/>
    <cellStyle name="20% - アクセント 4 6" xfId="247"/>
    <cellStyle name="20% - アクセント 4 7" xfId="248"/>
    <cellStyle name="20% - アクセント 4 8" xfId="249"/>
    <cellStyle name="20% - アクセント 4 9" xfId="250"/>
    <cellStyle name="20% - アクセント 5" xfId="251"/>
    <cellStyle name="20% - アクセント 5 10" xfId="252"/>
    <cellStyle name="20% - アクセント 5 11" xfId="253"/>
    <cellStyle name="20% - アクセント 5 12" xfId="254"/>
    <cellStyle name="20% - アクセント 5 13" xfId="255"/>
    <cellStyle name="20% - アクセント 5 14" xfId="256"/>
    <cellStyle name="20% - アクセント 5 15" xfId="257"/>
    <cellStyle name="20% - アクセント 5 16" xfId="258"/>
    <cellStyle name="20% - アクセント 5 17" xfId="259"/>
    <cellStyle name="20% - アクセント 5 18" xfId="260"/>
    <cellStyle name="20% - アクセント 5 19" xfId="261"/>
    <cellStyle name="20% - アクセント 5 2" xfId="262"/>
    <cellStyle name="20% - アクセント 5 20" xfId="263"/>
    <cellStyle name="20% - アクセント 5 21" xfId="264"/>
    <cellStyle name="20% - アクセント 5 22" xfId="265"/>
    <cellStyle name="20% - アクセント 5 23" xfId="266"/>
    <cellStyle name="20% - アクセント 5 24" xfId="267"/>
    <cellStyle name="20% - アクセント 5 25" xfId="268"/>
    <cellStyle name="20% - アクセント 5 26" xfId="269"/>
    <cellStyle name="20% - アクセント 5 27" xfId="270"/>
    <cellStyle name="20% - アクセント 5 28" xfId="271"/>
    <cellStyle name="20% - アクセント 5 29" xfId="272"/>
    <cellStyle name="20% - アクセント 5 3" xfId="273"/>
    <cellStyle name="20% - アクセント 5 30" xfId="274"/>
    <cellStyle name="20% - アクセント 5 31" xfId="275"/>
    <cellStyle name="20% - アクセント 5 32" xfId="276"/>
    <cellStyle name="20% - アクセント 5 33" xfId="277"/>
    <cellStyle name="20% - アクセント 5 34" xfId="278"/>
    <cellStyle name="20% - アクセント 5 35" xfId="279"/>
    <cellStyle name="20% - アクセント 5 36" xfId="280"/>
    <cellStyle name="20% - アクセント 5 37" xfId="281"/>
    <cellStyle name="20% - アクセント 5 38" xfId="282"/>
    <cellStyle name="20% - アクセント 5 39" xfId="283"/>
    <cellStyle name="20% - アクセント 5 4" xfId="284"/>
    <cellStyle name="20% - アクセント 5 40" xfId="285"/>
    <cellStyle name="20% - アクセント 5 41" xfId="286"/>
    <cellStyle name="20% - アクセント 5 42" xfId="287"/>
    <cellStyle name="20% - アクセント 5 43" xfId="288"/>
    <cellStyle name="20% - アクセント 5 44" xfId="289"/>
    <cellStyle name="20% - アクセント 5 45" xfId="290"/>
    <cellStyle name="20% - アクセント 5 46" xfId="291"/>
    <cellStyle name="20% - アクセント 5 47" xfId="292"/>
    <cellStyle name="20% - アクセント 5 48" xfId="293"/>
    <cellStyle name="20% - アクセント 5 49" xfId="294"/>
    <cellStyle name="20% - アクセント 5 5" xfId="295"/>
    <cellStyle name="20% - アクセント 5 50" xfId="296"/>
    <cellStyle name="20% - アクセント 5 51" xfId="297"/>
    <cellStyle name="20% - アクセント 5 52" xfId="298"/>
    <cellStyle name="20% - アクセント 5 53" xfId="299"/>
    <cellStyle name="20% - アクセント 5 54" xfId="300"/>
    <cellStyle name="20% - アクセント 5 55" xfId="301"/>
    <cellStyle name="20% - アクセント 5 56" xfId="302"/>
    <cellStyle name="20% - アクセント 5 57" xfId="303"/>
    <cellStyle name="20% - アクセント 5 58" xfId="304"/>
    <cellStyle name="20% - アクセント 5 59" xfId="305"/>
    <cellStyle name="20% - アクセント 5 6" xfId="306"/>
    <cellStyle name="20% - アクセント 5 7" xfId="307"/>
    <cellStyle name="20% - アクセント 5 8" xfId="308"/>
    <cellStyle name="20% - アクセント 5 9" xfId="309"/>
    <cellStyle name="20% - アクセント 6" xfId="310"/>
    <cellStyle name="20% - アクセント 6 10" xfId="311"/>
    <cellStyle name="20% - アクセント 6 11" xfId="312"/>
    <cellStyle name="20% - アクセント 6 12" xfId="313"/>
    <cellStyle name="20% - アクセント 6 13" xfId="314"/>
    <cellStyle name="20% - アクセント 6 14" xfId="315"/>
    <cellStyle name="20% - アクセント 6 15" xfId="316"/>
    <cellStyle name="20% - アクセント 6 16" xfId="317"/>
    <cellStyle name="20% - アクセント 6 17" xfId="318"/>
    <cellStyle name="20% - アクセント 6 18" xfId="319"/>
    <cellStyle name="20% - アクセント 6 19" xfId="320"/>
    <cellStyle name="20% - アクセント 6 2" xfId="321"/>
    <cellStyle name="20% - アクセント 6 20" xfId="322"/>
    <cellStyle name="20% - アクセント 6 21" xfId="323"/>
    <cellStyle name="20% - アクセント 6 22" xfId="324"/>
    <cellStyle name="20% - アクセント 6 23" xfId="325"/>
    <cellStyle name="20% - アクセント 6 24" xfId="326"/>
    <cellStyle name="20% - アクセント 6 25" xfId="327"/>
    <cellStyle name="20% - アクセント 6 26" xfId="328"/>
    <cellStyle name="20% - アクセント 6 27" xfId="329"/>
    <cellStyle name="20% - アクセント 6 28" xfId="330"/>
    <cellStyle name="20% - アクセント 6 29" xfId="331"/>
    <cellStyle name="20% - アクセント 6 3" xfId="332"/>
    <cellStyle name="20% - アクセント 6 30" xfId="333"/>
    <cellStyle name="20% - アクセント 6 31" xfId="334"/>
    <cellStyle name="20% - アクセント 6 32" xfId="335"/>
    <cellStyle name="20% - アクセント 6 33" xfId="336"/>
    <cellStyle name="20% - アクセント 6 34" xfId="337"/>
    <cellStyle name="20% - アクセント 6 35" xfId="338"/>
    <cellStyle name="20% - アクセント 6 36" xfId="339"/>
    <cellStyle name="20% - アクセント 6 37" xfId="340"/>
    <cellStyle name="20% - アクセント 6 38" xfId="341"/>
    <cellStyle name="20% - アクセント 6 39" xfId="342"/>
    <cellStyle name="20% - アクセント 6 4" xfId="343"/>
    <cellStyle name="20% - アクセント 6 40" xfId="344"/>
    <cellStyle name="20% - アクセント 6 41" xfId="345"/>
    <cellStyle name="20% - アクセント 6 42" xfId="346"/>
    <cellStyle name="20% - アクセント 6 43" xfId="347"/>
    <cellStyle name="20% - アクセント 6 44" xfId="348"/>
    <cellStyle name="20% - アクセント 6 45" xfId="349"/>
    <cellStyle name="20% - アクセント 6 46" xfId="350"/>
    <cellStyle name="20% - アクセント 6 47" xfId="351"/>
    <cellStyle name="20% - アクセント 6 48" xfId="352"/>
    <cellStyle name="20% - アクセント 6 49" xfId="353"/>
    <cellStyle name="20% - アクセント 6 5" xfId="354"/>
    <cellStyle name="20% - アクセント 6 50" xfId="355"/>
    <cellStyle name="20% - アクセント 6 51" xfId="356"/>
    <cellStyle name="20% - アクセント 6 52" xfId="357"/>
    <cellStyle name="20% - アクセント 6 53" xfId="358"/>
    <cellStyle name="20% - アクセント 6 54" xfId="359"/>
    <cellStyle name="20% - アクセント 6 55" xfId="360"/>
    <cellStyle name="20% - アクセント 6 56" xfId="361"/>
    <cellStyle name="20% - アクセント 6 57" xfId="362"/>
    <cellStyle name="20% - アクセント 6 58" xfId="363"/>
    <cellStyle name="20% - アクセント 6 59" xfId="364"/>
    <cellStyle name="20% - アクセント 6 6" xfId="365"/>
    <cellStyle name="20% - アクセント 6 7" xfId="366"/>
    <cellStyle name="20% - アクセント 6 8" xfId="367"/>
    <cellStyle name="20% - アクセント 6 9" xfId="368"/>
    <cellStyle name="40% - アクセント 1" xfId="369"/>
    <cellStyle name="40% - アクセント 1 10" xfId="370"/>
    <cellStyle name="40% - アクセント 1 11" xfId="371"/>
    <cellStyle name="40% - アクセント 1 12" xfId="372"/>
    <cellStyle name="40% - アクセント 1 13" xfId="373"/>
    <cellStyle name="40% - アクセント 1 14" xfId="374"/>
    <cellStyle name="40% - アクセント 1 15" xfId="375"/>
    <cellStyle name="40% - アクセント 1 16" xfId="376"/>
    <cellStyle name="40% - アクセント 1 17" xfId="377"/>
    <cellStyle name="40% - アクセント 1 18" xfId="378"/>
    <cellStyle name="40% - アクセント 1 19" xfId="379"/>
    <cellStyle name="40% - アクセント 1 2" xfId="380"/>
    <cellStyle name="40% - アクセント 1 20" xfId="381"/>
    <cellStyle name="40% - アクセント 1 21" xfId="382"/>
    <cellStyle name="40% - アクセント 1 22" xfId="383"/>
    <cellStyle name="40% - アクセント 1 23" xfId="384"/>
    <cellStyle name="40% - アクセント 1 24" xfId="385"/>
    <cellStyle name="40% - アクセント 1 25" xfId="386"/>
    <cellStyle name="40% - アクセント 1 26" xfId="387"/>
    <cellStyle name="40% - アクセント 1 27" xfId="388"/>
    <cellStyle name="40% - アクセント 1 28" xfId="389"/>
    <cellStyle name="40% - アクセント 1 29" xfId="390"/>
    <cellStyle name="40% - アクセント 1 3" xfId="391"/>
    <cellStyle name="40% - アクセント 1 30" xfId="392"/>
    <cellStyle name="40% - アクセント 1 31" xfId="393"/>
    <cellStyle name="40% - アクセント 1 32" xfId="394"/>
    <cellStyle name="40% - アクセント 1 33" xfId="395"/>
    <cellStyle name="40% - アクセント 1 34" xfId="396"/>
    <cellStyle name="40% - アクセント 1 35" xfId="397"/>
    <cellStyle name="40% - アクセント 1 36" xfId="398"/>
    <cellStyle name="40% - アクセント 1 37" xfId="399"/>
    <cellStyle name="40% - アクセント 1 38" xfId="400"/>
    <cellStyle name="40% - アクセント 1 39" xfId="401"/>
    <cellStyle name="40% - アクセント 1 4" xfId="402"/>
    <cellStyle name="40% - アクセント 1 40" xfId="403"/>
    <cellStyle name="40% - アクセント 1 41" xfId="404"/>
    <cellStyle name="40% - アクセント 1 42" xfId="405"/>
    <cellStyle name="40% - アクセント 1 43" xfId="406"/>
    <cellStyle name="40% - アクセント 1 44" xfId="407"/>
    <cellStyle name="40% - アクセント 1 45" xfId="408"/>
    <cellStyle name="40% - アクセント 1 46" xfId="409"/>
    <cellStyle name="40% - アクセント 1 47" xfId="410"/>
    <cellStyle name="40% - アクセント 1 48" xfId="411"/>
    <cellStyle name="40% - アクセント 1 49" xfId="412"/>
    <cellStyle name="40% - アクセント 1 5" xfId="413"/>
    <cellStyle name="40% - アクセント 1 50" xfId="414"/>
    <cellStyle name="40% - アクセント 1 51" xfId="415"/>
    <cellStyle name="40% - アクセント 1 52" xfId="416"/>
    <cellStyle name="40% - アクセント 1 53" xfId="417"/>
    <cellStyle name="40% - アクセント 1 54" xfId="418"/>
    <cellStyle name="40% - アクセント 1 55" xfId="419"/>
    <cellStyle name="40% - アクセント 1 56" xfId="420"/>
    <cellStyle name="40% - アクセント 1 57" xfId="421"/>
    <cellStyle name="40% - アクセント 1 58" xfId="422"/>
    <cellStyle name="40% - アクセント 1 59" xfId="423"/>
    <cellStyle name="40% - アクセント 1 6" xfId="424"/>
    <cellStyle name="40% - アクセント 1 7" xfId="425"/>
    <cellStyle name="40% - アクセント 1 8" xfId="426"/>
    <cellStyle name="40% - アクセント 1 9" xfId="427"/>
    <cellStyle name="40% - アクセント 2" xfId="428"/>
    <cellStyle name="40% - アクセント 2 10" xfId="429"/>
    <cellStyle name="40% - アクセント 2 11" xfId="430"/>
    <cellStyle name="40% - アクセント 2 12" xfId="431"/>
    <cellStyle name="40% - アクセント 2 13" xfId="432"/>
    <cellStyle name="40% - アクセント 2 14" xfId="433"/>
    <cellStyle name="40% - アクセント 2 15" xfId="434"/>
    <cellStyle name="40% - アクセント 2 16" xfId="435"/>
    <cellStyle name="40% - アクセント 2 17" xfId="436"/>
    <cellStyle name="40% - アクセント 2 18" xfId="437"/>
    <cellStyle name="40% - アクセント 2 19" xfId="438"/>
    <cellStyle name="40% - アクセント 2 2" xfId="439"/>
    <cellStyle name="40% - アクセント 2 20" xfId="440"/>
    <cellStyle name="40% - アクセント 2 21" xfId="441"/>
    <cellStyle name="40% - アクセント 2 22" xfId="442"/>
    <cellStyle name="40% - アクセント 2 23" xfId="443"/>
    <cellStyle name="40% - アクセント 2 24" xfId="444"/>
    <cellStyle name="40% - アクセント 2 25" xfId="445"/>
    <cellStyle name="40% - アクセント 2 26" xfId="446"/>
    <cellStyle name="40% - アクセント 2 27" xfId="447"/>
    <cellStyle name="40% - アクセント 2 28" xfId="448"/>
    <cellStyle name="40% - アクセント 2 29" xfId="449"/>
    <cellStyle name="40% - アクセント 2 3" xfId="450"/>
    <cellStyle name="40% - アクセント 2 30" xfId="451"/>
    <cellStyle name="40% - アクセント 2 31" xfId="452"/>
    <cellStyle name="40% - アクセント 2 32" xfId="453"/>
    <cellStyle name="40% - アクセント 2 33" xfId="454"/>
    <cellStyle name="40% - アクセント 2 34" xfId="455"/>
    <cellStyle name="40% - アクセント 2 35" xfId="456"/>
    <cellStyle name="40% - アクセント 2 36" xfId="457"/>
    <cellStyle name="40% - アクセント 2 37" xfId="458"/>
    <cellStyle name="40% - アクセント 2 38" xfId="459"/>
    <cellStyle name="40% - アクセント 2 39" xfId="460"/>
    <cellStyle name="40% - アクセント 2 4" xfId="461"/>
    <cellStyle name="40% - アクセント 2 40" xfId="462"/>
    <cellStyle name="40% - アクセント 2 41" xfId="463"/>
    <cellStyle name="40% - アクセント 2 42" xfId="464"/>
    <cellStyle name="40% - アクセント 2 43" xfId="465"/>
    <cellStyle name="40% - アクセント 2 44" xfId="466"/>
    <cellStyle name="40% - アクセント 2 45" xfId="467"/>
    <cellStyle name="40% - アクセント 2 46" xfId="468"/>
    <cellStyle name="40% - アクセント 2 47" xfId="469"/>
    <cellStyle name="40% - アクセント 2 48" xfId="470"/>
    <cellStyle name="40% - アクセント 2 49" xfId="471"/>
    <cellStyle name="40% - アクセント 2 5" xfId="472"/>
    <cellStyle name="40% - アクセント 2 50" xfId="473"/>
    <cellStyle name="40% - アクセント 2 51" xfId="474"/>
    <cellStyle name="40% - アクセント 2 52" xfId="475"/>
    <cellStyle name="40% - アクセント 2 53" xfId="476"/>
    <cellStyle name="40% - アクセント 2 54" xfId="477"/>
    <cellStyle name="40% - アクセント 2 55" xfId="478"/>
    <cellStyle name="40% - アクセント 2 56" xfId="479"/>
    <cellStyle name="40% - アクセント 2 57" xfId="480"/>
    <cellStyle name="40% - アクセント 2 58" xfId="481"/>
    <cellStyle name="40% - アクセント 2 59" xfId="482"/>
    <cellStyle name="40% - アクセント 2 6" xfId="483"/>
    <cellStyle name="40% - アクセント 2 7" xfId="484"/>
    <cellStyle name="40% - アクセント 2 8" xfId="485"/>
    <cellStyle name="40% - アクセント 2 9" xfId="486"/>
    <cellStyle name="40% - アクセント 3" xfId="487"/>
    <cellStyle name="40% - アクセント 3 10" xfId="488"/>
    <cellStyle name="40% - アクセント 3 11" xfId="489"/>
    <cellStyle name="40% - アクセント 3 12" xfId="490"/>
    <cellStyle name="40% - アクセント 3 13" xfId="491"/>
    <cellStyle name="40% - アクセント 3 14" xfId="492"/>
    <cellStyle name="40% - アクセント 3 15" xfId="493"/>
    <cellStyle name="40% - アクセント 3 16" xfId="494"/>
    <cellStyle name="40% - アクセント 3 17" xfId="495"/>
    <cellStyle name="40% - アクセント 3 18" xfId="496"/>
    <cellStyle name="40% - アクセント 3 19" xfId="497"/>
    <cellStyle name="40% - アクセント 3 2" xfId="498"/>
    <cellStyle name="40% - アクセント 3 20" xfId="499"/>
    <cellStyle name="40% - アクセント 3 21" xfId="500"/>
    <cellStyle name="40% - アクセント 3 22" xfId="501"/>
    <cellStyle name="40% - アクセント 3 23" xfId="502"/>
    <cellStyle name="40% - アクセント 3 24" xfId="503"/>
    <cellStyle name="40% - アクセント 3 25" xfId="504"/>
    <cellStyle name="40% - アクセント 3 26" xfId="505"/>
    <cellStyle name="40% - アクセント 3 27" xfId="506"/>
    <cellStyle name="40% - アクセント 3 28" xfId="507"/>
    <cellStyle name="40% - アクセント 3 29" xfId="508"/>
    <cellStyle name="40% - アクセント 3 3" xfId="509"/>
    <cellStyle name="40% - アクセント 3 30" xfId="510"/>
    <cellStyle name="40% - アクセント 3 31" xfId="511"/>
    <cellStyle name="40% - アクセント 3 32" xfId="512"/>
    <cellStyle name="40% - アクセント 3 33" xfId="513"/>
    <cellStyle name="40% - アクセント 3 34" xfId="514"/>
    <cellStyle name="40% - アクセント 3 35" xfId="515"/>
    <cellStyle name="40% - アクセント 3 36" xfId="516"/>
    <cellStyle name="40% - アクセント 3 37" xfId="517"/>
    <cellStyle name="40% - アクセント 3 38" xfId="518"/>
    <cellStyle name="40% - アクセント 3 39" xfId="519"/>
    <cellStyle name="40% - アクセント 3 4" xfId="520"/>
    <cellStyle name="40% - アクセント 3 40" xfId="521"/>
    <cellStyle name="40% - アクセント 3 41" xfId="522"/>
    <cellStyle name="40% - アクセント 3 42" xfId="523"/>
    <cellStyle name="40% - アクセント 3 43" xfId="524"/>
    <cellStyle name="40% - アクセント 3 44" xfId="525"/>
    <cellStyle name="40% - アクセント 3 45" xfId="526"/>
    <cellStyle name="40% - アクセント 3 46" xfId="527"/>
    <cellStyle name="40% - アクセント 3 47" xfId="528"/>
    <cellStyle name="40% - アクセント 3 48" xfId="529"/>
    <cellStyle name="40% - アクセント 3 49" xfId="530"/>
    <cellStyle name="40% - アクセント 3 5" xfId="531"/>
    <cellStyle name="40% - アクセント 3 50" xfId="532"/>
    <cellStyle name="40% - アクセント 3 51" xfId="533"/>
    <cellStyle name="40% - アクセント 3 52" xfId="534"/>
    <cellStyle name="40% - アクセント 3 53" xfId="535"/>
    <cellStyle name="40% - アクセント 3 54" xfId="536"/>
    <cellStyle name="40% - アクセント 3 55" xfId="537"/>
    <cellStyle name="40% - アクセント 3 56" xfId="538"/>
    <cellStyle name="40% - アクセント 3 57" xfId="539"/>
    <cellStyle name="40% - アクセント 3 58" xfId="540"/>
    <cellStyle name="40% - アクセント 3 59" xfId="541"/>
    <cellStyle name="40% - アクセント 3 6" xfId="542"/>
    <cellStyle name="40% - アクセント 3 7" xfId="543"/>
    <cellStyle name="40% - アクセント 3 8" xfId="544"/>
    <cellStyle name="40% - アクセント 3 9" xfId="545"/>
    <cellStyle name="40% - アクセント 4" xfId="546"/>
    <cellStyle name="40% - アクセント 4 10" xfId="547"/>
    <cellStyle name="40% - アクセント 4 11" xfId="548"/>
    <cellStyle name="40% - アクセント 4 12" xfId="549"/>
    <cellStyle name="40% - アクセント 4 13" xfId="550"/>
    <cellStyle name="40% - アクセント 4 14" xfId="551"/>
    <cellStyle name="40% - アクセント 4 15" xfId="552"/>
    <cellStyle name="40% - アクセント 4 16" xfId="553"/>
    <cellStyle name="40% - アクセント 4 17" xfId="554"/>
    <cellStyle name="40% - アクセント 4 18" xfId="555"/>
    <cellStyle name="40% - アクセント 4 19" xfId="556"/>
    <cellStyle name="40% - アクセント 4 2" xfId="557"/>
    <cellStyle name="40% - アクセント 4 20" xfId="558"/>
    <cellStyle name="40% - アクセント 4 21" xfId="559"/>
    <cellStyle name="40% - アクセント 4 22" xfId="560"/>
    <cellStyle name="40% - アクセント 4 23" xfId="561"/>
    <cellStyle name="40% - アクセント 4 24" xfId="562"/>
    <cellStyle name="40% - アクセント 4 25" xfId="563"/>
    <cellStyle name="40% - アクセント 4 26" xfId="564"/>
    <cellStyle name="40% - アクセント 4 27" xfId="565"/>
    <cellStyle name="40% - アクセント 4 28" xfId="566"/>
    <cellStyle name="40% - アクセント 4 29" xfId="567"/>
    <cellStyle name="40% - アクセント 4 3" xfId="568"/>
    <cellStyle name="40% - アクセント 4 30" xfId="569"/>
    <cellStyle name="40% - アクセント 4 31" xfId="570"/>
    <cellStyle name="40% - アクセント 4 32" xfId="571"/>
    <cellStyle name="40% - アクセント 4 33" xfId="572"/>
    <cellStyle name="40% - アクセント 4 34" xfId="573"/>
    <cellStyle name="40% - アクセント 4 35" xfId="574"/>
    <cellStyle name="40% - アクセント 4 36" xfId="575"/>
    <cellStyle name="40% - アクセント 4 37" xfId="576"/>
    <cellStyle name="40% - アクセント 4 38" xfId="577"/>
    <cellStyle name="40% - アクセント 4 39" xfId="578"/>
    <cellStyle name="40% - アクセント 4 4" xfId="579"/>
    <cellStyle name="40% - アクセント 4 40" xfId="580"/>
    <cellStyle name="40% - アクセント 4 41" xfId="581"/>
    <cellStyle name="40% - アクセント 4 42" xfId="582"/>
    <cellStyle name="40% - アクセント 4 43" xfId="583"/>
    <cellStyle name="40% - アクセント 4 44" xfId="584"/>
    <cellStyle name="40% - アクセント 4 45" xfId="585"/>
    <cellStyle name="40% - アクセント 4 46" xfId="586"/>
    <cellStyle name="40% - アクセント 4 47" xfId="587"/>
    <cellStyle name="40% - アクセント 4 48" xfId="588"/>
    <cellStyle name="40% - アクセント 4 49" xfId="589"/>
    <cellStyle name="40% - アクセント 4 5" xfId="590"/>
    <cellStyle name="40% - アクセント 4 50" xfId="591"/>
    <cellStyle name="40% - アクセント 4 51" xfId="592"/>
    <cellStyle name="40% - アクセント 4 52" xfId="593"/>
    <cellStyle name="40% - アクセント 4 53" xfId="594"/>
    <cellStyle name="40% - アクセント 4 54" xfId="595"/>
    <cellStyle name="40% - アクセント 4 55" xfId="596"/>
    <cellStyle name="40% - アクセント 4 56" xfId="597"/>
    <cellStyle name="40% - アクセント 4 57" xfId="598"/>
    <cellStyle name="40% - アクセント 4 58" xfId="599"/>
    <cellStyle name="40% - アクセント 4 59" xfId="600"/>
    <cellStyle name="40% - アクセント 4 6" xfId="601"/>
    <cellStyle name="40% - アクセント 4 7" xfId="602"/>
    <cellStyle name="40% - アクセント 4 8" xfId="603"/>
    <cellStyle name="40% - アクセント 4 9" xfId="604"/>
    <cellStyle name="40% - アクセント 5" xfId="605"/>
    <cellStyle name="40% - アクセント 5 10" xfId="606"/>
    <cellStyle name="40% - アクセント 5 11" xfId="607"/>
    <cellStyle name="40% - アクセント 5 12" xfId="608"/>
    <cellStyle name="40% - アクセント 5 13" xfId="609"/>
    <cellStyle name="40% - アクセント 5 14" xfId="610"/>
    <cellStyle name="40% - アクセント 5 15" xfId="611"/>
    <cellStyle name="40% - アクセント 5 16" xfId="612"/>
    <cellStyle name="40% - アクセント 5 17" xfId="613"/>
    <cellStyle name="40% - アクセント 5 18" xfId="614"/>
    <cellStyle name="40% - アクセント 5 19" xfId="615"/>
    <cellStyle name="40% - アクセント 5 2" xfId="616"/>
    <cellStyle name="40% - アクセント 5 20" xfId="617"/>
    <cellStyle name="40% - アクセント 5 21" xfId="618"/>
    <cellStyle name="40% - アクセント 5 22" xfId="619"/>
    <cellStyle name="40% - アクセント 5 23" xfId="620"/>
    <cellStyle name="40% - アクセント 5 24" xfId="621"/>
    <cellStyle name="40% - アクセント 5 25" xfId="622"/>
    <cellStyle name="40% - アクセント 5 26" xfId="623"/>
    <cellStyle name="40% - アクセント 5 27" xfId="624"/>
    <cellStyle name="40% - アクセント 5 28" xfId="625"/>
    <cellStyle name="40% - アクセント 5 29" xfId="626"/>
    <cellStyle name="40% - アクセント 5 3" xfId="627"/>
    <cellStyle name="40% - アクセント 5 30" xfId="628"/>
    <cellStyle name="40% - アクセント 5 31" xfId="629"/>
    <cellStyle name="40% - アクセント 5 32" xfId="630"/>
    <cellStyle name="40% - アクセント 5 33" xfId="631"/>
    <cellStyle name="40% - アクセント 5 34" xfId="632"/>
    <cellStyle name="40% - アクセント 5 35" xfId="633"/>
    <cellStyle name="40% - アクセント 5 36" xfId="634"/>
    <cellStyle name="40% - アクセント 5 37" xfId="635"/>
    <cellStyle name="40% - アクセント 5 38" xfId="636"/>
    <cellStyle name="40% - アクセント 5 39" xfId="637"/>
    <cellStyle name="40% - アクセント 5 4" xfId="638"/>
    <cellStyle name="40% - アクセント 5 40" xfId="639"/>
    <cellStyle name="40% - アクセント 5 41" xfId="640"/>
    <cellStyle name="40% - アクセント 5 42" xfId="641"/>
    <cellStyle name="40% - アクセント 5 43" xfId="642"/>
    <cellStyle name="40% - アクセント 5 44" xfId="643"/>
    <cellStyle name="40% - アクセント 5 45" xfId="644"/>
    <cellStyle name="40% - アクセント 5 46" xfId="645"/>
    <cellStyle name="40% - アクセント 5 47" xfId="646"/>
    <cellStyle name="40% - アクセント 5 48" xfId="647"/>
    <cellStyle name="40% - アクセント 5 49" xfId="648"/>
    <cellStyle name="40% - アクセント 5 5" xfId="649"/>
    <cellStyle name="40% - アクセント 5 50" xfId="650"/>
    <cellStyle name="40% - アクセント 5 51" xfId="651"/>
    <cellStyle name="40% - アクセント 5 52" xfId="652"/>
    <cellStyle name="40% - アクセント 5 53" xfId="653"/>
    <cellStyle name="40% - アクセント 5 54" xfId="654"/>
    <cellStyle name="40% - アクセント 5 55" xfId="655"/>
    <cellStyle name="40% - アクセント 5 56" xfId="656"/>
    <cellStyle name="40% - アクセント 5 57" xfId="657"/>
    <cellStyle name="40% - アクセント 5 58" xfId="658"/>
    <cellStyle name="40% - アクセント 5 59" xfId="659"/>
    <cellStyle name="40% - アクセント 5 6" xfId="660"/>
    <cellStyle name="40% - アクセント 5 7" xfId="661"/>
    <cellStyle name="40% - アクセント 5 8" xfId="662"/>
    <cellStyle name="40% - アクセント 5 9" xfId="663"/>
    <cellStyle name="40% - アクセント 6" xfId="664"/>
    <cellStyle name="40% - アクセント 6 10" xfId="665"/>
    <cellStyle name="40% - アクセント 6 11" xfId="666"/>
    <cellStyle name="40% - アクセント 6 12" xfId="667"/>
    <cellStyle name="40% - アクセント 6 13" xfId="668"/>
    <cellStyle name="40% - アクセント 6 14" xfId="669"/>
    <cellStyle name="40% - アクセント 6 15" xfId="670"/>
    <cellStyle name="40% - アクセント 6 16" xfId="671"/>
    <cellStyle name="40% - アクセント 6 17" xfId="672"/>
    <cellStyle name="40% - アクセント 6 18" xfId="673"/>
    <cellStyle name="40% - アクセント 6 19" xfId="674"/>
    <cellStyle name="40% - アクセント 6 2" xfId="675"/>
    <cellStyle name="40% - アクセント 6 20" xfId="676"/>
    <cellStyle name="40% - アクセント 6 21" xfId="677"/>
    <cellStyle name="40% - アクセント 6 22" xfId="678"/>
    <cellStyle name="40% - アクセント 6 23" xfId="679"/>
    <cellStyle name="40% - アクセント 6 24" xfId="680"/>
    <cellStyle name="40% - アクセント 6 25" xfId="681"/>
    <cellStyle name="40% - アクセント 6 26" xfId="682"/>
    <cellStyle name="40% - アクセント 6 27" xfId="683"/>
    <cellStyle name="40% - アクセント 6 28" xfId="684"/>
    <cellStyle name="40% - アクセント 6 29" xfId="685"/>
    <cellStyle name="40% - アクセント 6 3" xfId="686"/>
    <cellStyle name="40% - アクセント 6 30" xfId="687"/>
    <cellStyle name="40% - アクセント 6 31" xfId="688"/>
    <cellStyle name="40% - アクセント 6 32" xfId="689"/>
    <cellStyle name="40% - アクセント 6 33" xfId="690"/>
    <cellStyle name="40% - アクセント 6 34" xfId="691"/>
    <cellStyle name="40% - アクセント 6 35" xfId="692"/>
    <cellStyle name="40% - アクセント 6 36" xfId="693"/>
    <cellStyle name="40% - アクセント 6 37" xfId="694"/>
    <cellStyle name="40% - アクセント 6 38" xfId="695"/>
    <cellStyle name="40% - アクセント 6 39" xfId="696"/>
    <cellStyle name="40% - アクセント 6 4" xfId="697"/>
    <cellStyle name="40% - アクセント 6 40" xfId="698"/>
    <cellStyle name="40% - アクセント 6 41" xfId="699"/>
    <cellStyle name="40% - アクセント 6 42" xfId="700"/>
    <cellStyle name="40% - アクセント 6 43" xfId="701"/>
    <cellStyle name="40% - アクセント 6 44" xfId="702"/>
    <cellStyle name="40% - アクセント 6 45" xfId="703"/>
    <cellStyle name="40% - アクセント 6 46" xfId="704"/>
    <cellStyle name="40% - アクセント 6 47" xfId="705"/>
    <cellStyle name="40% - アクセント 6 48" xfId="706"/>
    <cellStyle name="40% - アクセント 6 49" xfId="707"/>
    <cellStyle name="40% - アクセント 6 5" xfId="708"/>
    <cellStyle name="40% - アクセント 6 50" xfId="709"/>
    <cellStyle name="40% - アクセント 6 51" xfId="710"/>
    <cellStyle name="40% - アクセント 6 52" xfId="711"/>
    <cellStyle name="40% - アクセント 6 53" xfId="712"/>
    <cellStyle name="40% - アクセント 6 54" xfId="713"/>
    <cellStyle name="40% - アクセント 6 55" xfId="714"/>
    <cellStyle name="40% - アクセント 6 56" xfId="715"/>
    <cellStyle name="40% - アクセント 6 57" xfId="716"/>
    <cellStyle name="40% - アクセント 6 58" xfId="717"/>
    <cellStyle name="40% - アクセント 6 59" xfId="718"/>
    <cellStyle name="40% - アクセント 6 6" xfId="719"/>
    <cellStyle name="40% - アクセント 6 7" xfId="720"/>
    <cellStyle name="40% - アクセント 6 8" xfId="721"/>
    <cellStyle name="40% - アクセント 6 9" xfId="722"/>
    <cellStyle name="60% - アクセント 1" xfId="723"/>
    <cellStyle name="60% - アクセント 1 10" xfId="724"/>
    <cellStyle name="60% - アクセント 1 11" xfId="725"/>
    <cellStyle name="60% - アクセント 1 12" xfId="726"/>
    <cellStyle name="60% - アクセント 1 13" xfId="727"/>
    <cellStyle name="60% - アクセント 1 14" xfId="728"/>
    <cellStyle name="60% - アクセント 1 15" xfId="729"/>
    <cellStyle name="60% - アクセント 1 16" xfId="730"/>
    <cellStyle name="60% - アクセント 1 17" xfId="731"/>
    <cellStyle name="60% - アクセント 1 18" xfId="732"/>
    <cellStyle name="60% - アクセント 1 19" xfId="733"/>
    <cellStyle name="60% - アクセント 1 2" xfId="734"/>
    <cellStyle name="60% - アクセント 1 20" xfId="735"/>
    <cellStyle name="60% - アクセント 1 21" xfId="736"/>
    <cellStyle name="60% - アクセント 1 22" xfId="737"/>
    <cellStyle name="60% - アクセント 1 23" xfId="738"/>
    <cellStyle name="60% - アクセント 1 24" xfId="739"/>
    <cellStyle name="60% - アクセント 1 25" xfId="740"/>
    <cellStyle name="60% - アクセント 1 26" xfId="741"/>
    <cellStyle name="60% - アクセント 1 27" xfId="742"/>
    <cellStyle name="60% - アクセント 1 28" xfId="743"/>
    <cellStyle name="60% - アクセント 1 29" xfId="744"/>
    <cellStyle name="60% - アクセント 1 3" xfId="745"/>
    <cellStyle name="60% - アクセント 1 30" xfId="746"/>
    <cellStyle name="60% - アクセント 1 31" xfId="747"/>
    <cellStyle name="60% - アクセント 1 32" xfId="748"/>
    <cellStyle name="60% - アクセント 1 33" xfId="749"/>
    <cellStyle name="60% - アクセント 1 34" xfId="750"/>
    <cellStyle name="60% - アクセント 1 35" xfId="751"/>
    <cellStyle name="60% - アクセント 1 36" xfId="752"/>
    <cellStyle name="60% - アクセント 1 37" xfId="753"/>
    <cellStyle name="60% - アクセント 1 38" xfId="754"/>
    <cellStyle name="60% - アクセント 1 39" xfId="755"/>
    <cellStyle name="60% - アクセント 1 4" xfId="756"/>
    <cellStyle name="60% - アクセント 1 40" xfId="757"/>
    <cellStyle name="60% - アクセント 1 41" xfId="758"/>
    <cellStyle name="60% - アクセント 1 42" xfId="759"/>
    <cellStyle name="60% - アクセント 1 43" xfId="760"/>
    <cellStyle name="60% - アクセント 1 44" xfId="761"/>
    <cellStyle name="60% - アクセント 1 45" xfId="762"/>
    <cellStyle name="60% - アクセント 1 46" xfId="763"/>
    <cellStyle name="60% - アクセント 1 47" xfId="764"/>
    <cellStyle name="60% - アクセント 1 48" xfId="765"/>
    <cellStyle name="60% - アクセント 1 49" xfId="766"/>
    <cellStyle name="60% - アクセント 1 5" xfId="767"/>
    <cellStyle name="60% - アクセント 1 50" xfId="768"/>
    <cellStyle name="60% - アクセント 1 51" xfId="769"/>
    <cellStyle name="60% - アクセント 1 52" xfId="770"/>
    <cellStyle name="60% - アクセント 1 53" xfId="771"/>
    <cellStyle name="60% - アクセント 1 54" xfId="772"/>
    <cellStyle name="60% - アクセント 1 55" xfId="773"/>
    <cellStyle name="60% - アクセント 1 56" xfId="774"/>
    <cellStyle name="60% - アクセント 1 57" xfId="775"/>
    <cellStyle name="60% - アクセント 1 58" xfId="776"/>
    <cellStyle name="60% - アクセント 1 59" xfId="777"/>
    <cellStyle name="60% - アクセント 1 6" xfId="778"/>
    <cellStyle name="60% - アクセント 1 7" xfId="779"/>
    <cellStyle name="60% - アクセント 1 8" xfId="780"/>
    <cellStyle name="60% - アクセント 1 9" xfId="781"/>
    <cellStyle name="60% - アクセント 2" xfId="782"/>
    <cellStyle name="60% - アクセント 2 10" xfId="783"/>
    <cellStyle name="60% - アクセント 2 11" xfId="784"/>
    <cellStyle name="60% - アクセント 2 12" xfId="785"/>
    <cellStyle name="60% - アクセント 2 13" xfId="786"/>
    <cellStyle name="60% - アクセント 2 14" xfId="787"/>
    <cellStyle name="60% - アクセント 2 15" xfId="788"/>
    <cellStyle name="60% - アクセント 2 16" xfId="789"/>
    <cellStyle name="60% - アクセント 2 17" xfId="790"/>
    <cellStyle name="60% - アクセント 2 18" xfId="791"/>
    <cellStyle name="60% - アクセント 2 19" xfId="792"/>
    <cellStyle name="60% - アクセント 2 2" xfId="793"/>
    <cellStyle name="60% - アクセント 2 20" xfId="794"/>
    <cellStyle name="60% - アクセント 2 21" xfId="795"/>
    <cellStyle name="60% - アクセント 2 22" xfId="796"/>
    <cellStyle name="60% - アクセント 2 23" xfId="797"/>
    <cellStyle name="60% - アクセント 2 24" xfId="798"/>
    <cellStyle name="60% - アクセント 2 25" xfId="799"/>
    <cellStyle name="60% - アクセント 2 26" xfId="800"/>
    <cellStyle name="60% - アクセント 2 27" xfId="801"/>
    <cellStyle name="60% - アクセント 2 28" xfId="802"/>
    <cellStyle name="60% - アクセント 2 29" xfId="803"/>
    <cellStyle name="60% - アクセント 2 3" xfId="804"/>
    <cellStyle name="60% - アクセント 2 30" xfId="805"/>
    <cellStyle name="60% - アクセント 2 31" xfId="806"/>
    <cellStyle name="60% - アクセント 2 32" xfId="807"/>
    <cellStyle name="60% - アクセント 2 33" xfId="808"/>
    <cellStyle name="60% - アクセント 2 34" xfId="809"/>
    <cellStyle name="60% - アクセント 2 35" xfId="810"/>
    <cellStyle name="60% - アクセント 2 36" xfId="811"/>
    <cellStyle name="60% - アクセント 2 37" xfId="812"/>
    <cellStyle name="60% - アクセント 2 38" xfId="813"/>
    <cellStyle name="60% - アクセント 2 39" xfId="814"/>
    <cellStyle name="60% - アクセント 2 4" xfId="815"/>
    <cellStyle name="60% - アクセント 2 40" xfId="816"/>
    <cellStyle name="60% - アクセント 2 41" xfId="817"/>
    <cellStyle name="60% - アクセント 2 42" xfId="818"/>
    <cellStyle name="60% - アクセント 2 43" xfId="819"/>
    <cellStyle name="60% - アクセント 2 44" xfId="820"/>
    <cellStyle name="60% - アクセント 2 45" xfId="821"/>
    <cellStyle name="60% - アクセント 2 46" xfId="822"/>
    <cellStyle name="60% - アクセント 2 47" xfId="823"/>
    <cellStyle name="60% - アクセント 2 48" xfId="824"/>
    <cellStyle name="60% - アクセント 2 49" xfId="825"/>
    <cellStyle name="60% - アクセント 2 5" xfId="826"/>
    <cellStyle name="60% - アクセント 2 50" xfId="827"/>
    <cellStyle name="60% - アクセント 2 51" xfId="828"/>
    <cellStyle name="60% - アクセント 2 52" xfId="829"/>
    <cellStyle name="60% - アクセント 2 53" xfId="830"/>
    <cellStyle name="60% - アクセント 2 54" xfId="831"/>
    <cellStyle name="60% - アクセント 2 55" xfId="832"/>
    <cellStyle name="60% - アクセント 2 56" xfId="833"/>
    <cellStyle name="60% - アクセント 2 57" xfId="834"/>
    <cellStyle name="60% - アクセント 2 58" xfId="835"/>
    <cellStyle name="60% - アクセント 2 59" xfId="836"/>
    <cellStyle name="60% - アクセント 2 6" xfId="837"/>
    <cellStyle name="60% - アクセント 2 7" xfId="838"/>
    <cellStyle name="60% - アクセント 2 8" xfId="839"/>
    <cellStyle name="60% - アクセント 2 9" xfId="840"/>
    <cellStyle name="60% - アクセント 3" xfId="841"/>
    <cellStyle name="60% - アクセント 3 10" xfId="842"/>
    <cellStyle name="60% - アクセント 3 11" xfId="843"/>
    <cellStyle name="60% - アクセント 3 12" xfId="844"/>
    <cellStyle name="60% - アクセント 3 13" xfId="845"/>
    <cellStyle name="60% - アクセント 3 14" xfId="846"/>
    <cellStyle name="60% - アクセント 3 15" xfId="847"/>
    <cellStyle name="60% - アクセント 3 16" xfId="848"/>
    <cellStyle name="60% - アクセント 3 17" xfId="849"/>
    <cellStyle name="60% - アクセント 3 18" xfId="850"/>
    <cellStyle name="60% - アクセント 3 19" xfId="851"/>
    <cellStyle name="60% - アクセント 3 2" xfId="852"/>
    <cellStyle name="60% - アクセント 3 20" xfId="853"/>
    <cellStyle name="60% - アクセント 3 21" xfId="854"/>
    <cellStyle name="60% - アクセント 3 22" xfId="855"/>
    <cellStyle name="60% - アクセント 3 23" xfId="856"/>
    <cellStyle name="60% - アクセント 3 24" xfId="857"/>
    <cellStyle name="60% - アクセント 3 25" xfId="858"/>
    <cellStyle name="60% - アクセント 3 26" xfId="859"/>
    <cellStyle name="60% - アクセント 3 27" xfId="860"/>
    <cellStyle name="60% - アクセント 3 28" xfId="861"/>
    <cellStyle name="60% - アクセント 3 29" xfId="862"/>
    <cellStyle name="60% - アクセント 3 3" xfId="863"/>
    <cellStyle name="60% - アクセント 3 30" xfId="864"/>
    <cellStyle name="60% - アクセント 3 31" xfId="865"/>
    <cellStyle name="60% - アクセント 3 32" xfId="866"/>
    <cellStyle name="60% - アクセント 3 33" xfId="867"/>
    <cellStyle name="60% - アクセント 3 34" xfId="868"/>
    <cellStyle name="60% - アクセント 3 35" xfId="869"/>
    <cellStyle name="60% - アクセント 3 36" xfId="870"/>
    <cellStyle name="60% - アクセント 3 37" xfId="871"/>
    <cellStyle name="60% - アクセント 3 38" xfId="872"/>
    <cellStyle name="60% - アクセント 3 39" xfId="873"/>
    <cellStyle name="60% - アクセント 3 4" xfId="874"/>
    <cellStyle name="60% - アクセント 3 40" xfId="875"/>
    <cellStyle name="60% - アクセント 3 41" xfId="876"/>
    <cellStyle name="60% - アクセント 3 42" xfId="877"/>
    <cellStyle name="60% - アクセント 3 43" xfId="878"/>
    <cellStyle name="60% - アクセント 3 44" xfId="879"/>
    <cellStyle name="60% - アクセント 3 45" xfId="880"/>
    <cellStyle name="60% - アクセント 3 46" xfId="881"/>
    <cellStyle name="60% - アクセント 3 47" xfId="882"/>
    <cellStyle name="60% - アクセント 3 48" xfId="883"/>
    <cellStyle name="60% - アクセント 3 49" xfId="884"/>
    <cellStyle name="60% - アクセント 3 5" xfId="885"/>
    <cellStyle name="60% - アクセント 3 50" xfId="886"/>
    <cellStyle name="60% - アクセント 3 51" xfId="887"/>
    <cellStyle name="60% - アクセント 3 52" xfId="888"/>
    <cellStyle name="60% - アクセント 3 53" xfId="889"/>
    <cellStyle name="60% - アクセント 3 54" xfId="890"/>
    <cellStyle name="60% - アクセント 3 55" xfId="891"/>
    <cellStyle name="60% - アクセント 3 56" xfId="892"/>
    <cellStyle name="60% - アクセント 3 57" xfId="893"/>
    <cellStyle name="60% - アクセント 3 58" xfId="894"/>
    <cellStyle name="60% - アクセント 3 59" xfId="895"/>
    <cellStyle name="60% - アクセント 3 6" xfId="896"/>
    <cellStyle name="60% - アクセント 3 7" xfId="897"/>
    <cellStyle name="60% - アクセント 3 8" xfId="898"/>
    <cellStyle name="60% - アクセント 3 9" xfId="899"/>
    <cellStyle name="60% - アクセント 4" xfId="900"/>
    <cellStyle name="60% - アクセント 4 10" xfId="901"/>
    <cellStyle name="60% - アクセント 4 11" xfId="902"/>
    <cellStyle name="60% - アクセント 4 12" xfId="903"/>
    <cellStyle name="60% - アクセント 4 13" xfId="904"/>
    <cellStyle name="60% - アクセント 4 14" xfId="905"/>
    <cellStyle name="60% - アクセント 4 15" xfId="906"/>
    <cellStyle name="60% - アクセント 4 16" xfId="907"/>
    <cellStyle name="60% - アクセント 4 17" xfId="908"/>
    <cellStyle name="60% - アクセント 4 18" xfId="909"/>
    <cellStyle name="60% - アクセント 4 19" xfId="910"/>
    <cellStyle name="60% - アクセント 4 2" xfId="911"/>
    <cellStyle name="60% - アクセント 4 20" xfId="912"/>
    <cellStyle name="60% - アクセント 4 21" xfId="913"/>
    <cellStyle name="60% - アクセント 4 22" xfId="914"/>
    <cellStyle name="60% - アクセント 4 23" xfId="915"/>
    <cellStyle name="60% - アクセント 4 24" xfId="916"/>
    <cellStyle name="60% - アクセント 4 25" xfId="917"/>
    <cellStyle name="60% - アクセント 4 26" xfId="918"/>
    <cellStyle name="60% - アクセント 4 27" xfId="919"/>
    <cellStyle name="60% - アクセント 4 28" xfId="920"/>
    <cellStyle name="60% - アクセント 4 29" xfId="921"/>
    <cellStyle name="60% - アクセント 4 3" xfId="922"/>
    <cellStyle name="60% - アクセント 4 30" xfId="923"/>
    <cellStyle name="60% - アクセント 4 31" xfId="924"/>
    <cellStyle name="60% - アクセント 4 32" xfId="925"/>
    <cellStyle name="60% - アクセント 4 33" xfId="926"/>
    <cellStyle name="60% - アクセント 4 34" xfId="927"/>
    <cellStyle name="60% - アクセント 4 35" xfId="928"/>
    <cellStyle name="60% - アクセント 4 36" xfId="929"/>
    <cellStyle name="60% - アクセント 4 37" xfId="930"/>
    <cellStyle name="60% - アクセント 4 38" xfId="931"/>
    <cellStyle name="60% - アクセント 4 39" xfId="932"/>
    <cellStyle name="60% - アクセント 4 4" xfId="933"/>
    <cellStyle name="60% - アクセント 4 40" xfId="934"/>
    <cellStyle name="60% - アクセント 4 41" xfId="935"/>
    <cellStyle name="60% - アクセント 4 42" xfId="936"/>
    <cellStyle name="60% - アクセント 4 43" xfId="937"/>
    <cellStyle name="60% - アクセント 4 44" xfId="938"/>
    <cellStyle name="60% - アクセント 4 45" xfId="939"/>
    <cellStyle name="60% - アクセント 4 46" xfId="940"/>
    <cellStyle name="60% - アクセント 4 47" xfId="941"/>
    <cellStyle name="60% - アクセント 4 48" xfId="942"/>
    <cellStyle name="60% - アクセント 4 49" xfId="943"/>
    <cellStyle name="60% - アクセント 4 5" xfId="944"/>
    <cellStyle name="60% - アクセント 4 50" xfId="945"/>
    <cellStyle name="60% - アクセント 4 51" xfId="946"/>
    <cellStyle name="60% - アクセント 4 52" xfId="947"/>
    <cellStyle name="60% - アクセント 4 53" xfId="948"/>
    <cellStyle name="60% - アクセント 4 54" xfId="949"/>
    <cellStyle name="60% - アクセント 4 55" xfId="950"/>
    <cellStyle name="60% - アクセント 4 56" xfId="951"/>
    <cellStyle name="60% - アクセント 4 57" xfId="952"/>
    <cellStyle name="60% - アクセント 4 58" xfId="953"/>
    <cellStyle name="60% - アクセント 4 59" xfId="954"/>
    <cellStyle name="60% - アクセント 4 6" xfId="955"/>
    <cellStyle name="60% - アクセント 4 7" xfId="956"/>
    <cellStyle name="60% - アクセント 4 8" xfId="957"/>
    <cellStyle name="60% - アクセント 4 9" xfId="958"/>
    <cellStyle name="60% - アクセント 5" xfId="959"/>
    <cellStyle name="60% - アクセント 5 10" xfId="960"/>
    <cellStyle name="60% - アクセント 5 11" xfId="961"/>
    <cellStyle name="60% - アクセント 5 12" xfId="962"/>
    <cellStyle name="60% - アクセント 5 13" xfId="963"/>
    <cellStyle name="60% - アクセント 5 14" xfId="964"/>
    <cellStyle name="60% - アクセント 5 15" xfId="965"/>
    <cellStyle name="60% - アクセント 5 16" xfId="966"/>
    <cellStyle name="60% - アクセント 5 17" xfId="967"/>
    <cellStyle name="60% - アクセント 5 18" xfId="968"/>
    <cellStyle name="60% - アクセント 5 19" xfId="969"/>
    <cellStyle name="60% - アクセント 5 2" xfId="970"/>
    <cellStyle name="60% - アクセント 5 20" xfId="971"/>
    <cellStyle name="60% - アクセント 5 21" xfId="972"/>
    <cellStyle name="60% - アクセント 5 22" xfId="973"/>
    <cellStyle name="60% - アクセント 5 23" xfId="974"/>
    <cellStyle name="60% - アクセント 5 24" xfId="975"/>
    <cellStyle name="60% - アクセント 5 25" xfId="976"/>
    <cellStyle name="60% - アクセント 5 26" xfId="977"/>
    <cellStyle name="60% - アクセント 5 27" xfId="978"/>
    <cellStyle name="60% - アクセント 5 28" xfId="979"/>
    <cellStyle name="60% - アクセント 5 29" xfId="980"/>
    <cellStyle name="60% - アクセント 5 3" xfId="981"/>
    <cellStyle name="60% - アクセント 5 30" xfId="982"/>
    <cellStyle name="60% - アクセント 5 31" xfId="983"/>
    <cellStyle name="60% - アクセント 5 32" xfId="984"/>
    <cellStyle name="60% - アクセント 5 33" xfId="985"/>
    <cellStyle name="60% - アクセント 5 34" xfId="986"/>
    <cellStyle name="60% - アクセント 5 35" xfId="987"/>
    <cellStyle name="60% - アクセント 5 36" xfId="988"/>
    <cellStyle name="60% - アクセント 5 37" xfId="989"/>
    <cellStyle name="60% - アクセント 5 38" xfId="990"/>
    <cellStyle name="60% - アクセント 5 39" xfId="991"/>
    <cellStyle name="60% - アクセント 5 4" xfId="992"/>
    <cellStyle name="60% - アクセント 5 40" xfId="993"/>
    <cellStyle name="60% - アクセント 5 41" xfId="994"/>
    <cellStyle name="60% - アクセント 5 42" xfId="995"/>
    <cellStyle name="60% - アクセント 5 43" xfId="996"/>
    <cellStyle name="60% - アクセント 5 44" xfId="997"/>
    <cellStyle name="60% - アクセント 5 45" xfId="998"/>
    <cellStyle name="60% - アクセント 5 46" xfId="999"/>
    <cellStyle name="60% - アクセント 5 47" xfId="1000"/>
    <cellStyle name="60% - アクセント 5 48" xfId="1001"/>
    <cellStyle name="60% - アクセント 5 49" xfId="1002"/>
    <cellStyle name="60% - アクセント 5 5" xfId="1003"/>
    <cellStyle name="60% - アクセント 5 50" xfId="1004"/>
    <cellStyle name="60% - アクセント 5 51" xfId="1005"/>
    <cellStyle name="60% - アクセント 5 52" xfId="1006"/>
    <cellStyle name="60% - アクセント 5 53" xfId="1007"/>
    <cellStyle name="60% - アクセント 5 54" xfId="1008"/>
    <cellStyle name="60% - アクセント 5 55" xfId="1009"/>
    <cellStyle name="60% - アクセント 5 56" xfId="1010"/>
    <cellStyle name="60% - アクセント 5 57" xfId="1011"/>
    <cellStyle name="60% - アクセント 5 58" xfId="1012"/>
    <cellStyle name="60% - アクセント 5 59" xfId="1013"/>
    <cellStyle name="60% - アクセント 5 6" xfId="1014"/>
    <cellStyle name="60% - アクセント 5 7" xfId="1015"/>
    <cellStyle name="60% - アクセント 5 8" xfId="1016"/>
    <cellStyle name="60% - アクセント 5 9" xfId="1017"/>
    <cellStyle name="60% - アクセント 6" xfId="1018"/>
    <cellStyle name="60% - アクセント 6 10" xfId="1019"/>
    <cellStyle name="60% - アクセント 6 11" xfId="1020"/>
    <cellStyle name="60% - アクセント 6 12" xfId="1021"/>
    <cellStyle name="60% - アクセント 6 13" xfId="1022"/>
    <cellStyle name="60% - アクセント 6 14" xfId="1023"/>
    <cellStyle name="60% - アクセント 6 15" xfId="1024"/>
    <cellStyle name="60% - アクセント 6 16" xfId="1025"/>
    <cellStyle name="60% - アクセント 6 17" xfId="1026"/>
    <cellStyle name="60% - アクセント 6 18" xfId="1027"/>
    <cellStyle name="60% - アクセント 6 19" xfId="1028"/>
    <cellStyle name="60% - アクセント 6 2" xfId="1029"/>
    <cellStyle name="60% - アクセント 6 20" xfId="1030"/>
    <cellStyle name="60% - アクセント 6 21" xfId="1031"/>
    <cellStyle name="60% - アクセント 6 22" xfId="1032"/>
    <cellStyle name="60% - アクセント 6 23" xfId="1033"/>
    <cellStyle name="60% - アクセント 6 24" xfId="1034"/>
    <cellStyle name="60% - アクセント 6 25" xfId="1035"/>
    <cellStyle name="60% - アクセント 6 26" xfId="1036"/>
    <cellStyle name="60% - アクセント 6 27" xfId="1037"/>
    <cellStyle name="60% - アクセント 6 28" xfId="1038"/>
    <cellStyle name="60% - アクセント 6 29" xfId="1039"/>
    <cellStyle name="60% - アクセント 6 3" xfId="1040"/>
    <cellStyle name="60% - アクセント 6 30" xfId="1041"/>
    <cellStyle name="60% - アクセント 6 31" xfId="1042"/>
    <cellStyle name="60% - アクセント 6 32" xfId="1043"/>
    <cellStyle name="60% - アクセント 6 33" xfId="1044"/>
    <cellStyle name="60% - アクセント 6 34" xfId="1045"/>
    <cellStyle name="60% - アクセント 6 35" xfId="1046"/>
    <cellStyle name="60% - アクセント 6 36" xfId="1047"/>
    <cellStyle name="60% - アクセント 6 37" xfId="1048"/>
    <cellStyle name="60% - アクセント 6 38" xfId="1049"/>
    <cellStyle name="60% - アクセント 6 39" xfId="1050"/>
    <cellStyle name="60% - アクセント 6 4" xfId="1051"/>
    <cellStyle name="60% - アクセント 6 40" xfId="1052"/>
    <cellStyle name="60% - アクセント 6 41" xfId="1053"/>
    <cellStyle name="60% - アクセント 6 42" xfId="1054"/>
    <cellStyle name="60% - アクセント 6 43" xfId="1055"/>
    <cellStyle name="60% - アクセント 6 44" xfId="1056"/>
    <cellStyle name="60% - アクセント 6 45" xfId="1057"/>
    <cellStyle name="60% - アクセント 6 46" xfId="1058"/>
    <cellStyle name="60% - アクセント 6 47" xfId="1059"/>
    <cellStyle name="60% - アクセント 6 48" xfId="1060"/>
    <cellStyle name="60% - アクセント 6 49" xfId="1061"/>
    <cellStyle name="60% - アクセント 6 5" xfId="1062"/>
    <cellStyle name="60% - アクセント 6 50" xfId="1063"/>
    <cellStyle name="60% - アクセント 6 51" xfId="1064"/>
    <cellStyle name="60% - アクセント 6 52" xfId="1065"/>
    <cellStyle name="60% - アクセント 6 53" xfId="1066"/>
    <cellStyle name="60% - アクセント 6 54" xfId="1067"/>
    <cellStyle name="60% - アクセント 6 55" xfId="1068"/>
    <cellStyle name="60% - アクセント 6 56" xfId="1069"/>
    <cellStyle name="60% - アクセント 6 57" xfId="1070"/>
    <cellStyle name="60% - アクセント 6 58" xfId="1071"/>
    <cellStyle name="60% - アクセント 6 59" xfId="1072"/>
    <cellStyle name="60% - アクセント 6 6" xfId="1073"/>
    <cellStyle name="60% - アクセント 6 7" xfId="1074"/>
    <cellStyle name="60% - アクセント 6 8" xfId="1075"/>
    <cellStyle name="60% - アクセント 6 9" xfId="1076"/>
    <cellStyle name="アクセント 1" xfId="1077"/>
    <cellStyle name="アクセント 1 10" xfId="1078"/>
    <cellStyle name="アクセント 1 11" xfId="1079"/>
    <cellStyle name="アクセント 1 12" xfId="1080"/>
    <cellStyle name="アクセント 1 13" xfId="1081"/>
    <cellStyle name="アクセント 1 14" xfId="1082"/>
    <cellStyle name="アクセント 1 15" xfId="1083"/>
    <cellStyle name="アクセント 1 16" xfId="1084"/>
    <cellStyle name="アクセント 1 17" xfId="1085"/>
    <cellStyle name="アクセント 1 18" xfId="1086"/>
    <cellStyle name="アクセント 1 19" xfId="1087"/>
    <cellStyle name="アクセント 1 2" xfId="1088"/>
    <cellStyle name="アクセント 1 20" xfId="1089"/>
    <cellStyle name="アクセント 1 21" xfId="1090"/>
    <cellStyle name="アクセント 1 22" xfId="1091"/>
    <cellStyle name="アクセント 1 23" xfId="1092"/>
    <cellStyle name="アクセント 1 24" xfId="1093"/>
    <cellStyle name="アクセント 1 25" xfId="1094"/>
    <cellStyle name="アクセント 1 26" xfId="1095"/>
    <cellStyle name="アクセント 1 27" xfId="1096"/>
    <cellStyle name="アクセント 1 28" xfId="1097"/>
    <cellStyle name="アクセント 1 29" xfId="1098"/>
    <cellStyle name="アクセント 1 3" xfId="1099"/>
    <cellStyle name="アクセント 1 30" xfId="1100"/>
    <cellStyle name="アクセント 1 31" xfId="1101"/>
    <cellStyle name="アクセント 1 32" xfId="1102"/>
    <cellStyle name="アクセント 1 33" xfId="1103"/>
    <cellStyle name="アクセント 1 34" xfId="1104"/>
    <cellStyle name="アクセント 1 35" xfId="1105"/>
    <cellStyle name="アクセント 1 36" xfId="1106"/>
    <cellStyle name="アクセント 1 37" xfId="1107"/>
    <cellStyle name="アクセント 1 38" xfId="1108"/>
    <cellStyle name="アクセント 1 39" xfId="1109"/>
    <cellStyle name="アクセント 1 4" xfId="1110"/>
    <cellStyle name="アクセント 1 40" xfId="1111"/>
    <cellStyle name="アクセント 1 41" xfId="1112"/>
    <cellStyle name="アクセント 1 42" xfId="1113"/>
    <cellStyle name="アクセント 1 43" xfId="1114"/>
    <cellStyle name="アクセント 1 44" xfId="1115"/>
    <cellStyle name="アクセント 1 45" xfId="1116"/>
    <cellStyle name="アクセント 1 46" xfId="1117"/>
    <cellStyle name="アクセント 1 47" xfId="1118"/>
    <cellStyle name="アクセント 1 48" xfId="1119"/>
    <cellStyle name="アクセント 1 49" xfId="1120"/>
    <cellStyle name="アクセント 1 5" xfId="1121"/>
    <cellStyle name="アクセント 1 50" xfId="1122"/>
    <cellStyle name="アクセント 1 51" xfId="1123"/>
    <cellStyle name="アクセント 1 52" xfId="1124"/>
    <cellStyle name="アクセント 1 53" xfId="1125"/>
    <cellStyle name="アクセント 1 54" xfId="1126"/>
    <cellStyle name="アクセント 1 55" xfId="1127"/>
    <cellStyle name="アクセント 1 56" xfId="1128"/>
    <cellStyle name="アクセント 1 57" xfId="1129"/>
    <cellStyle name="アクセント 1 58" xfId="1130"/>
    <cellStyle name="アクセント 1 59" xfId="1131"/>
    <cellStyle name="アクセント 1 6" xfId="1132"/>
    <cellStyle name="アクセント 1 7" xfId="1133"/>
    <cellStyle name="アクセント 1 8" xfId="1134"/>
    <cellStyle name="アクセント 1 9" xfId="1135"/>
    <cellStyle name="アクセント 2" xfId="1136"/>
    <cellStyle name="アクセント 2 10" xfId="1137"/>
    <cellStyle name="アクセント 2 11" xfId="1138"/>
    <cellStyle name="アクセント 2 12" xfId="1139"/>
    <cellStyle name="アクセント 2 13" xfId="1140"/>
    <cellStyle name="アクセント 2 14" xfId="1141"/>
    <cellStyle name="アクセント 2 15" xfId="1142"/>
    <cellStyle name="アクセント 2 16" xfId="1143"/>
    <cellStyle name="アクセント 2 17" xfId="1144"/>
    <cellStyle name="アクセント 2 18" xfId="1145"/>
    <cellStyle name="アクセント 2 19" xfId="1146"/>
    <cellStyle name="アクセント 2 2" xfId="1147"/>
    <cellStyle name="アクセント 2 20" xfId="1148"/>
    <cellStyle name="アクセント 2 21" xfId="1149"/>
    <cellStyle name="アクセント 2 22" xfId="1150"/>
    <cellStyle name="アクセント 2 23" xfId="1151"/>
    <cellStyle name="アクセント 2 24" xfId="1152"/>
    <cellStyle name="アクセント 2 25" xfId="1153"/>
    <cellStyle name="アクセント 2 26" xfId="1154"/>
    <cellStyle name="アクセント 2 27" xfId="1155"/>
    <cellStyle name="アクセント 2 28" xfId="1156"/>
    <cellStyle name="アクセント 2 29" xfId="1157"/>
    <cellStyle name="アクセント 2 3" xfId="1158"/>
    <cellStyle name="アクセント 2 30" xfId="1159"/>
    <cellStyle name="アクセント 2 31" xfId="1160"/>
    <cellStyle name="アクセント 2 32" xfId="1161"/>
    <cellStyle name="アクセント 2 33" xfId="1162"/>
    <cellStyle name="アクセント 2 34" xfId="1163"/>
    <cellStyle name="アクセント 2 35" xfId="1164"/>
    <cellStyle name="アクセント 2 36" xfId="1165"/>
    <cellStyle name="アクセント 2 37" xfId="1166"/>
    <cellStyle name="アクセント 2 38" xfId="1167"/>
    <cellStyle name="アクセント 2 39" xfId="1168"/>
    <cellStyle name="アクセント 2 4" xfId="1169"/>
    <cellStyle name="アクセント 2 40" xfId="1170"/>
    <cellStyle name="アクセント 2 41" xfId="1171"/>
    <cellStyle name="アクセント 2 42" xfId="1172"/>
    <cellStyle name="アクセント 2 43" xfId="1173"/>
    <cellStyle name="アクセント 2 44" xfId="1174"/>
    <cellStyle name="アクセント 2 45" xfId="1175"/>
    <cellStyle name="アクセント 2 46" xfId="1176"/>
    <cellStyle name="アクセント 2 47" xfId="1177"/>
    <cellStyle name="アクセント 2 48" xfId="1178"/>
    <cellStyle name="アクセント 2 49" xfId="1179"/>
    <cellStyle name="アクセント 2 5" xfId="1180"/>
    <cellStyle name="アクセント 2 50" xfId="1181"/>
    <cellStyle name="アクセント 2 51" xfId="1182"/>
    <cellStyle name="アクセント 2 52" xfId="1183"/>
    <cellStyle name="アクセント 2 53" xfId="1184"/>
    <cellStyle name="アクセント 2 54" xfId="1185"/>
    <cellStyle name="アクセント 2 55" xfId="1186"/>
    <cellStyle name="アクセント 2 56" xfId="1187"/>
    <cellStyle name="アクセント 2 57" xfId="1188"/>
    <cellStyle name="アクセント 2 58" xfId="1189"/>
    <cellStyle name="アクセント 2 59" xfId="1190"/>
    <cellStyle name="アクセント 2 6" xfId="1191"/>
    <cellStyle name="アクセント 2 7" xfId="1192"/>
    <cellStyle name="アクセント 2 8" xfId="1193"/>
    <cellStyle name="アクセント 2 9" xfId="1194"/>
    <cellStyle name="アクセント 3" xfId="1195"/>
    <cellStyle name="アクセント 3 10" xfId="1196"/>
    <cellStyle name="アクセント 3 11" xfId="1197"/>
    <cellStyle name="アクセント 3 12" xfId="1198"/>
    <cellStyle name="アクセント 3 13" xfId="1199"/>
    <cellStyle name="アクセント 3 14" xfId="1200"/>
    <cellStyle name="アクセント 3 15" xfId="1201"/>
    <cellStyle name="アクセント 3 16" xfId="1202"/>
    <cellStyle name="アクセント 3 17" xfId="1203"/>
    <cellStyle name="アクセント 3 18" xfId="1204"/>
    <cellStyle name="アクセント 3 19" xfId="1205"/>
    <cellStyle name="アクセント 3 2" xfId="1206"/>
    <cellStyle name="アクセント 3 20" xfId="1207"/>
    <cellStyle name="アクセント 3 21" xfId="1208"/>
    <cellStyle name="アクセント 3 22" xfId="1209"/>
    <cellStyle name="アクセント 3 23" xfId="1210"/>
    <cellStyle name="アクセント 3 24" xfId="1211"/>
    <cellStyle name="アクセント 3 25" xfId="1212"/>
    <cellStyle name="アクセント 3 26" xfId="1213"/>
    <cellStyle name="アクセント 3 27" xfId="1214"/>
    <cellStyle name="アクセント 3 28" xfId="1215"/>
    <cellStyle name="アクセント 3 29" xfId="1216"/>
    <cellStyle name="アクセント 3 3" xfId="1217"/>
    <cellStyle name="アクセント 3 30" xfId="1218"/>
    <cellStyle name="アクセント 3 31" xfId="1219"/>
    <cellStyle name="アクセント 3 32" xfId="1220"/>
    <cellStyle name="アクセント 3 33" xfId="1221"/>
    <cellStyle name="アクセント 3 34" xfId="1222"/>
    <cellStyle name="アクセント 3 35" xfId="1223"/>
    <cellStyle name="アクセント 3 36" xfId="1224"/>
    <cellStyle name="アクセント 3 37" xfId="1225"/>
    <cellStyle name="アクセント 3 38" xfId="1226"/>
    <cellStyle name="アクセント 3 39" xfId="1227"/>
    <cellStyle name="アクセント 3 4" xfId="1228"/>
    <cellStyle name="アクセント 3 40" xfId="1229"/>
    <cellStyle name="アクセント 3 41" xfId="1230"/>
    <cellStyle name="アクセント 3 42" xfId="1231"/>
    <cellStyle name="アクセント 3 43" xfId="1232"/>
    <cellStyle name="アクセント 3 44" xfId="1233"/>
    <cellStyle name="アクセント 3 45" xfId="1234"/>
    <cellStyle name="アクセント 3 46" xfId="1235"/>
    <cellStyle name="アクセント 3 47" xfId="1236"/>
    <cellStyle name="アクセント 3 48" xfId="1237"/>
    <cellStyle name="アクセント 3 49" xfId="1238"/>
    <cellStyle name="アクセント 3 5" xfId="1239"/>
    <cellStyle name="アクセント 3 50" xfId="1240"/>
    <cellStyle name="アクセント 3 51" xfId="1241"/>
    <cellStyle name="アクセント 3 52" xfId="1242"/>
    <cellStyle name="アクセント 3 53" xfId="1243"/>
    <cellStyle name="アクセント 3 54" xfId="1244"/>
    <cellStyle name="アクセント 3 55" xfId="1245"/>
    <cellStyle name="アクセント 3 56" xfId="1246"/>
    <cellStyle name="アクセント 3 57" xfId="1247"/>
    <cellStyle name="アクセント 3 58" xfId="1248"/>
    <cellStyle name="アクセント 3 59" xfId="1249"/>
    <cellStyle name="アクセント 3 6" xfId="1250"/>
    <cellStyle name="アクセント 3 7" xfId="1251"/>
    <cellStyle name="アクセント 3 8" xfId="1252"/>
    <cellStyle name="アクセント 3 9" xfId="1253"/>
    <cellStyle name="アクセント 4" xfId="1254"/>
    <cellStyle name="アクセント 4 10" xfId="1255"/>
    <cellStyle name="アクセント 4 11" xfId="1256"/>
    <cellStyle name="アクセント 4 12" xfId="1257"/>
    <cellStyle name="アクセント 4 13" xfId="1258"/>
    <cellStyle name="アクセント 4 14" xfId="1259"/>
    <cellStyle name="アクセント 4 15" xfId="1260"/>
    <cellStyle name="アクセント 4 16" xfId="1261"/>
    <cellStyle name="アクセント 4 17" xfId="1262"/>
    <cellStyle name="アクセント 4 18" xfId="1263"/>
    <cellStyle name="アクセント 4 19" xfId="1264"/>
    <cellStyle name="アクセント 4 2" xfId="1265"/>
    <cellStyle name="アクセント 4 20" xfId="1266"/>
    <cellStyle name="アクセント 4 21" xfId="1267"/>
    <cellStyle name="アクセント 4 22" xfId="1268"/>
    <cellStyle name="アクセント 4 23" xfId="1269"/>
    <cellStyle name="アクセント 4 24" xfId="1270"/>
    <cellStyle name="アクセント 4 25" xfId="1271"/>
    <cellStyle name="アクセント 4 26" xfId="1272"/>
    <cellStyle name="アクセント 4 27" xfId="1273"/>
    <cellStyle name="アクセント 4 28" xfId="1274"/>
    <cellStyle name="アクセント 4 29" xfId="1275"/>
    <cellStyle name="アクセント 4 3" xfId="1276"/>
    <cellStyle name="アクセント 4 30" xfId="1277"/>
    <cellStyle name="アクセント 4 31" xfId="1278"/>
    <cellStyle name="アクセント 4 32" xfId="1279"/>
    <cellStyle name="アクセント 4 33" xfId="1280"/>
    <cellStyle name="アクセント 4 34" xfId="1281"/>
    <cellStyle name="アクセント 4 35" xfId="1282"/>
    <cellStyle name="アクセント 4 36" xfId="1283"/>
    <cellStyle name="アクセント 4 37" xfId="1284"/>
    <cellStyle name="アクセント 4 38" xfId="1285"/>
    <cellStyle name="アクセント 4 39" xfId="1286"/>
    <cellStyle name="アクセント 4 4" xfId="1287"/>
    <cellStyle name="アクセント 4 40" xfId="1288"/>
    <cellStyle name="アクセント 4 41" xfId="1289"/>
    <cellStyle name="アクセント 4 42" xfId="1290"/>
    <cellStyle name="アクセント 4 43" xfId="1291"/>
    <cellStyle name="アクセント 4 44" xfId="1292"/>
    <cellStyle name="アクセント 4 45" xfId="1293"/>
    <cellStyle name="アクセント 4 46" xfId="1294"/>
    <cellStyle name="アクセント 4 47" xfId="1295"/>
    <cellStyle name="アクセント 4 48" xfId="1296"/>
    <cellStyle name="アクセント 4 49" xfId="1297"/>
    <cellStyle name="アクセント 4 5" xfId="1298"/>
    <cellStyle name="アクセント 4 50" xfId="1299"/>
    <cellStyle name="アクセント 4 51" xfId="1300"/>
    <cellStyle name="アクセント 4 52" xfId="1301"/>
    <cellStyle name="アクセント 4 53" xfId="1302"/>
    <cellStyle name="アクセント 4 54" xfId="1303"/>
    <cellStyle name="アクセント 4 55" xfId="1304"/>
    <cellStyle name="アクセント 4 56" xfId="1305"/>
    <cellStyle name="アクセント 4 57" xfId="1306"/>
    <cellStyle name="アクセント 4 58" xfId="1307"/>
    <cellStyle name="アクセント 4 59" xfId="1308"/>
    <cellStyle name="アクセント 4 6" xfId="1309"/>
    <cellStyle name="アクセント 4 7" xfId="1310"/>
    <cellStyle name="アクセント 4 8" xfId="1311"/>
    <cellStyle name="アクセント 4 9" xfId="1312"/>
    <cellStyle name="アクセント 5" xfId="1313"/>
    <cellStyle name="アクセント 5 10" xfId="1314"/>
    <cellStyle name="アクセント 5 11" xfId="1315"/>
    <cellStyle name="アクセント 5 12" xfId="1316"/>
    <cellStyle name="アクセント 5 13" xfId="1317"/>
    <cellStyle name="アクセント 5 14" xfId="1318"/>
    <cellStyle name="アクセント 5 15" xfId="1319"/>
    <cellStyle name="アクセント 5 16" xfId="1320"/>
    <cellStyle name="アクセント 5 17" xfId="1321"/>
    <cellStyle name="アクセント 5 18" xfId="1322"/>
    <cellStyle name="アクセント 5 19" xfId="1323"/>
    <cellStyle name="アクセント 5 2" xfId="1324"/>
    <cellStyle name="アクセント 5 20" xfId="1325"/>
    <cellStyle name="アクセント 5 21" xfId="1326"/>
    <cellStyle name="アクセント 5 22" xfId="1327"/>
    <cellStyle name="アクセント 5 23" xfId="1328"/>
    <cellStyle name="アクセント 5 24" xfId="1329"/>
    <cellStyle name="アクセント 5 25" xfId="1330"/>
    <cellStyle name="アクセント 5 26" xfId="1331"/>
    <cellStyle name="アクセント 5 27" xfId="1332"/>
    <cellStyle name="アクセント 5 28" xfId="1333"/>
    <cellStyle name="アクセント 5 29" xfId="1334"/>
    <cellStyle name="アクセント 5 3" xfId="1335"/>
    <cellStyle name="アクセント 5 30" xfId="1336"/>
    <cellStyle name="アクセント 5 31" xfId="1337"/>
    <cellStyle name="アクセント 5 32" xfId="1338"/>
    <cellStyle name="アクセント 5 33" xfId="1339"/>
    <cellStyle name="アクセント 5 34" xfId="1340"/>
    <cellStyle name="アクセント 5 35" xfId="1341"/>
    <cellStyle name="アクセント 5 36" xfId="1342"/>
    <cellStyle name="アクセント 5 37" xfId="1343"/>
    <cellStyle name="アクセント 5 38" xfId="1344"/>
    <cellStyle name="アクセント 5 39" xfId="1345"/>
    <cellStyle name="アクセント 5 4" xfId="1346"/>
    <cellStyle name="アクセント 5 40" xfId="1347"/>
    <cellStyle name="アクセント 5 41" xfId="1348"/>
    <cellStyle name="アクセント 5 42" xfId="1349"/>
    <cellStyle name="アクセント 5 43" xfId="1350"/>
    <cellStyle name="アクセント 5 44" xfId="1351"/>
    <cellStyle name="アクセント 5 45" xfId="1352"/>
    <cellStyle name="アクセント 5 46" xfId="1353"/>
    <cellStyle name="アクセント 5 47" xfId="1354"/>
    <cellStyle name="アクセント 5 48" xfId="1355"/>
    <cellStyle name="アクセント 5 49" xfId="1356"/>
    <cellStyle name="アクセント 5 5" xfId="1357"/>
    <cellStyle name="アクセント 5 50" xfId="1358"/>
    <cellStyle name="アクセント 5 51" xfId="1359"/>
    <cellStyle name="アクセント 5 52" xfId="1360"/>
    <cellStyle name="アクセント 5 53" xfId="1361"/>
    <cellStyle name="アクセント 5 54" xfId="1362"/>
    <cellStyle name="アクセント 5 55" xfId="1363"/>
    <cellStyle name="アクセント 5 56" xfId="1364"/>
    <cellStyle name="アクセント 5 57" xfId="1365"/>
    <cellStyle name="アクセント 5 58" xfId="1366"/>
    <cellStyle name="アクセント 5 59" xfId="1367"/>
    <cellStyle name="アクセント 5 6" xfId="1368"/>
    <cellStyle name="アクセント 5 7" xfId="1369"/>
    <cellStyle name="アクセント 5 8" xfId="1370"/>
    <cellStyle name="アクセント 5 9" xfId="1371"/>
    <cellStyle name="アクセント 6" xfId="1372"/>
    <cellStyle name="アクセント 6 10" xfId="1373"/>
    <cellStyle name="アクセント 6 11" xfId="1374"/>
    <cellStyle name="アクセント 6 12" xfId="1375"/>
    <cellStyle name="アクセント 6 13" xfId="1376"/>
    <cellStyle name="アクセント 6 14" xfId="1377"/>
    <cellStyle name="アクセント 6 15" xfId="1378"/>
    <cellStyle name="アクセント 6 16" xfId="1379"/>
    <cellStyle name="アクセント 6 17" xfId="1380"/>
    <cellStyle name="アクセント 6 18" xfId="1381"/>
    <cellStyle name="アクセント 6 19" xfId="1382"/>
    <cellStyle name="アクセント 6 2" xfId="1383"/>
    <cellStyle name="アクセント 6 20" xfId="1384"/>
    <cellStyle name="アクセント 6 21" xfId="1385"/>
    <cellStyle name="アクセント 6 22" xfId="1386"/>
    <cellStyle name="アクセント 6 23" xfId="1387"/>
    <cellStyle name="アクセント 6 24" xfId="1388"/>
    <cellStyle name="アクセント 6 25" xfId="1389"/>
    <cellStyle name="アクセント 6 26" xfId="1390"/>
    <cellStyle name="アクセント 6 27" xfId="1391"/>
    <cellStyle name="アクセント 6 28" xfId="1392"/>
    <cellStyle name="アクセント 6 29" xfId="1393"/>
    <cellStyle name="アクセント 6 3" xfId="1394"/>
    <cellStyle name="アクセント 6 30" xfId="1395"/>
    <cellStyle name="アクセント 6 31" xfId="1396"/>
    <cellStyle name="アクセント 6 32" xfId="1397"/>
    <cellStyle name="アクセント 6 33" xfId="1398"/>
    <cellStyle name="アクセント 6 34" xfId="1399"/>
    <cellStyle name="アクセント 6 35" xfId="1400"/>
    <cellStyle name="アクセント 6 36" xfId="1401"/>
    <cellStyle name="アクセント 6 37" xfId="1402"/>
    <cellStyle name="アクセント 6 38" xfId="1403"/>
    <cellStyle name="アクセント 6 39" xfId="1404"/>
    <cellStyle name="アクセント 6 4" xfId="1405"/>
    <cellStyle name="アクセント 6 40" xfId="1406"/>
    <cellStyle name="アクセント 6 41" xfId="1407"/>
    <cellStyle name="アクセント 6 42" xfId="1408"/>
    <cellStyle name="アクセント 6 43" xfId="1409"/>
    <cellStyle name="アクセント 6 44" xfId="1410"/>
    <cellStyle name="アクセント 6 45" xfId="1411"/>
    <cellStyle name="アクセント 6 46" xfId="1412"/>
    <cellStyle name="アクセント 6 47" xfId="1413"/>
    <cellStyle name="アクセント 6 48" xfId="1414"/>
    <cellStyle name="アクセント 6 49" xfId="1415"/>
    <cellStyle name="アクセント 6 5" xfId="1416"/>
    <cellStyle name="アクセント 6 50" xfId="1417"/>
    <cellStyle name="アクセント 6 51" xfId="1418"/>
    <cellStyle name="アクセント 6 52" xfId="1419"/>
    <cellStyle name="アクセント 6 53" xfId="1420"/>
    <cellStyle name="アクセント 6 54" xfId="1421"/>
    <cellStyle name="アクセント 6 55" xfId="1422"/>
    <cellStyle name="アクセント 6 56" xfId="1423"/>
    <cellStyle name="アクセント 6 57" xfId="1424"/>
    <cellStyle name="アクセント 6 58" xfId="1425"/>
    <cellStyle name="アクセント 6 59" xfId="1426"/>
    <cellStyle name="アクセント 6 6" xfId="1427"/>
    <cellStyle name="アクセント 6 7" xfId="1428"/>
    <cellStyle name="アクセント 6 8" xfId="1429"/>
    <cellStyle name="アクセント 6 9" xfId="1430"/>
    <cellStyle name="タイトル" xfId="1431"/>
    <cellStyle name="タイトル 10" xfId="1432"/>
    <cellStyle name="タイトル 11" xfId="1433"/>
    <cellStyle name="タイトル 12" xfId="1434"/>
    <cellStyle name="タイトル 13" xfId="1435"/>
    <cellStyle name="タイトル 14" xfId="1436"/>
    <cellStyle name="タイトル 15" xfId="1437"/>
    <cellStyle name="タイトル 16" xfId="1438"/>
    <cellStyle name="タイトル 17" xfId="1439"/>
    <cellStyle name="タイトル 18" xfId="1440"/>
    <cellStyle name="タイトル 19" xfId="1441"/>
    <cellStyle name="タイトル 2" xfId="1442"/>
    <cellStyle name="タイトル 20" xfId="1443"/>
    <cellStyle name="タイトル 21" xfId="1444"/>
    <cellStyle name="タイトル 22" xfId="1445"/>
    <cellStyle name="タイトル 23" xfId="1446"/>
    <cellStyle name="タイトル 24" xfId="1447"/>
    <cellStyle name="タイトル 25" xfId="1448"/>
    <cellStyle name="タイトル 26" xfId="1449"/>
    <cellStyle name="タイトル 27" xfId="1450"/>
    <cellStyle name="タイトル 28" xfId="1451"/>
    <cellStyle name="タイトル 29" xfId="1452"/>
    <cellStyle name="タイトル 3" xfId="1453"/>
    <cellStyle name="タイトル 30" xfId="1454"/>
    <cellStyle name="タイトル 31" xfId="1455"/>
    <cellStyle name="タイトル 32" xfId="1456"/>
    <cellStyle name="タイトル 33" xfId="1457"/>
    <cellStyle name="タイトル 34" xfId="1458"/>
    <cellStyle name="タイトル 35" xfId="1459"/>
    <cellStyle name="タイトル 36" xfId="1460"/>
    <cellStyle name="タイトル 37" xfId="1461"/>
    <cellStyle name="タイトル 38" xfId="1462"/>
    <cellStyle name="タイトル 39" xfId="1463"/>
    <cellStyle name="タイトル 4" xfId="1464"/>
    <cellStyle name="タイトル 40" xfId="1465"/>
    <cellStyle name="タイトル 41" xfId="1466"/>
    <cellStyle name="タイトル 42" xfId="1467"/>
    <cellStyle name="タイトル 43" xfId="1468"/>
    <cellStyle name="タイトル 44" xfId="1469"/>
    <cellStyle name="タイトル 45" xfId="1470"/>
    <cellStyle name="タイトル 46" xfId="1471"/>
    <cellStyle name="タイトル 47" xfId="1472"/>
    <cellStyle name="タイトル 48" xfId="1473"/>
    <cellStyle name="タイトル 49" xfId="1474"/>
    <cellStyle name="タイトル 5" xfId="1475"/>
    <cellStyle name="タイトル 50" xfId="1476"/>
    <cellStyle name="タイトル 51" xfId="1477"/>
    <cellStyle name="タイトル 52" xfId="1478"/>
    <cellStyle name="タイトル 53" xfId="1479"/>
    <cellStyle name="タイトル 54" xfId="1480"/>
    <cellStyle name="タイトル 55" xfId="1481"/>
    <cellStyle name="タイトル 56" xfId="1482"/>
    <cellStyle name="タイトル 57" xfId="1483"/>
    <cellStyle name="タイトル 58" xfId="1484"/>
    <cellStyle name="タイトル 59" xfId="1485"/>
    <cellStyle name="タイトル 6" xfId="1486"/>
    <cellStyle name="タイトル 7" xfId="1487"/>
    <cellStyle name="タイトル 8" xfId="1488"/>
    <cellStyle name="タイトル 9" xfId="1489"/>
    <cellStyle name="チェック セル" xfId="1490"/>
    <cellStyle name="チェック セル 10" xfId="1491"/>
    <cellStyle name="チェック セル 11" xfId="1492"/>
    <cellStyle name="チェック セル 12" xfId="1493"/>
    <cellStyle name="チェック セル 13" xfId="1494"/>
    <cellStyle name="チェック セル 14" xfId="1495"/>
    <cellStyle name="チェック セル 15" xfId="1496"/>
    <cellStyle name="チェック セル 16" xfId="1497"/>
    <cellStyle name="チェック セル 17" xfId="1498"/>
    <cellStyle name="チェック セル 18" xfId="1499"/>
    <cellStyle name="チェック セル 19" xfId="1500"/>
    <cellStyle name="チェック セル 2" xfId="1501"/>
    <cellStyle name="チェック セル 20" xfId="1502"/>
    <cellStyle name="チェック セル 21" xfId="1503"/>
    <cellStyle name="チェック セル 22" xfId="1504"/>
    <cellStyle name="チェック セル 23" xfId="1505"/>
    <cellStyle name="チェック セル 24" xfId="1506"/>
    <cellStyle name="チェック セル 25" xfId="1507"/>
    <cellStyle name="チェック セル 26" xfId="1508"/>
    <cellStyle name="チェック セル 27" xfId="1509"/>
    <cellStyle name="チェック セル 28" xfId="1510"/>
    <cellStyle name="チェック セル 29" xfId="1511"/>
    <cellStyle name="チェック セル 3" xfId="1512"/>
    <cellStyle name="チェック セル 30" xfId="1513"/>
    <cellStyle name="チェック セル 31" xfId="1514"/>
    <cellStyle name="チェック セル 32" xfId="1515"/>
    <cellStyle name="チェック セル 33" xfId="1516"/>
    <cellStyle name="チェック セル 34" xfId="1517"/>
    <cellStyle name="チェック セル 35" xfId="1518"/>
    <cellStyle name="チェック セル 36" xfId="1519"/>
    <cellStyle name="チェック セル 37" xfId="1520"/>
    <cellStyle name="チェック セル 38" xfId="1521"/>
    <cellStyle name="チェック セル 39" xfId="1522"/>
    <cellStyle name="チェック セル 4" xfId="1523"/>
    <cellStyle name="チェック セル 40" xfId="1524"/>
    <cellStyle name="チェック セル 41" xfId="1525"/>
    <cellStyle name="チェック セル 42" xfId="1526"/>
    <cellStyle name="チェック セル 43" xfId="1527"/>
    <cellStyle name="チェック セル 44" xfId="1528"/>
    <cellStyle name="チェック セル 45" xfId="1529"/>
    <cellStyle name="チェック セル 46" xfId="1530"/>
    <cellStyle name="チェック セル 47" xfId="1531"/>
    <cellStyle name="チェック セル 48" xfId="1532"/>
    <cellStyle name="チェック セル 49" xfId="1533"/>
    <cellStyle name="チェック セル 5" xfId="1534"/>
    <cellStyle name="チェック セル 50" xfId="1535"/>
    <cellStyle name="チェック セル 51" xfId="1536"/>
    <cellStyle name="チェック セル 52" xfId="1537"/>
    <cellStyle name="チェック セル 53" xfId="1538"/>
    <cellStyle name="チェック セル 54" xfId="1539"/>
    <cellStyle name="チェック セル 55" xfId="1540"/>
    <cellStyle name="チェック セル 56" xfId="1541"/>
    <cellStyle name="チェック セル 57" xfId="1542"/>
    <cellStyle name="チェック セル 58" xfId="1543"/>
    <cellStyle name="チェック セル 59" xfId="1544"/>
    <cellStyle name="チェック セル 6" xfId="1545"/>
    <cellStyle name="チェック セル 7" xfId="1546"/>
    <cellStyle name="チェック セル 8" xfId="1547"/>
    <cellStyle name="チェック セル 9" xfId="1548"/>
    <cellStyle name="どちらでもない" xfId="1549"/>
    <cellStyle name="どちらでもない 10" xfId="1550"/>
    <cellStyle name="どちらでもない 11" xfId="1551"/>
    <cellStyle name="どちらでもない 12" xfId="1552"/>
    <cellStyle name="どちらでもない 13" xfId="1553"/>
    <cellStyle name="どちらでもない 14" xfId="1554"/>
    <cellStyle name="どちらでもない 15" xfId="1555"/>
    <cellStyle name="どちらでもない 16" xfId="1556"/>
    <cellStyle name="どちらでもない 17" xfId="1557"/>
    <cellStyle name="どちらでもない 18" xfId="1558"/>
    <cellStyle name="どちらでもない 19" xfId="1559"/>
    <cellStyle name="どちらでもない 2" xfId="1560"/>
    <cellStyle name="どちらでもない 20" xfId="1561"/>
    <cellStyle name="どちらでもない 21" xfId="1562"/>
    <cellStyle name="どちらでもない 22" xfId="1563"/>
    <cellStyle name="どちらでもない 23" xfId="1564"/>
    <cellStyle name="どちらでもない 24" xfId="1565"/>
    <cellStyle name="どちらでもない 25" xfId="1566"/>
    <cellStyle name="どちらでもない 26" xfId="1567"/>
    <cellStyle name="どちらでもない 27" xfId="1568"/>
    <cellStyle name="どちらでもない 28" xfId="1569"/>
    <cellStyle name="どちらでもない 29" xfId="1570"/>
    <cellStyle name="どちらでもない 3" xfId="1571"/>
    <cellStyle name="どちらでもない 30" xfId="1572"/>
    <cellStyle name="どちらでもない 31" xfId="1573"/>
    <cellStyle name="どちらでもない 32" xfId="1574"/>
    <cellStyle name="どちらでもない 33" xfId="1575"/>
    <cellStyle name="どちらでもない 34" xfId="1576"/>
    <cellStyle name="どちらでもない 35" xfId="1577"/>
    <cellStyle name="どちらでもない 36" xfId="1578"/>
    <cellStyle name="どちらでもない 37" xfId="1579"/>
    <cellStyle name="どちらでもない 38" xfId="1580"/>
    <cellStyle name="どちらでもない 39" xfId="1581"/>
    <cellStyle name="どちらでもない 4" xfId="1582"/>
    <cellStyle name="どちらでもない 40" xfId="1583"/>
    <cellStyle name="どちらでもない 41" xfId="1584"/>
    <cellStyle name="どちらでもない 42" xfId="1585"/>
    <cellStyle name="どちらでもない 43" xfId="1586"/>
    <cellStyle name="どちらでもない 44" xfId="1587"/>
    <cellStyle name="どちらでもない 45" xfId="1588"/>
    <cellStyle name="どちらでもない 46" xfId="1589"/>
    <cellStyle name="どちらでもない 47" xfId="1590"/>
    <cellStyle name="どちらでもない 48" xfId="1591"/>
    <cellStyle name="どちらでもない 49" xfId="1592"/>
    <cellStyle name="どちらでもない 5" xfId="1593"/>
    <cellStyle name="どちらでもない 50" xfId="1594"/>
    <cellStyle name="どちらでもない 51" xfId="1595"/>
    <cellStyle name="どちらでもない 52" xfId="1596"/>
    <cellStyle name="どちらでもない 53" xfId="1597"/>
    <cellStyle name="どちらでもない 54" xfId="1598"/>
    <cellStyle name="どちらでもない 55" xfId="1599"/>
    <cellStyle name="どちらでもない 56" xfId="1600"/>
    <cellStyle name="どちらでもない 57" xfId="1601"/>
    <cellStyle name="どちらでもない 58" xfId="1602"/>
    <cellStyle name="どちらでもない 59" xfId="1603"/>
    <cellStyle name="どちらでもない 6" xfId="1604"/>
    <cellStyle name="どちらでもない 7" xfId="1605"/>
    <cellStyle name="どちらでもない 8" xfId="1606"/>
    <cellStyle name="どちらでもない 9" xfId="1607"/>
    <cellStyle name="Percent" xfId="1608"/>
    <cellStyle name="メモ" xfId="1609"/>
    <cellStyle name="メモ 10" xfId="1610"/>
    <cellStyle name="メモ 11" xfId="1611"/>
    <cellStyle name="メモ 12" xfId="1612"/>
    <cellStyle name="メモ 13" xfId="1613"/>
    <cellStyle name="メモ 14" xfId="1614"/>
    <cellStyle name="メモ 15" xfId="1615"/>
    <cellStyle name="メモ 16" xfId="1616"/>
    <cellStyle name="メモ 17" xfId="1617"/>
    <cellStyle name="メモ 18" xfId="1618"/>
    <cellStyle name="メモ 19" xfId="1619"/>
    <cellStyle name="メモ 2" xfId="1620"/>
    <cellStyle name="メモ 20" xfId="1621"/>
    <cellStyle name="メモ 21" xfId="1622"/>
    <cellStyle name="メモ 22" xfId="1623"/>
    <cellStyle name="メモ 23" xfId="1624"/>
    <cellStyle name="メモ 24" xfId="1625"/>
    <cellStyle name="メモ 25" xfId="1626"/>
    <cellStyle name="メモ 26" xfId="1627"/>
    <cellStyle name="メモ 27" xfId="1628"/>
    <cellStyle name="メモ 28" xfId="1629"/>
    <cellStyle name="メモ 29" xfId="1630"/>
    <cellStyle name="メモ 3" xfId="1631"/>
    <cellStyle name="メモ 30" xfId="1632"/>
    <cellStyle name="メモ 31" xfId="1633"/>
    <cellStyle name="メモ 32" xfId="1634"/>
    <cellStyle name="メモ 33" xfId="1635"/>
    <cellStyle name="メモ 34" xfId="1636"/>
    <cellStyle name="メモ 35" xfId="1637"/>
    <cellStyle name="メモ 36" xfId="1638"/>
    <cellStyle name="メモ 37" xfId="1639"/>
    <cellStyle name="メモ 38" xfId="1640"/>
    <cellStyle name="メモ 39" xfId="1641"/>
    <cellStyle name="メモ 4" xfId="1642"/>
    <cellStyle name="メモ 40" xfId="1643"/>
    <cellStyle name="メモ 41" xfId="1644"/>
    <cellStyle name="メモ 42" xfId="1645"/>
    <cellStyle name="メモ 43" xfId="1646"/>
    <cellStyle name="メモ 44" xfId="1647"/>
    <cellStyle name="メモ 45" xfId="1648"/>
    <cellStyle name="メモ 46" xfId="1649"/>
    <cellStyle name="メモ 47" xfId="1650"/>
    <cellStyle name="メモ 48" xfId="1651"/>
    <cellStyle name="メモ 49" xfId="1652"/>
    <cellStyle name="メモ 5" xfId="1653"/>
    <cellStyle name="メモ 50" xfId="1654"/>
    <cellStyle name="メモ 51" xfId="1655"/>
    <cellStyle name="メモ 52" xfId="1656"/>
    <cellStyle name="メモ 53" xfId="1657"/>
    <cellStyle name="メモ 54" xfId="1658"/>
    <cellStyle name="メモ 55" xfId="1659"/>
    <cellStyle name="メモ 56" xfId="1660"/>
    <cellStyle name="メモ 57" xfId="1661"/>
    <cellStyle name="メモ 58" xfId="1662"/>
    <cellStyle name="メモ 59" xfId="1663"/>
    <cellStyle name="メモ 6" xfId="1664"/>
    <cellStyle name="メモ 7" xfId="1665"/>
    <cellStyle name="メモ 8" xfId="1666"/>
    <cellStyle name="メモ 9" xfId="1667"/>
    <cellStyle name="リンク セル" xfId="1668"/>
    <cellStyle name="リンク セル 10" xfId="1669"/>
    <cellStyle name="リンク セル 11" xfId="1670"/>
    <cellStyle name="リンク セル 12" xfId="1671"/>
    <cellStyle name="リンク セル 13" xfId="1672"/>
    <cellStyle name="リンク セル 14" xfId="1673"/>
    <cellStyle name="リンク セル 15" xfId="1674"/>
    <cellStyle name="リンク セル 16" xfId="1675"/>
    <cellStyle name="リンク セル 17" xfId="1676"/>
    <cellStyle name="リンク セル 18" xfId="1677"/>
    <cellStyle name="リンク セル 19" xfId="1678"/>
    <cellStyle name="リンク セル 2" xfId="1679"/>
    <cellStyle name="リンク セル 20" xfId="1680"/>
    <cellStyle name="リンク セル 21" xfId="1681"/>
    <cellStyle name="リンク セル 22" xfId="1682"/>
    <cellStyle name="リンク セル 23" xfId="1683"/>
    <cellStyle name="リンク セル 24" xfId="1684"/>
    <cellStyle name="リンク セル 25" xfId="1685"/>
    <cellStyle name="リンク セル 26" xfId="1686"/>
    <cellStyle name="リンク セル 27" xfId="1687"/>
    <cellStyle name="リンク セル 28" xfId="1688"/>
    <cellStyle name="リンク セル 29" xfId="1689"/>
    <cellStyle name="リンク セル 3" xfId="1690"/>
    <cellStyle name="リンク セル 30" xfId="1691"/>
    <cellStyle name="リンク セル 31" xfId="1692"/>
    <cellStyle name="リンク セル 32" xfId="1693"/>
    <cellStyle name="リンク セル 33" xfId="1694"/>
    <cellStyle name="リンク セル 34" xfId="1695"/>
    <cellStyle name="リンク セル 35" xfId="1696"/>
    <cellStyle name="リンク セル 36" xfId="1697"/>
    <cellStyle name="リンク セル 37" xfId="1698"/>
    <cellStyle name="リンク セル 38" xfId="1699"/>
    <cellStyle name="リンク セル 39" xfId="1700"/>
    <cellStyle name="リンク セル 4" xfId="1701"/>
    <cellStyle name="リンク セル 40" xfId="1702"/>
    <cellStyle name="リンク セル 41" xfId="1703"/>
    <cellStyle name="リンク セル 42" xfId="1704"/>
    <cellStyle name="リンク セル 43" xfId="1705"/>
    <cellStyle name="リンク セル 44" xfId="1706"/>
    <cellStyle name="リンク セル 45" xfId="1707"/>
    <cellStyle name="リンク セル 46" xfId="1708"/>
    <cellStyle name="リンク セル 47" xfId="1709"/>
    <cellStyle name="リンク セル 48" xfId="1710"/>
    <cellStyle name="リンク セル 49" xfId="1711"/>
    <cellStyle name="リンク セル 5" xfId="1712"/>
    <cellStyle name="リンク セル 50" xfId="1713"/>
    <cellStyle name="リンク セル 51" xfId="1714"/>
    <cellStyle name="リンク セル 52" xfId="1715"/>
    <cellStyle name="リンク セル 53" xfId="1716"/>
    <cellStyle name="リンク セル 54" xfId="1717"/>
    <cellStyle name="リンク セル 55" xfId="1718"/>
    <cellStyle name="リンク セル 56" xfId="1719"/>
    <cellStyle name="リンク セル 57" xfId="1720"/>
    <cellStyle name="リンク セル 58" xfId="1721"/>
    <cellStyle name="リンク セル 59" xfId="1722"/>
    <cellStyle name="リンク セル 6" xfId="1723"/>
    <cellStyle name="リンク セル 7" xfId="1724"/>
    <cellStyle name="リンク セル 8" xfId="1725"/>
    <cellStyle name="リンク セル 9" xfId="1726"/>
    <cellStyle name="悪い" xfId="1727"/>
    <cellStyle name="悪い 10" xfId="1728"/>
    <cellStyle name="悪い 11" xfId="1729"/>
    <cellStyle name="悪い 12" xfId="1730"/>
    <cellStyle name="悪い 13" xfId="1731"/>
    <cellStyle name="悪い 14" xfId="1732"/>
    <cellStyle name="悪い 15" xfId="1733"/>
    <cellStyle name="悪い 16" xfId="1734"/>
    <cellStyle name="悪い 17" xfId="1735"/>
    <cellStyle name="悪い 18" xfId="1736"/>
    <cellStyle name="悪い 19" xfId="1737"/>
    <cellStyle name="悪い 2" xfId="1738"/>
    <cellStyle name="悪い 20" xfId="1739"/>
    <cellStyle name="悪い 21" xfId="1740"/>
    <cellStyle name="悪い 22" xfId="1741"/>
    <cellStyle name="悪い 23" xfId="1742"/>
    <cellStyle name="悪い 24" xfId="1743"/>
    <cellStyle name="悪い 25" xfId="1744"/>
    <cellStyle name="悪い 26" xfId="1745"/>
    <cellStyle name="悪い 27" xfId="1746"/>
    <cellStyle name="悪い 28" xfId="1747"/>
    <cellStyle name="悪い 29" xfId="1748"/>
    <cellStyle name="悪い 3" xfId="1749"/>
    <cellStyle name="悪い 30" xfId="1750"/>
    <cellStyle name="悪い 31" xfId="1751"/>
    <cellStyle name="悪い 32" xfId="1752"/>
    <cellStyle name="悪い 33" xfId="1753"/>
    <cellStyle name="悪い 34" xfId="1754"/>
    <cellStyle name="悪い 35" xfId="1755"/>
    <cellStyle name="悪い 36" xfId="1756"/>
    <cellStyle name="悪い 37" xfId="1757"/>
    <cellStyle name="悪い 38" xfId="1758"/>
    <cellStyle name="悪い 39" xfId="1759"/>
    <cellStyle name="悪い 4" xfId="1760"/>
    <cellStyle name="悪い 40" xfId="1761"/>
    <cellStyle name="悪い 41" xfId="1762"/>
    <cellStyle name="悪い 42" xfId="1763"/>
    <cellStyle name="悪い 43" xfId="1764"/>
    <cellStyle name="悪い 44" xfId="1765"/>
    <cellStyle name="悪い 45" xfId="1766"/>
    <cellStyle name="悪い 46" xfId="1767"/>
    <cellStyle name="悪い 47" xfId="1768"/>
    <cellStyle name="悪い 48" xfId="1769"/>
    <cellStyle name="悪い 49" xfId="1770"/>
    <cellStyle name="悪い 5" xfId="1771"/>
    <cellStyle name="悪い 50" xfId="1772"/>
    <cellStyle name="悪い 51" xfId="1773"/>
    <cellStyle name="悪い 52" xfId="1774"/>
    <cellStyle name="悪い 53" xfId="1775"/>
    <cellStyle name="悪い 54" xfId="1776"/>
    <cellStyle name="悪い 55" xfId="1777"/>
    <cellStyle name="悪い 56" xfId="1778"/>
    <cellStyle name="悪い 57" xfId="1779"/>
    <cellStyle name="悪い 58" xfId="1780"/>
    <cellStyle name="悪い 59" xfId="1781"/>
    <cellStyle name="悪い 6" xfId="1782"/>
    <cellStyle name="悪い 7" xfId="1783"/>
    <cellStyle name="悪い 8" xfId="1784"/>
    <cellStyle name="悪い 9" xfId="1785"/>
    <cellStyle name="計算" xfId="1786"/>
    <cellStyle name="計算 10" xfId="1787"/>
    <cellStyle name="計算 11" xfId="1788"/>
    <cellStyle name="計算 12" xfId="1789"/>
    <cellStyle name="計算 13" xfId="1790"/>
    <cellStyle name="計算 14" xfId="1791"/>
    <cellStyle name="計算 15" xfId="1792"/>
    <cellStyle name="計算 16" xfId="1793"/>
    <cellStyle name="計算 17" xfId="1794"/>
    <cellStyle name="計算 18" xfId="1795"/>
    <cellStyle name="計算 19" xfId="1796"/>
    <cellStyle name="計算 2" xfId="1797"/>
    <cellStyle name="計算 20" xfId="1798"/>
    <cellStyle name="計算 21" xfId="1799"/>
    <cellStyle name="計算 22" xfId="1800"/>
    <cellStyle name="計算 23" xfId="1801"/>
    <cellStyle name="計算 24" xfId="1802"/>
    <cellStyle name="計算 25" xfId="1803"/>
    <cellStyle name="計算 26" xfId="1804"/>
    <cellStyle name="計算 27" xfId="1805"/>
    <cellStyle name="計算 28" xfId="1806"/>
    <cellStyle name="計算 29" xfId="1807"/>
    <cellStyle name="計算 3" xfId="1808"/>
    <cellStyle name="計算 30" xfId="1809"/>
    <cellStyle name="計算 31" xfId="1810"/>
    <cellStyle name="計算 32" xfId="1811"/>
    <cellStyle name="計算 33" xfId="1812"/>
    <cellStyle name="計算 34" xfId="1813"/>
    <cellStyle name="計算 35" xfId="1814"/>
    <cellStyle name="計算 36" xfId="1815"/>
    <cellStyle name="計算 37" xfId="1816"/>
    <cellStyle name="計算 38" xfId="1817"/>
    <cellStyle name="計算 39" xfId="1818"/>
    <cellStyle name="計算 4" xfId="1819"/>
    <cellStyle name="計算 40" xfId="1820"/>
    <cellStyle name="計算 41" xfId="1821"/>
    <cellStyle name="計算 42" xfId="1822"/>
    <cellStyle name="計算 43" xfId="1823"/>
    <cellStyle name="計算 44" xfId="1824"/>
    <cellStyle name="計算 45" xfId="1825"/>
    <cellStyle name="計算 46" xfId="1826"/>
    <cellStyle name="計算 47" xfId="1827"/>
    <cellStyle name="計算 48" xfId="1828"/>
    <cellStyle name="計算 49" xfId="1829"/>
    <cellStyle name="計算 5" xfId="1830"/>
    <cellStyle name="計算 50" xfId="1831"/>
    <cellStyle name="計算 51" xfId="1832"/>
    <cellStyle name="計算 52" xfId="1833"/>
    <cellStyle name="計算 53" xfId="1834"/>
    <cellStyle name="計算 54" xfId="1835"/>
    <cellStyle name="計算 55" xfId="1836"/>
    <cellStyle name="計算 56" xfId="1837"/>
    <cellStyle name="計算 57" xfId="1838"/>
    <cellStyle name="計算 58" xfId="1839"/>
    <cellStyle name="計算 59" xfId="1840"/>
    <cellStyle name="計算 6" xfId="1841"/>
    <cellStyle name="計算 7" xfId="1842"/>
    <cellStyle name="計算 8" xfId="1843"/>
    <cellStyle name="計算 9" xfId="1844"/>
    <cellStyle name="警告文" xfId="1845"/>
    <cellStyle name="警告文 10" xfId="1846"/>
    <cellStyle name="警告文 11" xfId="1847"/>
    <cellStyle name="警告文 12" xfId="1848"/>
    <cellStyle name="警告文 13" xfId="1849"/>
    <cellStyle name="警告文 14" xfId="1850"/>
    <cellStyle name="警告文 15" xfId="1851"/>
    <cellStyle name="警告文 16" xfId="1852"/>
    <cellStyle name="警告文 17" xfId="1853"/>
    <cellStyle name="警告文 18" xfId="1854"/>
    <cellStyle name="警告文 19" xfId="1855"/>
    <cellStyle name="警告文 2" xfId="1856"/>
    <cellStyle name="警告文 20" xfId="1857"/>
    <cellStyle name="警告文 21" xfId="1858"/>
    <cellStyle name="警告文 22" xfId="1859"/>
    <cellStyle name="警告文 23" xfId="1860"/>
    <cellStyle name="警告文 24" xfId="1861"/>
    <cellStyle name="警告文 25" xfId="1862"/>
    <cellStyle name="警告文 26" xfId="1863"/>
    <cellStyle name="警告文 27" xfId="1864"/>
    <cellStyle name="警告文 28" xfId="1865"/>
    <cellStyle name="警告文 29" xfId="1866"/>
    <cellStyle name="警告文 3" xfId="1867"/>
    <cellStyle name="警告文 30" xfId="1868"/>
    <cellStyle name="警告文 31" xfId="1869"/>
    <cellStyle name="警告文 32" xfId="1870"/>
    <cellStyle name="警告文 33" xfId="1871"/>
    <cellStyle name="警告文 34" xfId="1872"/>
    <cellStyle name="警告文 35" xfId="1873"/>
    <cellStyle name="警告文 36" xfId="1874"/>
    <cellStyle name="警告文 37" xfId="1875"/>
    <cellStyle name="警告文 38" xfId="1876"/>
    <cellStyle name="警告文 39" xfId="1877"/>
    <cellStyle name="警告文 4" xfId="1878"/>
    <cellStyle name="警告文 40" xfId="1879"/>
    <cellStyle name="警告文 41" xfId="1880"/>
    <cellStyle name="警告文 42" xfId="1881"/>
    <cellStyle name="警告文 43" xfId="1882"/>
    <cellStyle name="警告文 44" xfId="1883"/>
    <cellStyle name="警告文 45" xfId="1884"/>
    <cellStyle name="警告文 46" xfId="1885"/>
    <cellStyle name="警告文 47" xfId="1886"/>
    <cellStyle name="警告文 48" xfId="1887"/>
    <cellStyle name="警告文 49" xfId="1888"/>
    <cellStyle name="警告文 5" xfId="1889"/>
    <cellStyle name="警告文 50" xfId="1890"/>
    <cellStyle name="警告文 51" xfId="1891"/>
    <cellStyle name="警告文 52" xfId="1892"/>
    <cellStyle name="警告文 53" xfId="1893"/>
    <cellStyle name="警告文 54" xfId="1894"/>
    <cellStyle name="警告文 55" xfId="1895"/>
    <cellStyle name="警告文 56" xfId="1896"/>
    <cellStyle name="警告文 57" xfId="1897"/>
    <cellStyle name="警告文 58" xfId="1898"/>
    <cellStyle name="警告文 59" xfId="1899"/>
    <cellStyle name="警告文 6" xfId="1900"/>
    <cellStyle name="警告文 7" xfId="1901"/>
    <cellStyle name="警告文 8" xfId="1902"/>
    <cellStyle name="警告文 9" xfId="1903"/>
    <cellStyle name="Comma [0]" xfId="1904"/>
    <cellStyle name="Comma" xfId="1905"/>
    <cellStyle name="桁区切り 10" xfId="1906"/>
    <cellStyle name="桁区切り 11" xfId="1907"/>
    <cellStyle name="桁区切り 12" xfId="1908"/>
    <cellStyle name="桁区切り 13" xfId="1909"/>
    <cellStyle name="桁区切り 14" xfId="1910"/>
    <cellStyle name="桁区切り 15" xfId="1911"/>
    <cellStyle name="桁区切り 16" xfId="1912"/>
    <cellStyle name="桁区切り 17" xfId="1913"/>
    <cellStyle name="桁区切り 18" xfId="1914"/>
    <cellStyle name="桁区切り 19" xfId="1915"/>
    <cellStyle name="桁区切り 2" xfId="1916"/>
    <cellStyle name="桁区切り 20" xfId="1917"/>
    <cellStyle name="桁区切り 21" xfId="1918"/>
    <cellStyle name="桁区切り 22" xfId="1919"/>
    <cellStyle name="桁区切り 23" xfId="1920"/>
    <cellStyle name="桁区切り 24" xfId="1921"/>
    <cellStyle name="桁区切り 25" xfId="1922"/>
    <cellStyle name="桁区切り 26" xfId="1923"/>
    <cellStyle name="桁区切り 27" xfId="1924"/>
    <cellStyle name="桁区切り 28" xfId="1925"/>
    <cellStyle name="桁区切り 29" xfId="1926"/>
    <cellStyle name="桁区切り 3" xfId="1927"/>
    <cellStyle name="桁区切り 30" xfId="1928"/>
    <cellStyle name="桁区切り 31" xfId="1929"/>
    <cellStyle name="桁区切り 32" xfId="1930"/>
    <cellStyle name="桁区切り 33" xfId="1931"/>
    <cellStyle name="桁区切り 34" xfId="1932"/>
    <cellStyle name="桁区切り 35" xfId="1933"/>
    <cellStyle name="桁区切り 36" xfId="1934"/>
    <cellStyle name="桁区切り 37" xfId="1935"/>
    <cellStyle name="桁区切り 38" xfId="1936"/>
    <cellStyle name="桁区切り 39" xfId="1937"/>
    <cellStyle name="桁区切り 4" xfId="1938"/>
    <cellStyle name="桁区切り 40" xfId="1939"/>
    <cellStyle name="桁区切り 41" xfId="1940"/>
    <cellStyle name="桁区切り 42" xfId="1941"/>
    <cellStyle name="桁区切り 43" xfId="1942"/>
    <cellStyle name="桁区切り 44" xfId="1943"/>
    <cellStyle name="桁区切り 45" xfId="1944"/>
    <cellStyle name="桁区切り 46" xfId="1945"/>
    <cellStyle name="桁区切り 47" xfId="1946"/>
    <cellStyle name="桁区切り 48" xfId="1947"/>
    <cellStyle name="桁区切り 49" xfId="1948"/>
    <cellStyle name="桁区切り 5" xfId="1949"/>
    <cellStyle name="桁区切り 50" xfId="1950"/>
    <cellStyle name="桁区切り 51" xfId="1951"/>
    <cellStyle name="桁区切り 52" xfId="1952"/>
    <cellStyle name="桁区切り 53" xfId="1953"/>
    <cellStyle name="桁区切り 54" xfId="1954"/>
    <cellStyle name="桁区切り 55" xfId="1955"/>
    <cellStyle name="桁区切り 56" xfId="1956"/>
    <cellStyle name="桁区切り 57" xfId="1957"/>
    <cellStyle name="桁区切り 58" xfId="1958"/>
    <cellStyle name="桁区切り 59" xfId="1959"/>
    <cellStyle name="桁区切り 6" xfId="1960"/>
    <cellStyle name="桁区切り 7" xfId="1961"/>
    <cellStyle name="桁区切り 8" xfId="1962"/>
    <cellStyle name="桁区切り 9" xfId="1963"/>
    <cellStyle name="見出し 1" xfId="1964"/>
    <cellStyle name="見出し 1 10" xfId="1965"/>
    <cellStyle name="見出し 1 11" xfId="1966"/>
    <cellStyle name="見出し 1 12" xfId="1967"/>
    <cellStyle name="見出し 1 13" xfId="1968"/>
    <cellStyle name="見出し 1 14" xfId="1969"/>
    <cellStyle name="見出し 1 15" xfId="1970"/>
    <cellStyle name="見出し 1 16" xfId="1971"/>
    <cellStyle name="見出し 1 17" xfId="1972"/>
    <cellStyle name="見出し 1 18" xfId="1973"/>
    <cellStyle name="見出し 1 19" xfId="1974"/>
    <cellStyle name="見出し 1 2" xfId="1975"/>
    <cellStyle name="見出し 1 20" xfId="1976"/>
    <cellStyle name="見出し 1 21" xfId="1977"/>
    <cellStyle name="見出し 1 22" xfId="1978"/>
    <cellStyle name="見出し 1 23" xfId="1979"/>
    <cellStyle name="見出し 1 24" xfId="1980"/>
    <cellStyle name="見出し 1 25" xfId="1981"/>
    <cellStyle name="見出し 1 26" xfId="1982"/>
    <cellStyle name="見出し 1 27" xfId="1983"/>
    <cellStyle name="見出し 1 28" xfId="1984"/>
    <cellStyle name="見出し 1 29" xfId="1985"/>
    <cellStyle name="見出し 1 3" xfId="1986"/>
    <cellStyle name="見出し 1 30" xfId="1987"/>
    <cellStyle name="見出し 1 31" xfId="1988"/>
    <cellStyle name="見出し 1 32" xfId="1989"/>
    <cellStyle name="見出し 1 33" xfId="1990"/>
    <cellStyle name="見出し 1 34" xfId="1991"/>
    <cellStyle name="見出し 1 35" xfId="1992"/>
    <cellStyle name="見出し 1 36" xfId="1993"/>
    <cellStyle name="見出し 1 37" xfId="1994"/>
    <cellStyle name="見出し 1 38" xfId="1995"/>
    <cellStyle name="見出し 1 39" xfId="1996"/>
    <cellStyle name="見出し 1 4" xfId="1997"/>
    <cellStyle name="見出し 1 40" xfId="1998"/>
    <cellStyle name="見出し 1 41" xfId="1999"/>
    <cellStyle name="見出し 1 42" xfId="2000"/>
    <cellStyle name="見出し 1 43" xfId="2001"/>
    <cellStyle name="見出し 1 44" xfId="2002"/>
    <cellStyle name="見出し 1 45" xfId="2003"/>
    <cellStyle name="見出し 1 46" xfId="2004"/>
    <cellStyle name="見出し 1 47" xfId="2005"/>
    <cellStyle name="見出し 1 48" xfId="2006"/>
    <cellStyle name="見出し 1 49" xfId="2007"/>
    <cellStyle name="見出し 1 5" xfId="2008"/>
    <cellStyle name="見出し 1 50" xfId="2009"/>
    <cellStyle name="見出し 1 51" xfId="2010"/>
    <cellStyle name="見出し 1 52" xfId="2011"/>
    <cellStyle name="見出し 1 53" xfId="2012"/>
    <cellStyle name="見出し 1 54" xfId="2013"/>
    <cellStyle name="見出し 1 55" xfId="2014"/>
    <cellStyle name="見出し 1 56" xfId="2015"/>
    <cellStyle name="見出し 1 57" xfId="2016"/>
    <cellStyle name="見出し 1 58" xfId="2017"/>
    <cellStyle name="見出し 1 59" xfId="2018"/>
    <cellStyle name="見出し 1 6" xfId="2019"/>
    <cellStyle name="見出し 1 7" xfId="2020"/>
    <cellStyle name="見出し 1 8" xfId="2021"/>
    <cellStyle name="見出し 1 9" xfId="2022"/>
    <cellStyle name="見出し 2" xfId="2023"/>
    <cellStyle name="見出し 2 10" xfId="2024"/>
    <cellStyle name="見出し 2 11" xfId="2025"/>
    <cellStyle name="見出し 2 12" xfId="2026"/>
    <cellStyle name="見出し 2 13" xfId="2027"/>
    <cellStyle name="見出し 2 14" xfId="2028"/>
    <cellStyle name="見出し 2 15" xfId="2029"/>
    <cellStyle name="見出し 2 16" xfId="2030"/>
    <cellStyle name="見出し 2 17" xfId="2031"/>
    <cellStyle name="見出し 2 18" xfId="2032"/>
    <cellStyle name="見出し 2 19" xfId="2033"/>
    <cellStyle name="見出し 2 2" xfId="2034"/>
    <cellStyle name="見出し 2 20" xfId="2035"/>
    <cellStyle name="見出し 2 21" xfId="2036"/>
    <cellStyle name="見出し 2 22" xfId="2037"/>
    <cellStyle name="見出し 2 23" xfId="2038"/>
    <cellStyle name="見出し 2 24" xfId="2039"/>
    <cellStyle name="見出し 2 25" xfId="2040"/>
    <cellStyle name="見出し 2 26" xfId="2041"/>
    <cellStyle name="見出し 2 27" xfId="2042"/>
    <cellStyle name="見出し 2 28" xfId="2043"/>
    <cellStyle name="見出し 2 29" xfId="2044"/>
    <cellStyle name="見出し 2 3" xfId="2045"/>
    <cellStyle name="見出し 2 30" xfId="2046"/>
    <cellStyle name="見出し 2 31" xfId="2047"/>
    <cellStyle name="見出し 2 32" xfId="2048"/>
    <cellStyle name="見出し 2 33" xfId="2049"/>
    <cellStyle name="見出し 2 34" xfId="2050"/>
    <cellStyle name="見出し 2 35" xfId="2051"/>
    <cellStyle name="見出し 2 36" xfId="2052"/>
    <cellStyle name="見出し 2 37" xfId="2053"/>
    <cellStyle name="見出し 2 38" xfId="2054"/>
    <cellStyle name="見出し 2 39" xfId="2055"/>
    <cellStyle name="見出し 2 4" xfId="2056"/>
    <cellStyle name="見出し 2 40" xfId="2057"/>
    <cellStyle name="見出し 2 41" xfId="2058"/>
    <cellStyle name="見出し 2 42" xfId="2059"/>
    <cellStyle name="見出し 2 43" xfId="2060"/>
    <cellStyle name="見出し 2 44" xfId="2061"/>
    <cellStyle name="見出し 2 45" xfId="2062"/>
    <cellStyle name="見出し 2 46" xfId="2063"/>
    <cellStyle name="見出し 2 47" xfId="2064"/>
    <cellStyle name="見出し 2 48" xfId="2065"/>
    <cellStyle name="見出し 2 49" xfId="2066"/>
    <cellStyle name="見出し 2 5" xfId="2067"/>
    <cellStyle name="見出し 2 50" xfId="2068"/>
    <cellStyle name="見出し 2 51" xfId="2069"/>
    <cellStyle name="見出し 2 52" xfId="2070"/>
    <cellStyle name="見出し 2 53" xfId="2071"/>
    <cellStyle name="見出し 2 54" xfId="2072"/>
    <cellStyle name="見出し 2 55" xfId="2073"/>
    <cellStyle name="見出し 2 56" xfId="2074"/>
    <cellStyle name="見出し 2 57" xfId="2075"/>
    <cellStyle name="見出し 2 58" xfId="2076"/>
    <cellStyle name="見出し 2 59" xfId="2077"/>
    <cellStyle name="見出し 2 6" xfId="2078"/>
    <cellStyle name="見出し 2 7" xfId="2079"/>
    <cellStyle name="見出し 2 8" xfId="2080"/>
    <cellStyle name="見出し 2 9" xfId="2081"/>
    <cellStyle name="見出し 3" xfId="2082"/>
    <cellStyle name="見出し 3 10" xfId="2083"/>
    <cellStyle name="見出し 3 11" xfId="2084"/>
    <cellStyle name="見出し 3 12" xfId="2085"/>
    <cellStyle name="見出し 3 13" xfId="2086"/>
    <cellStyle name="見出し 3 14" xfId="2087"/>
    <cellStyle name="見出し 3 15" xfId="2088"/>
    <cellStyle name="見出し 3 16" xfId="2089"/>
    <cellStyle name="見出し 3 17" xfId="2090"/>
    <cellStyle name="見出し 3 18" xfId="2091"/>
    <cellStyle name="見出し 3 19" xfId="2092"/>
    <cellStyle name="見出し 3 2" xfId="2093"/>
    <cellStyle name="見出し 3 20" xfId="2094"/>
    <cellStyle name="見出し 3 21" xfId="2095"/>
    <cellStyle name="見出し 3 22" xfId="2096"/>
    <cellStyle name="見出し 3 23" xfId="2097"/>
    <cellStyle name="見出し 3 24" xfId="2098"/>
    <cellStyle name="見出し 3 25" xfId="2099"/>
    <cellStyle name="見出し 3 26" xfId="2100"/>
    <cellStyle name="見出し 3 27" xfId="2101"/>
    <cellStyle name="見出し 3 28" xfId="2102"/>
    <cellStyle name="見出し 3 29" xfId="2103"/>
    <cellStyle name="見出し 3 3" xfId="2104"/>
    <cellStyle name="見出し 3 30" xfId="2105"/>
    <cellStyle name="見出し 3 31" xfId="2106"/>
    <cellStyle name="見出し 3 32" xfId="2107"/>
    <cellStyle name="見出し 3 33" xfId="2108"/>
    <cellStyle name="見出し 3 34" xfId="2109"/>
    <cellStyle name="見出し 3 35" xfId="2110"/>
    <cellStyle name="見出し 3 36" xfId="2111"/>
    <cellStyle name="見出し 3 37" xfId="2112"/>
    <cellStyle name="見出し 3 38" xfId="2113"/>
    <cellStyle name="見出し 3 39" xfId="2114"/>
    <cellStyle name="見出し 3 4" xfId="2115"/>
    <cellStyle name="見出し 3 40" xfId="2116"/>
    <cellStyle name="見出し 3 41" xfId="2117"/>
    <cellStyle name="見出し 3 42" xfId="2118"/>
    <cellStyle name="見出し 3 43" xfId="2119"/>
    <cellStyle name="見出し 3 44" xfId="2120"/>
    <cellStyle name="見出し 3 45" xfId="2121"/>
    <cellStyle name="見出し 3 46" xfId="2122"/>
    <cellStyle name="見出し 3 47" xfId="2123"/>
    <cellStyle name="見出し 3 48" xfId="2124"/>
    <cellStyle name="見出し 3 49" xfId="2125"/>
    <cellStyle name="見出し 3 5" xfId="2126"/>
    <cellStyle name="見出し 3 50" xfId="2127"/>
    <cellStyle name="見出し 3 51" xfId="2128"/>
    <cellStyle name="見出し 3 52" xfId="2129"/>
    <cellStyle name="見出し 3 53" xfId="2130"/>
    <cellStyle name="見出し 3 54" xfId="2131"/>
    <cellStyle name="見出し 3 55" xfId="2132"/>
    <cellStyle name="見出し 3 56" xfId="2133"/>
    <cellStyle name="見出し 3 57" xfId="2134"/>
    <cellStyle name="見出し 3 58" xfId="2135"/>
    <cellStyle name="見出し 3 59" xfId="2136"/>
    <cellStyle name="見出し 3 6" xfId="2137"/>
    <cellStyle name="見出し 3 7" xfId="2138"/>
    <cellStyle name="見出し 3 8" xfId="2139"/>
    <cellStyle name="見出し 3 9" xfId="2140"/>
    <cellStyle name="見出し 4" xfId="2141"/>
    <cellStyle name="見出し 4 10" xfId="2142"/>
    <cellStyle name="見出し 4 11" xfId="2143"/>
    <cellStyle name="見出し 4 12" xfId="2144"/>
    <cellStyle name="見出し 4 13" xfId="2145"/>
    <cellStyle name="見出し 4 14" xfId="2146"/>
    <cellStyle name="見出し 4 15" xfId="2147"/>
    <cellStyle name="見出し 4 16" xfId="2148"/>
    <cellStyle name="見出し 4 17" xfId="2149"/>
    <cellStyle name="見出し 4 18" xfId="2150"/>
    <cellStyle name="見出し 4 19" xfId="2151"/>
    <cellStyle name="見出し 4 2" xfId="2152"/>
    <cellStyle name="見出し 4 20" xfId="2153"/>
    <cellStyle name="見出し 4 21" xfId="2154"/>
    <cellStyle name="見出し 4 22" xfId="2155"/>
    <cellStyle name="見出し 4 23" xfId="2156"/>
    <cellStyle name="見出し 4 24" xfId="2157"/>
    <cellStyle name="見出し 4 25" xfId="2158"/>
    <cellStyle name="見出し 4 26" xfId="2159"/>
    <cellStyle name="見出し 4 27" xfId="2160"/>
    <cellStyle name="見出し 4 28" xfId="2161"/>
    <cellStyle name="見出し 4 29" xfId="2162"/>
    <cellStyle name="見出し 4 3" xfId="2163"/>
    <cellStyle name="見出し 4 30" xfId="2164"/>
    <cellStyle name="見出し 4 31" xfId="2165"/>
    <cellStyle name="見出し 4 32" xfId="2166"/>
    <cellStyle name="見出し 4 33" xfId="2167"/>
    <cellStyle name="見出し 4 34" xfId="2168"/>
    <cellStyle name="見出し 4 35" xfId="2169"/>
    <cellStyle name="見出し 4 36" xfId="2170"/>
    <cellStyle name="見出し 4 37" xfId="2171"/>
    <cellStyle name="見出し 4 38" xfId="2172"/>
    <cellStyle name="見出し 4 39" xfId="2173"/>
    <cellStyle name="見出し 4 4" xfId="2174"/>
    <cellStyle name="見出し 4 40" xfId="2175"/>
    <cellStyle name="見出し 4 41" xfId="2176"/>
    <cellStyle name="見出し 4 42" xfId="2177"/>
    <cellStyle name="見出し 4 43" xfId="2178"/>
    <cellStyle name="見出し 4 44" xfId="2179"/>
    <cellStyle name="見出し 4 45" xfId="2180"/>
    <cellStyle name="見出し 4 46" xfId="2181"/>
    <cellStyle name="見出し 4 47" xfId="2182"/>
    <cellStyle name="見出し 4 48" xfId="2183"/>
    <cellStyle name="見出し 4 49" xfId="2184"/>
    <cellStyle name="見出し 4 5" xfId="2185"/>
    <cellStyle name="見出し 4 50" xfId="2186"/>
    <cellStyle name="見出し 4 51" xfId="2187"/>
    <cellStyle name="見出し 4 52" xfId="2188"/>
    <cellStyle name="見出し 4 53" xfId="2189"/>
    <cellStyle name="見出し 4 54" xfId="2190"/>
    <cellStyle name="見出し 4 55" xfId="2191"/>
    <cellStyle name="見出し 4 56" xfId="2192"/>
    <cellStyle name="見出し 4 57" xfId="2193"/>
    <cellStyle name="見出し 4 58" xfId="2194"/>
    <cellStyle name="見出し 4 59" xfId="2195"/>
    <cellStyle name="見出し 4 6" xfId="2196"/>
    <cellStyle name="見出し 4 7" xfId="2197"/>
    <cellStyle name="見出し 4 8" xfId="2198"/>
    <cellStyle name="見出し 4 9" xfId="2199"/>
    <cellStyle name="集計" xfId="2200"/>
    <cellStyle name="集計 10" xfId="2201"/>
    <cellStyle name="集計 11" xfId="2202"/>
    <cellStyle name="集計 12" xfId="2203"/>
    <cellStyle name="集計 13" xfId="2204"/>
    <cellStyle name="集計 14" xfId="2205"/>
    <cellStyle name="集計 15" xfId="2206"/>
    <cellStyle name="集計 16" xfId="2207"/>
    <cellStyle name="集計 17" xfId="2208"/>
    <cellStyle name="集計 18" xfId="2209"/>
    <cellStyle name="集計 19" xfId="2210"/>
    <cellStyle name="集計 2" xfId="2211"/>
    <cellStyle name="集計 20" xfId="2212"/>
    <cellStyle name="集計 21" xfId="2213"/>
    <cellStyle name="集計 22" xfId="2214"/>
    <cellStyle name="集計 23" xfId="2215"/>
    <cellStyle name="集計 24" xfId="2216"/>
    <cellStyle name="集計 25" xfId="2217"/>
    <cellStyle name="集計 26" xfId="2218"/>
    <cellStyle name="集計 27" xfId="2219"/>
    <cellStyle name="集計 28" xfId="2220"/>
    <cellStyle name="集計 29" xfId="2221"/>
    <cellStyle name="集計 3" xfId="2222"/>
    <cellStyle name="集計 30" xfId="2223"/>
    <cellStyle name="集計 31" xfId="2224"/>
    <cellStyle name="集計 32" xfId="2225"/>
    <cellStyle name="集計 33" xfId="2226"/>
    <cellStyle name="集計 34" xfId="2227"/>
    <cellStyle name="集計 35" xfId="2228"/>
    <cellStyle name="集計 36" xfId="2229"/>
    <cellStyle name="集計 37" xfId="2230"/>
    <cellStyle name="集計 38" xfId="2231"/>
    <cellStyle name="集計 39" xfId="2232"/>
    <cellStyle name="集計 4" xfId="2233"/>
    <cellStyle name="集計 40" xfId="2234"/>
    <cellStyle name="集計 41" xfId="2235"/>
    <cellStyle name="集計 42" xfId="2236"/>
    <cellStyle name="集計 43" xfId="2237"/>
    <cellStyle name="集計 44" xfId="2238"/>
    <cellStyle name="集計 45" xfId="2239"/>
    <cellStyle name="集計 46" xfId="2240"/>
    <cellStyle name="集計 47" xfId="2241"/>
    <cellStyle name="集計 48" xfId="2242"/>
    <cellStyle name="集計 49" xfId="2243"/>
    <cellStyle name="集計 5" xfId="2244"/>
    <cellStyle name="集計 50" xfId="2245"/>
    <cellStyle name="集計 51" xfId="2246"/>
    <cellStyle name="集計 52" xfId="2247"/>
    <cellStyle name="集計 53" xfId="2248"/>
    <cellStyle name="集計 54" xfId="2249"/>
    <cellStyle name="集計 55" xfId="2250"/>
    <cellStyle name="集計 56" xfId="2251"/>
    <cellStyle name="集計 57" xfId="2252"/>
    <cellStyle name="集計 58" xfId="2253"/>
    <cellStyle name="集計 59" xfId="2254"/>
    <cellStyle name="集計 6" xfId="2255"/>
    <cellStyle name="集計 7" xfId="2256"/>
    <cellStyle name="集計 8" xfId="2257"/>
    <cellStyle name="集計 9" xfId="2258"/>
    <cellStyle name="出力" xfId="2259"/>
    <cellStyle name="出力 10" xfId="2260"/>
    <cellStyle name="出力 11" xfId="2261"/>
    <cellStyle name="出力 12" xfId="2262"/>
    <cellStyle name="出力 13" xfId="2263"/>
    <cellStyle name="出力 14" xfId="2264"/>
    <cellStyle name="出力 15" xfId="2265"/>
    <cellStyle name="出力 16" xfId="2266"/>
    <cellStyle name="出力 17" xfId="2267"/>
    <cellStyle name="出力 18" xfId="2268"/>
    <cellStyle name="出力 19" xfId="2269"/>
    <cellStyle name="出力 2" xfId="2270"/>
    <cellStyle name="出力 20" xfId="2271"/>
    <cellStyle name="出力 21" xfId="2272"/>
    <cellStyle name="出力 22" xfId="2273"/>
    <cellStyle name="出力 23" xfId="2274"/>
    <cellStyle name="出力 24" xfId="2275"/>
    <cellStyle name="出力 25" xfId="2276"/>
    <cellStyle name="出力 26" xfId="2277"/>
    <cellStyle name="出力 27" xfId="2278"/>
    <cellStyle name="出力 28" xfId="2279"/>
    <cellStyle name="出力 29" xfId="2280"/>
    <cellStyle name="出力 3" xfId="2281"/>
    <cellStyle name="出力 30" xfId="2282"/>
    <cellStyle name="出力 31" xfId="2283"/>
    <cellStyle name="出力 32" xfId="2284"/>
    <cellStyle name="出力 33" xfId="2285"/>
    <cellStyle name="出力 34" xfId="2286"/>
    <cellStyle name="出力 35" xfId="2287"/>
    <cellStyle name="出力 36" xfId="2288"/>
    <cellStyle name="出力 37" xfId="2289"/>
    <cellStyle name="出力 38" xfId="2290"/>
    <cellStyle name="出力 39" xfId="2291"/>
    <cellStyle name="出力 4" xfId="2292"/>
    <cellStyle name="出力 40" xfId="2293"/>
    <cellStyle name="出力 41" xfId="2294"/>
    <cellStyle name="出力 42" xfId="2295"/>
    <cellStyle name="出力 43" xfId="2296"/>
    <cellStyle name="出力 44" xfId="2297"/>
    <cellStyle name="出力 45" xfId="2298"/>
    <cellStyle name="出力 46" xfId="2299"/>
    <cellStyle name="出力 47" xfId="2300"/>
    <cellStyle name="出力 48" xfId="2301"/>
    <cellStyle name="出力 49" xfId="2302"/>
    <cellStyle name="出力 5" xfId="2303"/>
    <cellStyle name="出力 50" xfId="2304"/>
    <cellStyle name="出力 51" xfId="2305"/>
    <cellStyle name="出力 52" xfId="2306"/>
    <cellStyle name="出力 53" xfId="2307"/>
    <cellStyle name="出力 54" xfId="2308"/>
    <cellStyle name="出力 55" xfId="2309"/>
    <cellStyle name="出力 56" xfId="2310"/>
    <cellStyle name="出力 57" xfId="2311"/>
    <cellStyle name="出力 58" xfId="2312"/>
    <cellStyle name="出力 59" xfId="2313"/>
    <cellStyle name="出力 6" xfId="2314"/>
    <cellStyle name="出力 7" xfId="2315"/>
    <cellStyle name="出力 8" xfId="2316"/>
    <cellStyle name="出力 9" xfId="2317"/>
    <cellStyle name="説明文" xfId="2318"/>
    <cellStyle name="説明文 10" xfId="2319"/>
    <cellStyle name="説明文 11" xfId="2320"/>
    <cellStyle name="説明文 12" xfId="2321"/>
    <cellStyle name="説明文 13" xfId="2322"/>
    <cellStyle name="説明文 14" xfId="2323"/>
    <cellStyle name="説明文 15" xfId="2324"/>
    <cellStyle name="説明文 16" xfId="2325"/>
    <cellStyle name="説明文 17" xfId="2326"/>
    <cellStyle name="説明文 18" xfId="2327"/>
    <cellStyle name="説明文 19" xfId="2328"/>
    <cellStyle name="説明文 2" xfId="2329"/>
    <cellStyle name="説明文 20" xfId="2330"/>
    <cellStyle name="説明文 21" xfId="2331"/>
    <cellStyle name="説明文 22" xfId="2332"/>
    <cellStyle name="説明文 23" xfId="2333"/>
    <cellStyle name="説明文 24" xfId="2334"/>
    <cellStyle name="説明文 25" xfId="2335"/>
    <cellStyle name="説明文 26" xfId="2336"/>
    <cellStyle name="説明文 27" xfId="2337"/>
    <cellStyle name="説明文 28" xfId="2338"/>
    <cellStyle name="説明文 29" xfId="2339"/>
    <cellStyle name="説明文 3" xfId="2340"/>
    <cellStyle name="説明文 30" xfId="2341"/>
    <cellStyle name="説明文 31" xfId="2342"/>
    <cellStyle name="説明文 32" xfId="2343"/>
    <cellStyle name="説明文 33" xfId="2344"/>
    <cellStyle name="説明文 34" xfId="2345"/>
    <cellStyle name="説明文 35" xfId="2346"/>
    <cellStyle name="説明文 36" xfId="2347"/>
    <cellStyle name="説明文 37" xfId="2348"/>
    <cellStyle name="説明文 38" xfId="2349"/>
    <cellStyle name="説明文 39" xfId="2350"/>
    <cellStyle name="説明文 4" xfId="2351"/>
    <cellStyle name="説明文 40" xfId="2352"/>
    <cellStyle name="説明文 41" xfId="2353"/>
    <cellStyle name="説明文 42" xfId="2354"/>
    <cellStyle name="説明文 43" xfId="2355"/>
    <cellStyle name="説明文 44" xfId="2356"/>
    <cellStyle name="説明文 45" xfId="2357"/>
    <cellStyle name="説明文 46" xfId="2358"/>
    <cellStyle name="説明文 47" xfId="2359"/>
    <cellStyle name="説明文 48" xfId="2360"/>
    <cellStyle name="説明文 49" xfId="2361"/>
    <cellStyle name="説明文 5" xfId="2362"/>
    <cellStyle name="説明文 50" xfId="2363"/>
    <cellStyle name="説明文 51" xfId="2364"/>
    <cellStyle name="説明文 52" xfId="2365"/>
    <cellStyle name="説明文 53" xfId="2366"/>
    <cellStyle name="説明文 54" xfId="2367"/>
    <cellStyle name="説明文 55" xfId="2368"/>
    <cellStyle name="説明文 56" xfId="2369"/>
    <cellStyle name="説明文 57" xfId="2370"/>
    <cellStyle name="説明文 58" xfId="2371"/>
    <cellStyle name="説明文 59" xfId="2372"/>
    <cellStyle name="説明文 6" xfId="2373"/>
    <cellStyle name="説明文 7" xfId="2374"/>
    <cellStyle name="説明文 8" xfId="2375"/>
    <cellStyle name="説明文 9" xfId="2376"/>
    <cellStyle name="Currency [0]" xfId="2377"/>
    <cellStyle name="Currency" xfId="2378"/>
    <cellStyle name="入力" xfId="2379"/>
    <cellStyle name="入力 10" xfId="2380"/>
    <cellStyle name="入力 11" xfId="2381"/>
    <cellStyle name="入力 12" xfId="2382"/>
    <cellStyle name="入力 13" xfId="2383"/>
    <cellStyle name="入力 14" xfId="2384"/>
    <cellStyle name="入力 15" xfId="2385"/>
    <cellStyle name="入力 16" xfId="2386"/>
    <cellStyle name="入力 17" xfId="2387"/>
    <cellStyle name="入力 18" xfId="2388"/>
    <cellStyle name="入力 19" xfId="2389"/>
    <cellStyle name="入力 2" xfId="2390"/>
    <cellStyle name="入力 20" xfId="2391"/>
    <cellStyle name="入力 21" xfId="2392"/>
    <cellStyle name="入力 22" xfId="2393"/>
    <cellStyle name="入力 23" xfId="2394"/>
    <cellStyle name="入力 24" xfId="2395"/>
    <cellStyle name="入力 25" xfId="2396"/>
    <cellStyle name="入力 26" xfId="2397"/>
    <cellStyle name="入力 27" xfId="2398"/>
    <cellStyle name="入力 28" xfId="2399"/>
    <cellStyle name="入力 29" xfId="2400"/>
    <cellStyle name="入力 3" xfId="2401"/>
    <cellStyle name="入力 30" xfId="2402"/>
    <cellStyle name="入力 31" xfId="2403"/>
    <cellStyle name="入力 32" xfId="2404"/>
    <cellStyle name="入力 33" xfId="2405"/>
    <cellStyle name="入力 34" xfId="2406"/>
    <cellStyle name="入力 35" xfId="2407"/>
    <cellStyle name="入力 36" xfId="2408"/>
    <cellStyle name="入力 37" xfId="2409"/>
    <cellStyle name="入力 38" xfId="2410"/>
    <cellStyle name="入力 39" xfId="2411"/>
    <cellStyle name="入力 4" xfId="2412"/>
    <cellStyle name="入力 40" xfId="2413"/>
    <cellStyle name="入力 41" xfId="2414"/>
    <cellStyle name="入力 42" xfId="2415"/>
    <cellStyle name="入力 43" xfId="2416"/>
    <cellStyle name="入力 44" xfId="2417"/>
    <cellStyle name="入力 45" xfId="2418"/>
    <cellStyle name="入力 46" xfId="2419"/>
    <cellStyle name="入力 47" xfId="2420"/>
    <cellStyle name="入力 48" xfId="2421"/>
    <cellStyle name="入力 49" xfId="2422"/>
    <cellStyle name="入力 5" xfId="2423"/>
    <cellStyle name="入力 50" xfId="2424"/>
    <cellStyle name="入力 51" xfId="2425"/>
    <cellStyle name="入力 52" xfId="2426"/>
    <cellStyle name="入力 53" xfId="2427"/>
    <cellStyle name="入力 54" xfId="2428"/>
    <cellStyle name="入力 55" xfId="2429"/>
    <cellStyle name="入力 56" xfId="2430"/>
    <cellStyle name="入力 57" xfId="2431"/>
    <cellStyle name="入力 58" xfId="2432"/>
    <cellStyle name="入力 59" xfId="2433"/>
    <cellStyle name="入力 6" xfId="2434"/>
    <cellStyle name="入力 7" xfId="2435"/>
    <cellStyle name="入力 8" xfId="2436"/>
    <cellStyle name="入力 9" xfId="2437"/>
    <cellStyle name="標準 10" xfId="2438"/>
    <cellStyle name="標準 11" xfId="2439"/>
    <cellStyle name="標準 12" xfId="2440"/>
    <cellStyle name="標準 13" xfId="2441"/>
    <cellStyle name="標準 14" xfId="2442"/>
    <cellStyle name="標準 15" xfId="2443"/>
    <cellStyle name="標準 16" xfId="2444"/>
    <cellStyle name="標準 17" xfId="2445"/>
    <cellStyle name="標準 18" xfId="2446"/>
    <cellStyle name="標準 19" xfId="2447"/>
    <cellStyle name="標準 2" xfId="2448"/>
    <cellStyle name="標準 20" xfId="2449"/>
    <cellStyle name="標準 21" xfId="2450"/>
    <cellStyle name="標準 22" xfId="2451"/>
    <cellStyle name="標準 23" xfId="2452"/>
    <cellStyle name="標準 24" xfId="2453"/>
    <cellStyle name="標準 25" xfId="2454"/>
    <cellStyle name="標準 26" xfId="2455"/>
    <cellStyle name="標準 27" xfId="2456"/>
    <cellStyle name="標準 28" xfId="2457"/>
    <cellStyle name="標準 29" xfId="2458"/>
    <cellStyle name="標準 3" xfId="2459"/>
    <cellStyle name="標準 30" xfId="2460"/>
    <cellStyle name="標準 31" xfId="2461"/>
    <cellStyle name="標準 32" xfId="2462"/>
    <cellStyle name="標準 33" xfId="2463"/>
    <cellStyle name="標準 34" xfId="2464"/>
    <cellStyle name="標準 35" xfId="2465"/>
    <cellStyle name="標準 36" xfId="2466"/>
    <cellStyle name="標準 37" xfId="2467"/>
    <cellStyle name="標準 38" xfId="2468"/>
    <cellStyle name="標準 39" xfId="2469"/>
    <cellStyle name="標準 4" xfId="2470"/>
    <cellStyle name="標準 40" xfId="2471"/>
    <cellStyle name="標準 41" xfId="2472"/>
    <cellStyle name="標準 42" xfId="2473"/>
    <cellStyle name="標準 43" xfId="2474"/>
    <cellStyle name="標準 44" xfId="2475"/>
    <cellStyle name="標準 45" xfId="2476"/>
    <cellStyle name="標準 46" xfId="2477"/>
    <cellStyle name="標準 47" xfId="2478"/>
    <cellStyle name="標準 48" xfId="2479"/>
    <cellStyle name="標準 49" xfId="2480"/>
    <cellStyle name="標準 5" xfId="2481"/>
    <cellStyle name="標準 50" xfId="2482"/>
    <cellStyle name="標準 51" xfId="2483"/>
    <cellStyle name="標準 52" xfId="2484"/>
    <cellStyle name="標準 53" xfId="2485"/>
    <cellStyle name="標準 54" xfId="2486"/>
    <cellStyle name="標準 55" xfId="2487"/>
    <cellStyle name="標準 56" xfId="2488"/>
    <cellStyle name="標準 57" xfId="2489"/>
    <cellStyle name="標準 58" xfId="2490"/>
    <cellStyle name="標準 59" xfId="2491"/>
    <cellStyle name="標準 6" xfId="2492"/>
    <cellStyle name="標準 7" xfId="2493"/>
    <cellStyle name="標準 8" xfId="2494"/>
    <cellStyle name="標準 9" xfId="2495"/>
    <cellStyle name="良い" xfId="2496"/>
    <cellStyle name="良い 10" xfId="2497"/>
    <cellStyle name="良い 11" xfId="2498"/>
    <cellStyle name="良い 12" xfId="2499"/>
    <cellStyle name="良い 13" xfId="2500"/>
    <cellStyle name="良い 14" xfId="2501"/>
    <cellStyle name="良い 15" xfId="2502"/>
    <cellStyle name="良い 16" xfId="2503"/>
    <cellStyle name="良い 17" xfId="2504"/>
    <cellStyle name="良い 18" xfId="2505"/>
    <cellStyle name="良い 19" xfId="2506"/>
    <cellStyle name="良い 2" xfId="2507"/>
    <cellStyle name="良い 20" xfId="2508"/>
    <cellStyle name="良い 21" xfId="2509"/>
    <cellStyle name="良い 22" xfId="2510"/>
    <cellStyle name="良い 23" xfId="2511"/>
    <cellStyle name="良い 24" xfId="2512"/>
    <cellStyle name="良い 25" xfId="2513"/>
    <cellStyle name="良い 26" xfId="2514"/>
    <cellStyle name="良い 27" xfId="2515"/>
    <cellStyle name="良い 28" xfId="2516"/>
    <cellStyle name="良い 29" xfId="2517"/>
    <cellStyle name="良い 3" xfId="2518"/>
    <cellStyle name="良い 30" xfId="2519"/>
    <cellStyle name="良い 31" xfId="2520"/>
    <cellStyle name="良い 32" xfId="2521"/>
    <cellStyle name="良い 33" xfId="2522"/>
    <cellStyle name="良い 34" xfId="2523"/>
    <cellStyle name="良い 35" xfId="2524"/>
    <cellStyle name="良い 36" xfId="2525"/>
    <cellStyle name="良い 37" xfId="2526"/>
    <cellStyle name="良い 38" xfId="2527"/>
    <cellStyle name="良い 39" xfId="2528"/>
    <cellStyle name="良い 4" xfId="2529"/>
    <cellStyle name="良い 40" xfId="2530"/>
    <cellStyle name="良い 41" xfId="2531"/>
    <cellStyle name="良い 42" xfId="2532"/>
    <cellStyle name="良い 43" xfId="2533"/>
    <cellStyle name="良い 44" xfId="2534"/>
    <cellStyle name="良い 45" xfId="2535"/>
    <cellStyle name="良い 46" xfId="2536"/>
    <cellStyle name="良い 47" xfId="2537"/>
    <cellStyle name="良い 48" xfId="2538"/>
    <cellStyle name="良い 49" xfId="2539"/>
    <cellStyle name="良い 5" xfId="2540"/>
    <cellStyle name="良い 50" xfId="2541"/>
    <cellStyle name="良い 51" xfId="2542"/>
    <cellStyle name="良い 52" xfId="2543"/>
    <cellStyle name="良い 53" xfId="2544"/>
    <cellStyle name="良い 54" xfId="2545"/>
    <cellStyle name="良い 55" xfId="2546"/>
    <cellStyle name="良い 56" xfId="2547"/>
    <cellStyle name="良い 57" xfId="2548"/>
    <cellStyle name="良い 58" xfId="2549"/>
    <cellStyle name="良い 59" xfId="2550"/>
    <cellStyle name="良い 6" xfId="2551"/>
    <cellStyle name="良い 7" xfId="2552"/>
    <cellStyle name="良い 8" xfId="2553"/>
    <cellStyle name="良い 9" xfId="255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AH145"/>
  <sheetViews>
    <sheetView tabSelected="1" view="pageBreakPreview" zoomScaleSheetLayoutView="100" zoomScalePageLayoutView="0" workbookViewId="0" topLeftCell="A1">
      <pane xSplit="7" ySplit="5" topLeftCell="H6" activePane="bottomRight" state="frozen"/>
      <selection pane="topLeft" activeCell="A1" sqref="A1"/>
      <selection pane="topRight" activeCell="H1" sqref="H1"/>
      <selection pane="bottomLeft" activeCell="A6" sqref="A6"/>
      <selection pane="bottomRight" activeCell="O3" sqref="O3"/>
    </sheetView>
  </sheetViews>
  <sheetFormatPr defaultColWidth="9.125" defaultRowHeight="12.75"/>
  <cols>
    <col min="1" max="6" width="2.625" style="1" customWidth="1"/>
    <col min="7" max="7" width="13.50390625" style="1" customWidth="1"/>
    <col min="8" max="15" width="9.625" style="5" customWidth="1"/>
    <col min="16" max="16" width="2.375" style="52" customWidth="1"/>
    <col min="17" max="24" width="8.625" style="5" bestFit="1" customWidth="1"/>
    <col min="25" max="25" width="7.625" style="5" bestFit="1" customWidth="1"/>
    <col min="26" max="30" width="2.625" style="1" customWidth="1"/>
    <col min="31" max="31" width="13.50390625" style="1" customWidth="1"/>
    <col min="32" max="35" width="10.625" style="5" customWidth="1"/>
    <col min="36" max="16384" width="9.125" style="5" customWidth="1"/>
  </cols>
  <sheetData>
    <row r="1" spans="2:32" ht="12">
      <c r="B1" s="2" t="s">
        <v>101</v>
      </c>
      <c r="H1" s="3"/>
      <c r="I1" s="3"/>
      <c r="J1" s="3"/>
      <c r="K1" s="3"/>
      <c r="L1" s="3"/>
      <c r="M1" s="3"/>
      <c r="N1" s="3"/>
      <c r="O1" s="3"/>
      <c r="P1" s="3"/>
      <c r="Q1" s="4" t="s">
        <v>102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204" t="s">
        <v>84</v>
      </c>
      <c r="I2" s="204"/>
      <c r="J2" s="204"/>
      <c r="K2" s="204"/>
      <c r="L2" s="204"/>
      <c r="M2" s="204"/>
      <c r="N2" s="204"/>
      <c r="O2" s="7"/>
      <c r="P2" s="7"/>
      <c r="Q2" s="7"/>
      <c r="R2" s="204" t="s">
        <v>82</v>
      </c>
      <c r="S2" s="204"/>
      <c r="T2" s="204"/>
      <c r="U2" s="204"/>
      <c r="V2" s="204"/>
      <c r="W2" s="204"/>
      <c r="X2" s="204"/>
      <c r="Y2" s="204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>
      <c r="A4" s="5"/>
      <c r="B4" s="191" t="s">
        <v>73</v>
      </c>
      <c r="C4" s="192"/>
      <c r="D4" s="192"/>
      <c r="E4" s="192"/>
      <c r="F4" s="192"/>
      <c r="G4" s="193"/>
      <c r="H4" s="207" t="s">
        <v>63</v>
      </c>
      <c r="I4" s="205" t="s">
        <v>72</v>
      </c>
      <c r="J4" s="206"/>
      <c r="K4" s="206"/>
      <c r="L4" s="206"/>
      <c r="M4" s="206"/>
      <c r="N4" s="206"/>
      <c r="O4" s="206"/>
      <c r="P4" s="10"/>
      <c r="Q4" s="206" t="s">
        <v>0</v>
      </c>
      <c r="R4" s="206"/>
      <c r="S4" s="206"/>
      <c r="T4" s="206"/>
      <c r="U4" s="206"/>
      <c r="V4" s="206"/>
      <c r="W4" s="206"/>
      <c r="X4" s="206"/>
      <c r="Y4" s="209"/>
      <c r="Z4" s="178" t="s">
        <v>74</v>
      </c>
      <c r="AA4" s="179"/>
      <c r="AB4" s="179"/>
      <c r="AC4" s="179"/>
      <c r="AD4" s="179"/>
      <c r="AE4" s="179"/>
      <c r="AF4" s="11" t="s">
        <v>86</v>
      </c>
      <c r="AG4" s="12"/>
      <c r="AH4" s="12"/>
    </row>
    <row r="5" spans="1:34" ht="24">
      <c r="A5" s="5"/>
      <c r="B5" s="194"/>
      <c r="C5" s="194"/>
      <c r="D5" s="194"/>
      <c r="E5" s="194"/>
      <c r="F5" s="194"/>
      <c r="G5" s="195"/>
      <c r="H5" s="208"/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4" t="s">
        <v>27</v>
      </c>
      <c r="P5" s="10"/>
      <c r="Q5" s="15" t="s">
        <v>28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68</v>
      </c>
      <c r="W5" s="16" t="s">
        <v>69</v>
      </c>
      <c r="X5" s="16" t="s">
        <v>70</v>
      </c>
      <c r="Y5" s="16" t="s">
        <v>71</v>
      </c>
      <c r="Z5" s="180"/>
      <c r="AA5" s="181"/>
      <c r="AB5" s="181"/>
      <c r="AC5" s="181"/>
      <c r="AD5" s="181"/>
      <c r="AE5" s="181"/>
      <c r="AF5" s="11" t="s">
        <v>96</v>
      </c>
      <c r="AG5" s="17" t="s">
        <v>97</v>
      </c>
      <c r="AH5" s="17" t="s">
        <v>98</v>
      </c>
    </row>
    <row r="6" spans="2:34" s="18" customFormat="1" ht="15" customHeight="1">
      <c r="B6" s="185" t="s">
        <v>61</v>
      </c>
      <c r="C6" s="185"/>
      <c r="D6" s="185"/>
      <c r="E6" s="185"/>
      <c r="F6" s="185"/>
      <c r="G6" s="199"/>
      <c r="H6" s="19">
        <f>SUM(J6:O6,R6:Y6)</f>
        <v>287021</v>
      </c>
      <c r="I6" s="20">
        <f>SUM(J6:O6)</f>
        <v>65983</v>
      </c>
      <c r="J6" s="53">
        <v>13810</v>
      </c>
      <c r="K6" s="53">
        <v>14913</v>
      </c>
      <c r="L6" s="53">
        <v>14067</v>
      </c>
      <c r="M6" s="53">
        <v>9604</v>
      </c>
      <c r="N6" s="53">
        <v>6975</v>
      </c>
      <c r="O6" s="137">
        <v>6614</v>
      </c>
      <c r="P6" s="22"/>
      <c r="Q6" s="22">
        <f aca="true" t="shared" si="0" ref="Q6:Q61">SUM(R6:Y6)</f>
        <v>221038</v>
      </c>
      <c r="R6" s="73">
        <v>25758</v>
      </c>
      <c r="S6" s="73">
        <v>20007</v>
      </c>
      <c r="T6" s="73">
        <v>39373</v>
      </c>
      <c r="U6" s="73">
        <v>37419</v>
      </c>
      <c r="V6" s="73">
        <v>30216</v>
      </c>
      <c r="W6" s="73">
        <v>19721</v>
      </c>
      <c r="X6" s="73">
        <v>15672</v>
      </c>
      <c r="Y6" s="73">
        <v>32872</v>
      </c>
      <c r="Z6" s="196" t="s">
        <v>61</v>
      </c>
      <c r="AA6" s="185"/>
      <c r="AB6" s="185"/>
      <c r="AC6" s="185"/>
      <c r="AD6" s="185"/>
      <c r="AE6" s="185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5" t="s">
        <v>75</v>
      </c>
      <c r="D7" s="185"/>
      <c r="E7" s="185"/>
      <c r="F7" s="185"/>
      <c r="G7" s="199"/>
      <c r="H7" s="27">
        <f aca="true" t="shared" si="1" ref="H7:H61">SUM(J7:O7,R7:Y7)</f>
        <v>4779</v>
      </c>
      <c r="I7" s="21">
        <f aca="true" t="shared" si="2" ref="I7:I61">SUM(J7:O7)</f>
        <v>882</v>
      </c>
      <c r="J7" s="54">
        <v>83</v>
      </c>
      <c r="K7" s="54">
        <v>108</v>
      </c>
      <c r="L7" s="54">
        <v>166</v>
      </c>
      <c r="M7" s="54">
        <v>181</v>
      </c>
      <c r="N7" s="54">
        <v>168</v>
      </c>
      <c r="O7" s="138">
        <v>176</v>
      </c>
      <c r="P7" s="28"/>
      <c r="Q7" s="22">
        <f t="shared" si="0"/>
        <v>3897</v>
      </c>
      <c r="R7" s="74">
        <v>667</v>
      </c>
      <c r="S7" s="74">
        <v>517</v>
      </c>
      <c r="T7" s="74">
        <v>938</v>
      </c>
      <c r="U7" s="74">
        <v>705</v>
      </c>
      <c r="V7" s="74">
        <v>462</v>
      </c>
      <c r="W7" s="74">
        <v>249</v>
      </c>
      <c r="X7" s="74">
        <v>137</v>
      </c>
      <c r="Y7" s="74">
        <v>222</v>
      </c>
      <c r="Z7" s="23"/>
      <c r="AA7" s="185" t="s">
        <v>75</v>
      </c>
      <c r="AB7" s="185"/>
      <c r="AC7" s="185"/>
      <c r="AD7" s="185"/>
      <c r="AE7" s="185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84" t="s">
        <v>62</v>
      </c>
      <c r="E8" s="184"/>
      <c r="F8" s="184"/>
      <c r="G8" s="197"/>
      <c r="H8" s="27">
        <f t="shared" si="1"/>
        <v>899</v>
      </c>
      <c r="I8" s="21">
        <f t="shared" si="2"/>
        <v>47</v>
      </c>
      <c r="J8" s="55">
        <v>4</v>
      </c>
      <c r="K8" s="55">
        <v>2</v>
      </c>
      <c r="L8" s="55">
        <v>7</v>
      </c>
      <c r="M8" s="55">
        <v>11</v>
      </c>
      <c r="N8" s="55">
        <v>11</v>
      </c>
      <c r="O8" s="139">
        <v>12</v>
      </c>
      <c r="P8" s="35"/>
      <c r="Q8" s="22">
        <f t="shared" si="0"/>
        <v>852</v>
      </c>
      <c r="R8" s="75">
        <v>63</v>
      </c>
      <c r="S8" s="75">
        <v>79</v>
      </c>
      <c r="T8" s="75">
        <v>174</v>
      </c>
      <c r="U8" s="75">
        <v>182</v>
      </c>
      <c r="V8" s="75">
        <v>125</v>
      </c>
      <c r="W8" s="75">
        <v>81</v>
      </c>
      <c r="X8" s="75">
        <v>48</v>
      </c>
      <c r="Y8" s="75">
        <v>100</v>
      </c>
      <c r="Z8" s="36"/>
      <c r="AA8" s="31"/>
      <c r="AB8" s="184" t="s">
        <v>62</v>
      </c>
      <c r="AC8" s="184"/>
      <c r="AD8" s="184"/>
      <c r="AE8" s="184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84" t="s">
        <v>1</v>
      </c>
      <c r="F9" s="184"/>
      <c r="G9" s="197"/>
      <c r="H9" s="27">
        <f t="shared" si="1"/>
        <v>846</v>
      </c>
      <c r="I9" s="21">
        <f t="shared" si="2"/>
        <v>43</v>
      </c>
      <c r="J9" s="55">
        <v>4</v>
      </c>
      <c r="K9" s="55">
        <v>1</v>
      </c>
      <c r="L9" s="55">
        <v>6</v>
      </c>
      <c r="M9" s="55">
        <v>10</v>
      </c>
      <c r="N9" s="55">
        <v>11</v>
      </c>
      <c r="O9" s="139">
        <v>11</v>
      </c>
      <c r="P9" s="35"/>
      <c r="Q9" s="22">
        <f t="shared" si="0"/>
        <v>803</v>
      </c>
      <c r="R9" s="75">
        <v>57</v>
      </c>
      <c r="S9" s="75">
        <v>75</v>
      </c>
      <c r="T9" s="75">
        <v>167</v>
      </c>
      <c r="U9" s="75">
        <v>171</v>
      </c>
      <c r="V9" s="75">
        <v>117</v>
      </c>
      <c r="W9" s="75">
        <v>76</v>
      </c>
      <c r="X9" s="75">
        <v>43</v>
      </c>
      <c r="Y9" s="75">
        <v>97</v>
      </c>
      <c r="Z9" s="36"/>
      <c r="AA9" s="31"/>
      <c r="AB9" s="31"/>
      <c r="AC9" s="184" t="s">
        <v>1</v>
      </c>
      <c r="AD9" s="184"/>
      <c r="AE9" s="184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84" t="s">
        <v>29</v>
      </c>
      <c r="F10" s="184"/>
      <c r="G10" s="197"/>
      <c r="H10" s="27">
        <f t="shared" si="1"/>
        <v>11</v>
      </c>
      <c r="I10" s="21">
        <f t="shared" si="2"/>
        <v>3</v>
      </c>
      <c r="J10" s="55">
        <v>0</v>
      </c>
      <c r="K10" s="55">
        <v>1</v>
      </c>
      <c r="L10" s="55">
        <v>1</v>
      </c>
      <c r="M10" s="55">
        <v>1</v>
      </c>
      <c r="N10" s="55">
        <v>0</v>
      </c>
      <c r="O10" s="139">
        <v>0</v>
      </c>
      <c r="P10" s="35"/>
      <c r="Q10" s="22">
        <f t="shared" si="0"/>
        <v>8</v>
      </c>
      <c r="R10" s="75">
        <v>2</v>
      </c>
      <c r="S10" s="75">
        <v>2</v>
      </c>
      <c r="T10" s="75">
        <v>3</v>
      </c>
      <c r="U10" s="75">
        <v>1</v>
      </c>
      <c r="V10" s="75">
        <v>0</v>
      </c>
      <c r="W10" s="75">
        <v>0</v>
      </c>
      <c r="X10" s="75">
        <v>0</v>
      </c>
      <c r="Y10" s="75">
        <v>0</v>
      </c>
      <c r="Z10" s="36"/>
      <c r="AA10" s="31"/>
      <c r="AB10" s="31"/>
      <c r="AC10" s="184" t="s">
        <v>29</v>
      </c>
      <c r="AD10" s="184"/>
      <c r="AE10" s="184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84" t="s">
        <v>2</v>
      </c>
      <c r="F11" s="184"/>
      <c r="G11" s="197"/>
      <c r="H11" s="27">
        <f t="shared" si="1"/>
        <v>15</v>
      </c>
      <c r="I11" s="21">
        <f t="shared" si="2"/>
        <v>1</v>
      </c>
      <c r="J11" s="55">
        <v>0</v>
      </c>
      <c r="K11" s="55">
        <v>0</v>
      </c>
      <c r="L11" s="55">
        <v>0</v>
      </c>
      <c r="M11" s="55">
        <v>0</v>
      </c>
      <c r="N11" s="55">
        <v>0</v>
      </c>
      <c r="O11" s="139">
        <v>1</v>
      </c>
      <c r="P11" s="35"/>
      <c r="Q11" s="22">
        <f t="shared" si="0"/>
        <v>14</v>
      </c>
      <c r="R11" s="75">
        <v>2</v>
      </c>
      <c r="S11" s="75">
        <v>0</v>
      </c>
      <c r="T11" s="75">
        <v>2</v>
      </c>
      <c r="U11" s="75">
        <v>4</v>
      </c>
      <c r="V11" s="75">
        <v>1</v>
      </c>
      <c r="W11" s="75">
        <v>3</v>
      </c>
      <c r="X11" s="75">
        <v>0</v>
      </c>
      <c r="Y11" s="75">
        <v>2</v>
      </c>
      <c r="Z11" s="36"/>
      <c r="AA11" s="31"/>
      <c r="AB11" s="31"/>
      <c r="AC11" s="184" t="s">
        <v>2</v>
      </c>
      <c r="AD11" s="184"/>
      <c r="AE11" s="184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84" t="s">
        <v>3</v>
      </c>
      <c r="F12" s="184"/>
      <c r="G12" s="197"/>
      <c r="H12" s="27">
        <f t="shared" si="1"/>
        <v>27</v>
      </c>
      <c r="I12" s="21">
        <f t="shared" si="2"/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5"/>
      <c r="Q12" s="22">
        <f t="shared" si="0"/>
        <v>27</v>
      </c>
      <c r="R12" s="75">
        <v>2</v>
      </c>
      <c r="S12" s="75">
        <v>2</v>
      </c>
      <c r="T12" s="75">
        <v>2</v>
      </c>
      <c r="U12" s="75">
        <v>6</v>
      </c>
      <c r="V12" s="75">
        <v>7</v>
      </c>
      <c r="W12" s="75">
        <v>2</v>
      </c>
      <c r="X12" s="75">
        <v>5</v>
      </c>
      <c r="Y12" s="75">
        <v>1</v>
      </c>
      <c r="Z12" s="36"/>
      <c r="AA12" s="31"/>
      <c r="AB12" s="31"/>
      <c r="AC12" s="184" t="s">
        <v>3</v>
      </c>
      <c r="AD12" s="184"/>
      <c r="AE12" s="184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84" t="s">
        <v>30</v>
      </c>
      <c r="E13" s="184"/>
      <c r="F13" s="184"/>
      <c r="G13" s="197"/>
      <c r="H13" s="27">
        <f t="shared" si="1"/>
        <v>2430</v>
      </c>
      <c r="I13" s="21">
        <f t="shared" si="2"/>
        <v>622</v>
      </c>
      <c r="J13" s="56">
        <v>41</v>
      </c>
      <c r="K13" s="56">
        <v>63</v>
      </c>
      <c r="L13" s="56">
        <v>129</v>
      </c>
      <c r="M13" s="56">
        <v>139</v>
      </c>
      <c r="N13" s="56">
        <v>126</v>
      </c>
      <c r="O13" s="140">
        <v>124</v>
      </c>
      <c r="P13" s="35"/>
      <c r="Q13" s="22">
        <f t="shared" si="0"/>
        <v>1808</v>
      </c>
      <c r="R13" s="76">
        <v>414</v>
      </c>
      <c r="S13" s="76">
        <v>284</v>
      </c>
      <c r="T13" s="76">
        <v>420</v>
      </c>
      <c r="U13" s="76">
        <v>292</v>
      </c>
      <c r="V13" s="76">
        <v>186</v>
      </c>
      <c r="W13" s="76">
        <v>96</v>
      </c>
      <c r="X13" s="76">
        <v>54</v>
      </c>
      <c r="Y13" s="76">
        <v>62</v>
      </c>
      <c r="Z13" s="36"/>
      <c r="AA13" s="31"/>
      <c r="AB13" s="184" t="s">
        <v>30</v>
      </c>
      <c r="AC13" s="184"/>
      <c r="AD13" s="184"/>
      <c r="AE13" s="184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84" t="s">
        <v>4</v>
      </c>
      <c r="F14" s="184"/>
      <c r="G14" s="197"/>
      <c r="H14" s="27">
        <f t="shared" si="1"/>
        <v>46</v>
      </c>
      <c r="I14" s="21">
        <f t="shared" si="2"/>
        <v>4</v>
      </c>
      <c r="J14" s="56">
        <v>0</v>
      </c>
      <c r="K14" s="56">
        <v>0</v>
      </c>
      <c r="L14" s="56">
        <v>0</v>
      </c>
      <c r="M14" s="56">
        <v>2</v>
      </c>
      <c r="N14" s="56">
        <v>2</v>
      </c>
      <c r="O14" s="140">
        <v>0</v>
      </c>
      <c r="P14" s="35"/>
      <c r="Q14" s="22">
        <f t="shared" si="0"/>
        <v>42</v>
      </c>
      <c r="R14" s="76">
        <v>12</v>
      </c>
      <c r="S14" s="76">
        <v>8</v>
      </c>
      <c r="T14" s="76">
        <v>7</v>
      </c>
      <c r="U14" s="76">
        <v>5</v>
      </c>
      <c r="V14" s="76">
        <v>7</v>
      </c>
      <c r="W14" s="76">
        <v>3</v>
      </c>
      <c r="X14" s="76">
        <v>0</v>
      </c>
      <c r="Y14" s="76">
        <v>0</v>
      </c>
      <c r="Z14" s="36"/>
      <c r="AA14" s="31"/>
      <c r="AB14" s="31"/>
      <c r="AC14" s="184" t="s">
        <v>4</v>
      </c>
      <c r="AD14" s="184"/>
      <c r="AE14" s="184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84" t="s">
        <v>5</v>
      </c>
      <c r="F15" s="184"/>
      <c r="G15" s="197"/>
      <c r="H15" s="27">
        <f t="shared" si="1"/>
        <v>1088</v>
      </c>
      <c r="I15" s="21">
        <f t="shared" si="2"/>
        <v>384</v>
      </c>
      <c r="J15" s="56">
        <v>26</v>
      </c>
      <c r="K15" s="56">
        <v>46</v>
      </c>
      <c r="L15" s="56">
        <v>79</v>
      </c>
      <c r="M15" s="56">
        <v>88</v>
      </c>
      <c r="N15" s="56">
        <v>75</v>
      </c>
      <c r="O15" s="140">
        <v>70</v>
      </c>
      <c r="P15" s="35"/>
      <c r="Q15" s="22">
        <f t="shared" si="0"/>
        <v>704</v>
      </c>
      <c r="R15" s="76">
        <v>186</v>
      </c>
      <c r="S15" s="76">
        <v>107</v>
      </c>
      <c r="T15" s="76">
        <v>160</v>
      </c>
      <c r="U15" s="76">
        <v>113</v>
      </c>
      <c r="V15" s="76">
        <v>65</v>
      </c>
      <c r="W15" s="76">
        <v>36</v>
      </c>
      <c r="X15" s="76">
        <v>14</v>
      </c>
      <c r="Y15" s="76">
        <v>23</v>
      </c>
      <c r="Z15" s="36"/>
      <c r="AA15" s="31"/>
      <c r="AB15" s="31"/>
      <c r="AC15" s="184" t="s">
        <v>5</v>
      </c>
      <c r="AD15" s="184"/>
      <c r="AE15" s="184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>
      <c r="B16" s="30"/>
      <c r="C16" s="30"/>
      <c r="D16" s="30"/>
      <c r="E16" s="184" t="s">
        <v>6</v>
      </c>
      <c r="F16" s="184"/>
      <c r="G16" s="197"/>
      <c r="H16" s="27">
        <f t="shared" si="1"/>
        <v>55</v>
      </c>
      <c r="I16" s="21">
        <f t="shared" si="2"/>
        <v>7</v>
      </c>
      <c r="J16" s="56">
        <v>0</v>
      </c>
      <c r="K16" s="56">
        <v>0</v>
      </c>
      <c r="L16" s="56">
        <v>1</v>
      </c>
      <c r="M16" s="56">
        <v>2</v>
      </c>
      <c r="N16" s="56">
        <v>2</v>
      </c>
      <c r="O16" s="140">
        <v>2</v>
      </c>
      <c r="P16" s="35"/>
      <c r="Q16" s="22">
        <f t="shared" si="0"/>
        <v>48</v>
      </c>
      <c r="R16" s="76">
        <v>9</v>
      </c>
      <c r="S16" s="76">
        <v>9</v>
      </c>
      <c r="T16" s="76">
        <v>20</v>
      </c>
      <c r="U16" s="76">
        <v>6</v>
      </c>
      <c r="V16" s="76">
        <v>4</v>
      </c>
      <c r="W16" s="76">
        <v>0</v>
      </c>
      <c r="X16" s="76">
        <v>0</v>
      </c>
      <c r="Y16" s="76">
        <v>0</v>
      </c>
      <c r="Z16" s="36"/>
      <c r="AA16" s="31"/>
      <c r="AB16" s="31"/>
      <c r="AC16" s="184" t="s">
        <v>6</v>
      </c>
      <c r="AD16" s="184"/>
      <c r="AE16" s="184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84" t="s">
        <v>7</v>
      </c>
      <c r="F17" s="184"/>
      <c r="G17" s="197"/>
      <c r="H17" s="27">
        <f t="shared" si="1"/>
        <v>1241</v>
      </c>
      <c r="I17" s="21">
        <f t="shared" si="2"/>
        <v>227</v>
      </c>
      <c r="J17" s="56">
        <v>15</v>
      </c>
      <c r="K17" s="56">
        <v>17</v>
      </c>
      <c r="L17" s="56">
        <v>49</v>
      </c>
      <c r="M17" s="56">
        <v>47</v>
      </c>
      <c r="N17" s="56">
        <v>47</v>
      </c>
      <c r="O17" s="140">
        <v>52</v>
      </c>
      <c r="P17" s="35"/>
      <c r="Q17" s="22">
        <f t="shared" si="0"/>
        <v>1014</v>
      </c>
      <c r="R17" s="76">
        <v>207</v>
      </c>
      <c r="S17" s="76">
        <v>160</v>
      </c>
      <c r="T17" s="76">
        <v>233</v>
      </c>
      <c r="U17" s="76">
        <v>168</v>
      </c>
      <c r="V17" s="76">
        <v>110</v>
      </c>
      <c r="W17" s="76">
        <v>57</v>
      </c>
      <c r="X17" s="76">
        <v>40</v>
      </c>
      <c r="Y17" s="76">
        <v>39</v>
      </c>
      <c r="Z17" s="36"/>
      <c r="AA17" s="31"/>
      <c r="AB17" s="31"/>
      <c r="AC17" s="184" t="s">
        <v>7</v>
      </c>
      <c r="AD17" s="184"/>
      <c r="AE17" s="184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84" t="s">
        <v>31</v>
      </c>
      <c r="E18" s="184"/>
      <c r="F18" s="184"/>
      <c r="G18" s="197"/>
      <c r="H18" s="27">
        <f t="shared" si="1"/>
        <v>592</v>
      </c>
      <c r="I18" s="21">
        <f t="shared" si="2"/>
        <v>77</v>
      </c>
      <c r="J18" s="57">
        <v>19</v>
      </c>
      <c r="K18" s="57">
        <v>24</v>
      </c>
      <c r="L18" s="57">
        <v>10</v>
      </c>
      <c r="M18" s="57">
        <v>6</v>
      </c>
      <c r="N18" s="57">
        <v>8</v>
      </c>
      <c r="O18" s="141">
        <v>10</v>
      </c>
      <c r="P18" s="35"/>
      <c r="Q18" s="22">
        <f t="shared" si="0"/>
        <v>515</v>
      </c>
      <c r="R18" s="77">
        <v>44</v>
      </c>
      <c r="S18" s="77">
        <v>36</v>
      </c>
      <c r="T18" s="77">
        <v>93</v>
      </c>
      <c r="U18" s="77">
        <v>113</v>
      </c>
      <c r="V18" s="77">
        <v>101</v>
      </c>
      <c r="W18" s="77">
        <v>54</v>
      </c>
      <c r="X18" s="77">
        <v>25</v>
      </c>
      <c r="Y18" s="77">
        <v>49</v>
      </c>
      <c r="Z18" s="36"/>
      <c r="AA18" s="31"/>
      <c r="AB18" s="184" t="s">
        <v>31</v>
      </c>
      <c r="AC18" s="184"/>
      <c r="AD18" s="184"/>
      <c r="AE18" s="184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>
      <c r="B19" s="30"/>
      <c r="C19" s="30"/>
      <c r="D19" s="184" t="s">
        <v>32</v>
      </c>
      <c r="E19" s="184"/>
      <c r="F19" s="184"/>
      <c r="G19" s="197"/>
      <c r="H19" s="27">
        <f t="shared" si="1"/>
        <v>858</v>
      </c>
      <c r="I19" s="21">
        <f t="shared" si="2"/>
        <v>136</v>
      </c>
      <c r="J19" s="57">
        <v>19</v>
      </c>
      <c r="K19" s="57">
        <v>19</v>
      </c>
      <c r="L19" s="57">
        <v>20</v>
      </c>
      <c r="M19" s="57">
        <v>25</v>
      </c>
      <c r="N19" s="57">
        <v>23</v>
      </c>
      <c r="O19" s="141">
        <v>30</v>
      </c>
      <c r="P19" s="35"/>
      <c r="Q19" s="22">
        <f t="shared" si="0"/>
        <v>722</v>
      </c>
      <c r="R19" s="77">
        <v>146</v>
      </c>
      <c r="S19" s="77">
        <v>118</v>
      </c>
      <c r="T19" s="77">
        <v>251</v>
      </c>
      <c r="U19" s="77">
        <v>118</v>
      </c>
      <c r="V19" s="77">
        <v>50</v>
      </c>
      <c r="W19" s="77">
        <v>18</v>
      </c>
      <c r="X19" s="77">
        <v>10</v>
      </c>
      <c r="Y19" s="77">
        <v>11</v>
      </c>
      <c r="Z19" s="36"/>
      <c r="AA19" s="31"/>
      <c r="AB19" s="184" t="s">
        <v>32</v>
      </c>
      <c r="AC19" s="184"/>
      <c r="AD19" s="184"/>
      <c r="AE19" s="184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5" t="s">
        <v>76</v>
      </c>
      <c r="D20" s="185"/>
      <c r="E20" s="185"/>
      <c r="F20" s="185"/>
      <c r="G20" s="199"/>
      <c r="H20" s="27">
        <f t="shared" si="1"/>
        <v>52577</v>
      </c>
      <c r="I20" s="21">
        <f t="shared" si="2"/>
        <v>7771</v>
      </c>
      <c r="J20" s="58">
        <v>1821</v>
      </c>
      <c r="K20" s="58">
        <v>1755</v>
      </c>
      <c r="L20" s="58">
        <v>1324</v>
      </c>
      <c r="M20" s="58">
        <v>1117</v>
      </c>
      <c r="N20" s="58">
        <v>924</v>
      </c>
      <c r="O20" s="142">
        <v>830</v>
      </c>
      <c r="P20" s="28"/>
      <c r="Q20" s="22">
        <f t="shared" si="0"/>
        <v>44806</v>
      </c>
      <c r="R20" s="78">
        <v>4218</v>
      </c>
      <c r="S20" s="78">
        <v>4610</v>
      </c>
      <c r="T20" s="78">
        <v>11250</v>
      </c>
      <c r="U20" s="78">
        <v>10281</v>
      </c>
      <c r="V20" s="78">
        <v>6077</v>
      </c>
      <c r="W20" s="78">
        <v>3496</v>
      </c>
      <c r="X20" s="78">
        <v>2220</v>
      </c>
      <c r="Y20" s="78">
        <v>2654</v>
      </c>
      <c r="Z20" s="23"/>
      <c r="AA20" s="185" t="s">
        <v>76</v>
      </c>
      <c r="AB20" s="185"/>
      <c r="AC20" s="185"/>
      <c r="AD20" s="185"/>
      <c r="AE20" s="185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84" t="s">
        <v>8</v>
      </c>
      <c r="E21" s="184"/>
      <c r="F21" s="184"/>
      <c r="G21" s="197"/>
      <c r="H21" s="27">
        <f t="shared" si="1"/>
        <v>20</v>
      </c>
      <c r="I21" s="21">
        <f t="shared" si="2"/>
        <v>17</v>
      </c>
      <c r="J21" s="57">
        <v>6</v>
      </c>
      <c r="K21" s="57">
        <v>2</v>
      </c>
      <c r="L21" s="57">
        <v>5</v>
      </c>
      <c r="M21" s="57">
        <v>3</v>
      </c>
      <c r="N21" s="57">
        <v>0</v>
      </c>
      <c r="O21" s="141">
        <v>1</v>
      </c>
      <c r="P21" s="35"/>
      <c r="Q21" s="22">
        <f t="shared" si="0"/>
        <v>3</v>
      </c>
      <c r="R21" s="77">
        <v>0</v>
      </c>
      <c r="S21" s="77">
        <v>1</v>
      </c>
      <c r="T21" s="77">
        <v>0</v>
      </c>
      <c r="U21" s="77">
        <v>1</v>
      </c>
      <c r="V21" s="77">
        <v>1</v>
      </c>
      <c r="W21" s="77">
        <v>0</v>
      </c>
      <c r="X21" s="77">
        <v>0</v>
      </c>
      <c r="Y21" s="77">
        <v>0</v>
      </c>
      <c r="Z21" s="36"/>
      <c r="AA21" s="31"/>
      <c r="AB21" s="184" t="s">
        <v>8</v>
      </c>
      <c r="AC21" s="184"/>
      <c r="AD21" s="184"/>
      <c r="AE21" s="184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84" t="s">
        <v>33</v>
      </c>
      <c r="E22" s="184"/>
      <c r="F22" s="184"/>
      <c r="G22" s="197"/>
      <c r="H22" s="27">
        <f t="shared" si="1"/>
        <v>23610</v>
      </c>
      <c r="I22" s="21">
        <f t="shared" si="2"/>
        <v>1496</v>
      </c>
      <c r="J22" s="57">
        <v>380</v>
      </c>
      <c r="K22" s="57">
        <v>353</v>
      </c>
      <c r="L22" s="57">
        <v>229</v>
      </c>
      <c r="M22" s="57">
        <v>184</v>
      </c>
      <c r="N22" s="57">
        <v>180</v>
      </c>
      <c r="O22" s="141">
        <v>170</v>
      </c>
      <c r="P22" s="35"/>
      <c r="Q22" s="22">
        <f t="shared" si="0"/>
        <v>22114</v>
      </c>
      <c r="R22" s="77">
        <v>1616</v>
      </c>
      <c r="S22" s="77">
        <v>1930</v>
      </c>
      <c r="T22" s="77">
        <v>5115</v>
      </c>
      <c r="U22" s="77">
        <v>5140</v>
      </c>
      <c r="V22" s="77">
        <v>3324</v>
      </c>
      <c r="W22" s="77">
        <v>1972</v>
      </c>
      <c r="X22" s="77">
        <v>1349</v>
      </c>
      <c r="Y22" s="77">
        <v>1668</v>
      </c>
      <c r="Z22" s="36"/>
      <c r="AA22" s="31"/>
      <c r="AB22" s="184" t="s">
        <v>33</v>
      </c>
      <c r="AC22" s="184"/>
      <c r="AD22" s="184"/>
      <c r="AE22" s="184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84" t="s">
        <v>34</v>
      </c>
      <c r="E23" s="184"/>
      <c r="F23" s="184"/>
      <c r="G23" s="197"/>
      <c r="H23" s="27">
        <f t="shared" si="1"/>
        <v>23752</v>
      </c>
      <c r="I23" s="21">
        <f t="shared" si="2"/>
        <v>4983</v>
      </c>
      <c r="J23" s="57">
        <v>1208</v>
      </c>
      <c r="K23" s="57">
        <v>1147</v>
      </c>
      <c r="L23" s="57">
        <v>853</v>
      </c>
      <c r="M23" s="57">
        <v>703</v>
      </c>
      <c r="N23" s="57">
        <v>556</v>
      </c>
      <c r="O23" s="141">
        <v>516</v>
      </c>
      <c r="P23" s="35"/>
      <c r="Q23" s="22">
        <f t="shared" si="0"/>
        <v>18769</v>
      </c>
      <c r="R23" s="77">
        <v>2096</v>
      </c>
      <c r="S23" s="77">
        <v>2236</v>
      </c>
      <c r="T23" s="77">
        <v>5168</v>
      </c>
      <c r="U23" s="77">
        <v>4277</v>
      </c>
      <c r="V23" s="77">
        <v>2270</v>
      </c>
      <c r="W23" s="77">
        <v>1243</v>
      </c>
      <c r="X23" s="77">
        <v>674</v>
      </c>
      <c r="Y23" s="77">
        <v>805</v>
      </c>
      <c r="Z23" s="36"/>
      <c r="AA23" s="31"/>
      <c r="AB23" s="184" t="s">
        <v>34</v>
      </c>
      <c r="AC23" s="184"/>
      <c r="AD23" s="184"/>
      <c r="AE23" s="184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2" t="s">
        <v>35</v>
      </c>
      <c r="F24" s="182"/>
      <c r="G24" s="32" t="s">
        <v>9</v>
      </c>
      <c r="H24" s="27">
        <f t="shared" si="1"/>
        <v>159</v>
      </c>
      <c r="I24" s="21">
        <f t="shared" si="2"/>
        <v>21</v>
      </c>
      <c r="J24" s="59">
        <v>1</v>
      </c>
      <c r="K24" s="59">
        <v>2</v>
      </c>
      <c r="L24" s="59">
        <v>8</v>
      </c>
      <c r="M24" s="59">
        <v>5</v>
      </c>
      <c r="N24" s="59">
        <v>2</v>
      </c>
      <c r="O24" s="143">
        <v>3</v>
      </c>
      <c r="P24" s="35"/>
      <c r="Q24" s="22">
        <f t="shared" si="0"/>
        <v>138</v>
      </c>
      <c r="R24" s="79">
        <v>14</v>
      </c>
      <c r="S24" s="79">
        <v>16</v>
      </c>
      <c r="T24" s="79">
        <v>30</v>
      </c>
      <c r="U24" s="79">
        <v>31</v>
      </c>
      <c r="V24" s="79">
        <v>24</v>
      </c>
      <c r="W24" s="79">
        <v>9</v>
      </c>
      <c r="X24" s="79">
        <v>5</v>
      </c>
      <c r="Y24" s="79">
        <v>9</v>
      </c>
      <c r="Z24" s="36"/>
      <c r="AA24" s="31"/>
      <c r="AB24" s="31"/>
      <c r="AC24" s="182" t="s">
        <v>35</v>
      </c>
      <c r="AD24" s="182"/>
      <c r="AE24" s="31" t="s">
        <v>9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84" t="s">
        <v>36</v>
      </c>
      <c r="E25" s="184"/>
      <c r="F25" s="184"/>
      <c r="G25" s="197"/>
      <c r="H25" s="27">
        <f t="shared" si="1"/>
        <v>2145</v>
      </c>
      <c r="I25" s="21">
        <f t="shared" si="2"/>
        <v>142</v>
      </c>
      <c r="J25" s="60">
        <v>36</v>
      </c>
      <c r="K25" s="60">
        <v>29</v>
      </c>
      <c r="L25" s="60">
        <v>25</v>
      </c>
      <c r="M25" s="60">
        <v>11</v>
      </c>
      <c r="N25" s="60">
        <v>20</v>
      </c>
      <c r="O25" s="144">
        <v>21</v>
      </c>
      <c r="P25" s="35"/>
      <c r="Q25" s="22">
        <f t="shared" si="0"/>
        <v>2003</v>
      </c>
      <c r="R25" s="80">
        <v>135</v>
      </c>
      <c r="S25" s="80">
        <v>189</v>
      </c>
      <c r="T25" s="80">
        <v>438</v>
      </c>
      <c r="U25" s="80">
        <v>439</v>
      </c>
      <c r="V25" s="80">
        <v>297</v>
      </c>
      <c r="W25" s="80">
        <v>205</v>
      </c>
      <c r="X25" s="80">
        <v>150</v>
      </c>
      <c r="Y25" s="80">
        <v>150</v>
      </c>
      <c r="Z25" s="36"/>
      <c r="AA25" s="31"/>
      <c r="AB25" s="184" t="s">
        <v>36</v>
      </c>
      <c r="AC25" s="184"/>
      <c r="AD25" s="184"/>
      <c r="AE25" s="184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84" t="s">
        <v>37</v>
      </c>
      <c r="E26" s="184"/>
      <c r="F26" s="184"/>
      <c r="G26" s="197"/>
      <c r="H26" s="27">
        <f t="shared" si="1"/>
        <v>3050</v>
      </c>
      <c r="I26" s="21">
        <f t="shared" si="2"/>
        <v>1133</v>
      </c>
      <c r="J26" s="60">
        <v>191</v>
      </c>
      <c r="K26" s="60">
        <v>224</v>
      </c>
      <c r="L26" s="60">
        <v>212</v>
      </c>
      <c r="M26" s="60">
        <v>216</v>
      </c>
      <c r="N26" s="60">
        <v>168</v>
      </c>
      <c r="O26" s="144">
        <v>122</v>
      </c>
      <c r="P26" s="35"/>
      <c r="Q26" s="22">
        <f t="shared" si="0"/>
        <v>1917</v>
      </c>
      <c r="R26" s="80">
        <v>371</v>
      </c>
      <c r="S26" s="80">
        <v>254</v>
      </c>
      <c r="T26" s="80">
        <v>529</v>
      </c>
      <c r="U26" s="80">
        <v>424</v>
      </c>
      <c r="V26" s="80">
        <v>185</v>
      </c>
      <c r="W26" s="80">
        <v>76</v>
      </c>
      <c r="X26" s="80">
        <v>47</v>
      </c>
      <c r="Y26" s="80">
        <v>31</v>
      </c>
      <c r="Z26" s="36"/>
      <c r="AA26" s="31"/>
      <c r="AB26" s="184" t="s">
        <v>37</v>
      </c>
      <c r="AC26" s="184"/>
      <c r="AD26" s="184"/>
      <c r="AE26" s="184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5" t="s">
        <v>77</v>
      </c>
      <c r="D27" s="185"/>
      <c r="E27" s="185"/>
      <c r="F27" s="185"/>
      <c r="G27" s="199"/>
      <c r="H27" s="27">
        <f t="shared" si="1"/>
        <v>153864</v>
      </c>
      <c r="I27" s="21">
        <f t="shared" si="2"/>
        <v>38602</v>
      </c>
      <c r="J27" s="61">
        <v>8716</v>
      </c>
      <c r="K27" s="61">
        <v>9305</v>
      </c>
      <c r="L27" s="61">
        <v>8848</v>
      </c>
      <c r="M27" s="61">
        <v>5407</v>
      </c>
      <c r="N27" s="61">
        <v>3399</v>
      </c>
      <c r="O27" s="145">
        <v>2927</v>
      </c>
      <c r="P27" s="28"/>
      <c r="Q27" s="22">
        <f t="shared" si="0"/>
        <v>115262</v>
      </c>
      <c r="R27" s="81">
        <v>11326</v>
      </c>
      <c r="S27" s="81">
        <v>8386</v>
      </c>
      <c r="T27" s="81">
        <v>16167</v>
      </c>
      <c r="U27" s="81">
        <v>16419</v>
      </c>
      <c r="V27" s="81">
        <v>15865</v>
      </c>
      <c r="W27" s="81">
        <v>11440</v>
      </c>
      <c r="X27" s="81">
        <v>10126</v>
      </c>
      <c r="Y27" s="81">
        <v>25533</v>
      </c>
      <c r="Z27" s="23"/>
      <c r="AA27" s="185" t="s">
        <v>77</v>
      </c>
      <c r="AB27" s="185"/>
      <c r="AC27" s="185"/>
      <c r="AD27" s="185"/>
      <c r="AE27" s="185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84" t="s">
        <v>38</v>
      </c>
      <c r="E28" s="184"/>
      <c r="F28" s="184"/>
      <c r="G28" s="197"/>
      <c r="H28" s="27">
        <f t="shared" si="1"/>
        <v>9719</v>
      </c>
      <c r="I28" s="21">
        <f t="shared" si="2"/>
        <v>1710</v>
      </c>
      <c r="J28" s="60">
        <v>304</v>
      </c>
      <c r="K28" s="60">
        <v>302</v>
      </c>
      <c r="L28" s="60">
        <v>302</v>
      </c>
      <c r="M28" s="60">
        <v>268</v>
      </c>
      <c r="N28" s="60">
        <v>244</v>
      </c>
      <c r="O28" s="144">
        <v>290</v>
      </c>
      <c r="P28" s="35"/>
      <c r="Q28" s="22">
        <f t="shared" si="0"/>
        <v>8009</v>
      </c>
      <c r="R28" s="80">
        <v>1470</v>
      </c>
      <c r="S28" s="80">
        <v>1134</v>
      </c>
      <c r="T28" s="80">
        <v>1928</v>
      </c>
      <c r="U28" s="80">
        <v>1530</v>
      </c>
      <c r="V28" s="80">
        <v>971</v>
      </c>
      <c r="W28" s="80">
        <v>474</v>
      </c>
      <c r="X28" s="80">
        <v>261</v>
      </c>
      <c r="Y28" s="80">
        <v>241</v>
      </c>
      <c r="Z28" s="36"/>
      <c r="AA28" s="31"/>
      <c r="AB28" s="184" t="s">
        <v>38</v>
      </c>
      <c r="AC28" s="184"/>
      <c r="AD28" s="184"/>
      <c r="AE28" s="184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84" t="s">
        <v>39</v>
      </c>
      <c r="E29" s="184"/>
      <c r="F29" s="184"/>
      <c r="G29" s="197"/>
      <c r="H29" s="27">
        <f t="shared" si="1"/>
        <v>20788</v>
      </c>
      <c r="I29" s="21">
        <f t="shared" si="2"/>
        <v>12497</v>
      </c>
      <c r="J29" s="60">
        <v>2814</v>
      </c>
      <c r="K29" s="60">
        <v>3230</v>
      </c>
      <c r="L29" s="60">
        <v>2967</v>
      </c>
      <c r="M29" s="60">
        <v>1621</v>
      </c>
      <c r="N29" s="60">
        <v>991</v>
      </c>
      <c r="O29" s="144">
        <v>874</v>
      </c>
      <c r="P29" s="35"/>
      <c r="Q29" s="22">
        <f t="shared" si="0"/>
        <v>8291</v>
      </c>
      <c r="R29" s="80">
        <v>2413</v>
      </c>
      <c r="S29" s="80">
        <v>1169</v>
      </c>
      <c r="T29" s="80">
        <v>1425</v>
      </c>
      <c r="U29" s="80">
        <v>1044</v>
      </c>
      <c r="V29" s="80">
        <v>853</v>
      </c>
      <c r="W29" s="80">
        <v>486</v>
      </c>
      <c r="X29" s="80">
        <v>351</v>
      </c>
      <c r="Y29" s="80">
        <v>550</v>
      </c>
      <c r="Z29" s="36"/>
      <c r="AA29" s="31"/>
      <c r="AB29" s="184" t="s">
        <v>39</v>
      </c>
      <c r="AC29" s="184"/>
      <c r="AD29" s="184"/>
      <c r="AE29" s="184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84" t="s">
        <v>40</v>
      </c>
      <c r="E30" s="184"/>
      <c r="F30" s="184"/>
      <c r="G30" s="197"/>
      <c r="H30" s="27">
        <f t="shared" si="1"/>
        <v>123357</v>
      </c>
      <c r="I30" s="21">
        <f t="shared" si="2"/>
        <v>24395</v>
      </c>
      <c r="J30" s="60">
        <v>5598</v>
      </c>
      <c r="K30" s="60">
        <v>5773</v>
      </c>
      <c r="L30" s="60">
        <v>5579</v>
      </c>
      <c r="M30" s="60">
        <v>3518</v>
      </c>
      <c r="N30" s="60">
        <v>2164</v>
      </c>
      <c r="O30" s="144">
        <v>1763</v>
      </c>
      <c r="P30" s="35"/>
      <c r="Q30" s="22">
        <f t="shared" si="0"/>
        <v>98962</v>
      </c>
      <c r="R30" s="80">
        <v>7443</v>
      </c>
      <c r="S30" s="80">
        <v>6083</v>
      </c>
      <c r="T30" s="80">
        <v>12814</v>
      </c>
      <c r="U30" s="80">
        <v>13845</v>
      </c>
      <c r="V30" s="80">
        <v>14041</v>
      </c>
      <c r="W30" s="80">
        <v>10480</v>
      </c>
      <c r="X30" s="80">
        <v>9514</v>
      </c>
      <c r="Y30" s="80">
        <v>24742</v>
      </c>
      <c r="Z30" s="36"/>
      <c r="AA30" s="31"/>
      <c r="AB30" s="184" t="s">
        <v>40</v>
      </c>
      <c r="AC30" s="184"/>
      <c r="AD30" s="184"/>
      <c r="AE30" s="184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5" t="s">
        <v>78</v>
      </c>
      <c r="D31" s="185"/>
      <c r="E31" s="185"/>
      <c r="F31" s="185"/>
      <c r="G31" s="199"/>
      <c r="H31" s="27">
        <f t="shared" si="1"/>
        <v>13665</v>
      </c>
      <c r="I31" s="21">
        <f t="shared" si="2"/>
        <v>1003</v>
      </c>
      <c r="J31" s="62">
        <v>55</v>
      </c>
      <c r="K31" s="62">
        <v>82</v>
      </c>
      <c r="L31" s="62">
        <v>204</v>
      </c>
      <c r="M31" s="62">
        <v>194</v>
      </c>
      <c r="N31" s="62">
        <v>219</v>
      </c>
      <c r="O31" s="146">
        <v>249</v>
      </c>
      <c r="P31" s="28"/>
      <c r="Q31" s="22">
        <f t="shared" si="0"/>
        <v>12662</v>
      </c>
      <c r="R31" s="82">
        <v>1532</v>
      </c>
      <c r="S31" s="82">
        <v>1472</v>
      </c>
      <c r="T31" s="82">
        <v>2716</v>
      </c>
      <c r="U31" s="82">
        <v>2860</v>
      </c>
      <c r="V31" s="82">
        <v>2056</v>
      </c>
      <c r="W31" s="82">
        <v>912</v>
      </c>
      <c r="X31" s="82">
        <v>582</v>
      </c>
      <c r="Y31" s="82">
        <v>532</v>
      </c>
      <c r="Z31" s="23"/>
      <c r="AA31" s="185" t="s">
        <v>78</v>
      </c>
      <c r="AB31" s="185"/>
      <c r="AC31" s="185"/>
      <c r="AD31" s="185"/>
      <c r="AE31" s="185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84" t="s">
        <v>41</v>
      </c>
      <c r="E32" s="184"/>
      <c r="F32" s="184"/>
      <c r="G32" s="197"/>
      <c r="H32" s="27">
        <f t="shared" si="1"/>
        <v>10997</v>
      </c>
      <c r="I32" s="21">
        <f t="shared" si="2"/>
        <v>876</v>
      </c>
      <c r="J32" s="63">
        <v>48</v>
      </c>
      <c r="K32" s="63">
        <v>73</v>
      </c>
      <c r="L32" s="63">
        <v>171</v>
      </c>
      <c r="M32" s="63">
        <v>159</v>
      </c>
      <c r="N32" s="63">
        <v>199</v>
      </c>
      <c r="O32" s="147">
        <v>226</v>
      </c>
      <c r="P32" s="35"/>
      <c r="Q32" s="22">
        <f t="shared" si="0"/>
        <v>10121</v>
      </c>
      <c r="R32" s="83">
        <v>1353</v>
      </c>
      <c r="S32" s="83">
        <v>1221</v>
      </c>
      <c r="T32" s="83">
        <v>2184</v>
      </c>
      <c r="U32" s="83">
        <v>2165</v>
      </c>
      <c r="V32" s="83">
        <v>1565</v>
      </c>
      <c r="W32" s="83">
        <v>722</v>
      </c>
      <c r="X32" s="83">
        <v>477</v>
      </c>
      <c r="Y32" s="83">
        <v>434</v>
      </c>
      <c r="Z32" s="36"/>
      <c r="AA32" s="31"/>
      <c r="AB32" s="184" t="s">
        <v>41</v>
      </c>
      <c r="AC32" s="184"/>
      <c r="AD32" s="184"/>
      <c r="AE32" s="184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84" t="s">
        <v>42</v>
      </c>
      <c r="E33" s="184"/>
      <c r="F33" s="184"/>
      <c r="G33" s="197"/>
      <c r="H33" s="27">
        <f t="shared" si="1"/>
        <v>1078</v>
      </c>
      <c r="I33" s="21">
        <f t="shared" si="2"/>
        <v>25</v>
      </c>
      <c r="J33" s="63">
        <v>1</v>
      </c>
      <c r="K33" s="63">
        <v>2</v>
      </c>
      <c r="L33" s="63">
        <v>6</v>
      </c>
      <c r="M33" s="63">
        <v>6</v>
      </c>
      <c r="N33" s="63">
        <v>5</v>
      </c>
      <c r="O33" s="147">
        <v>5</v>
      </c>
      <c r="P33" s="35"/>
      <c r="Q33" s="22">
        <f t="shared" si="0"/>
        <v>1053</v>
      </c>
      <c r="R33" s="83">
        <v>68</v>
      </c>
      <c r="S33" s="83">
        <v>90</v>
      </c>
      <c r="T33" s="83">
        <v>217</v>
      </c>
      <c r="U33" s="83">
        <v>295</v>
      </c>
      <c r="V33" s="83">
        <v>219</v>
      </c>
      <c r="W33" s="83">
        <v>78</v>
      </c>
      <c r="X33" s="83">
        <v>37</v>
      </c>
      <c r="Y33" s="83">
        <v>49</v>
      </c>
      <c r="Z33" s="36"/>
      <c r="AA33" s="31"/>
      <c r="AB33" s="184" t="s">
        <v>42</v>
      </c>
      <c r="AC33" s="184"/>
      <c r="AD33" s="184"/>
      <c r="AE33" s="184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84" t="s">
        <v>42</v>
      </c>
      <c r="F34" s="184"/>
      <c r="G34" s="197"/>
      <c r="H34" s="27">
        <f t="shared" si="1"/>
        <v>377</v>
      </c>
      <c r="I34" s="21">
        <f t="shared" si="2"/>
        <v>23</v>
      </c>
      <c r="J34" s="64">
        <v>1</v>
      </c>
      <c r="K34" s="64">
        <v>2</v>
      </c>
      <c r="L34" s="64">
        <v>5</v>
      </c>
      <c r="M34" s="64">
        <v>5</v>
      </c>
      <c r="N34" s="64">
        <v>5</v>
      </c>
      <c r="O34" s="148">
        <v>5</v>
      </c>
      <c r="P34" s="35"/>
      <c r="Q34" s="22">
        <f t="shared" si="0"/>
        <v>354</v>
      </c>
      <c r="R34" s="84">
        <v>39</v>
      </c>
      <c r="S34" s="84">
        <v>39</v>
      </c>
      <c r="T34" s="84">
        <v>64</v>
      </c>
      <c r="U34" s="84">
        <v>89</v>
      </c>
      <c r="V34" s="84">
        <v>64</v>
      </c>
      <c r="W34" s="84">
        <v>28</v>
      </c>
      <c r="X34" s="84">
        <v>13</v>
      </c>
      <c r="Y34" s="84">
        <v>18</v>
      </c>
      <c r="Z34" s="36"/>
      <c r="AA34" s="31"/>
      <c r="AB34" s="31"/>
      <c r="AC34" s="184" t="s">
        <v>42</v>
      </c>
      <c r="AD34" s="184"/>
      <c r="AE34" s="184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84" t="s">
        <v>43</v>
      </c>
      <c r="F35" s="184"/>
      <c r="G35" s="197"/>
      <c r="H35" s="27">
        <f t="shared" si="1"/>
        <v>701</v>
      </c>
      <c r="I35" s="21">
        <f t="shared" si="2"/>
        <v>2</v>
      </c>
      <c r="J35" s="64">
        <v>0</v>
      </c>
      <c r="K35" s="64">
        <v>0</v>
      </c>
      <c r="L35" s="64">
        <v>1</v>
      </c>
      <c r="M35" s="64">
        <v>1</v>
      </c>
      <c r="N35" s="64">
        <v>0</v>
      </c>
      <c r="O35" s="148">
        <v>0</v>
      </c>
      <c r="P35" s="35"/>
      <c r="Q35" s="22">
        <f t="shared" si="0"/>
        <v>699</v>
      </c>
      <c r="R35" s="84">
        <v>29</v>
      </c>
      <c r="S35" s="84">
        <v>51</v>
      </c>
      <c r="T35" s="84">
        <v>153</v>
      </c>
      <c r="U35" s="84">
        <v>206</v>
      </c>
      <c r="V35" s="84">
        <v>155</v>
      </c>
      <c r="W35" s="84">
        <v>50</v>
      </c>
      <c r="X35" s="84">
        <v>24</v>
      </c>
      <c r="Y35" s="84">
        <v>31</v>
      </c>
      <c r="Z35" s="36"/>
      <c r="AA35" s="31"/>
      <c r="AB35" s="31"/>
      <c r="AC35" s="184" t="s">
        <v>43</v>
      </c>
      <c r="AD35" s="184"/>
      <c r="AE35" s="184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84" t="s">
        <v>44</v>
      </c>
      <c r="E36" s="184"/>
      <c r="F36" s="184"/>
      <c r="G36" s="197"/>
      <c r="H36" s="27">
        <f t="shared" si="1"/>
        <v>1466</v>
      </c>
      <c r="I36" s="21">
        <f t="shared" si="2"/>
        <v>102</v>
      </c>
      <c r="J36" s="65">
        <v>6</v>
      </c>
      <c r="K36" s="65">
        <v>7</v>
      </c>
      <c r="L36" s="65">
        <v>27</v>
      </c>
      <c r="M36" s="65">
        <v>29</v>
      </c>
      <c r="N36" s="65">
        <v>15</v>
      </c>
      <c r="O36" s="149">
        <v>18</v>
      </c>
      <c r="P36" s="39"/>
      <c r="Q36" s="22">
        <f t="shared" si="0"/>
        <v>1364</v>
      </c>
      <c r="R36" s="85">
        <v>110</v>
      </c>
      <c r="S36" s="85">
        <v>158</v>
      </c>
      <c r="T36" s="85">
        <v>299</v>
      </c>
      <c r="U36" s="85">
        <v>365</v>
      </c>
      <c r="V36" s="85">
        <v>239</v>
      </c>
      <c r="W36" s="85">
        <v>97</v>
      </c>
      <c r="X36" s="85">
        <v>53</v>
      </c>
      <c r="Y36" s="85">
        <v>43</v>
      </c>
      <c r="Z36" s="36"/>
      <c r="AA36" s="31"/>
      <c r="AB36" s="184" t="s">
        <v>44</v>
      </c>
      <c r="AC36" s="184"/>
      <c r="AD36" s="184"/>
      <c r="AE36" s="184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88" t="s">
        <v>10</v>
      </c>
      <c r="F37" s="188"/>
      <c r="G37" s="203"/>
      <c r="H37" s="27">
        <f t="shared" si="1"/>
        <v>58</v>
      </c>
      <c r="I37" s="21">
        <f t="shared" si="2"/>
        <v>12</v>
      </c>
      <c r="J37" s="65">
        <v>1</v>
      </c>
      <c r="K37" s="65">
        <v>2</v>
      </c>
      <c r="L37" s="65">
        <v>1</v>
      </c>
      <c r="M37" s="65">
        <v>3</v>
      </c>
      <c r="N37" s="65">
        <v>1</v>
      </c>
      <c r="O37" s="149">
        <v>4</v>
      </c>
      <c r="P37" s="35"/>
      <c r="Q37" s="22">
        <f t="shared" si="0"/>
        <v>46</v>
      </c>
      <c r="R37" s="85">
        <v>5</v>
      </c>
      <c r="S37" s="85">
        <v>7</v>
      </c>
      <c r="T37" s="85">
        <v>12</v>
      </c>
      <c r="U37" s="85">
        <v>11</v>
      </c>
      <c r="V37" s="85">
        <v>5</v>
      </c>
      <c r="W37" s="85">
        <v>2</v>
      </c>
      <c r="X37" s="85">
        <v>0</v>
      </c>
      <c r="Y37" s="85">
        <v>4</v>
      </c>
      <c r="Z37" s="36"/>
      <c r="AA37" s="31"/>
      <c r="AB37" s="31"/>
      <c r="AC37" s="188" t="s">
        <v>10</v>
      </c>
      <c r="AD37" s="188"/>
      <c r="AE37" s="188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84" t="s">
        <v>11</v>
      </c>
      <c r="F38" s="184"/>
      <c r="G38" s="197"/>
      <c r="H38" s="27">
        <f t="shared" si="1"/>
        <v>1322</v>
      </c>
      <c r="I38" s="21">
        <f t="shared" si="2"/>
        <v>77</v>
      </c>
      <c r="J38" s="65">
        <v>5</v>
      </c>
      <c r="K38" s="65">
        <v>4</v>
      </c>
      <c r="L38" s="65">
        <v>18</v>
      </c>
      <c r="M38" s="65">
        <v>23</v>
      </c>
      <c r="N38" s="65">
        <v>13</v>
      </c>
      <c r="O38" s="149">
        <v>14</v>
      </c>
      <c r="P38" s="35"/>
      <c r="Q38" s="22">
        <f t="shared" si="0"/>
        <v>1245</v>
      </c>
      <c r="R38" s="85">
        <v>92</v>
      </c>
      <c r="S38" s="85">
        <v>147</v>
      </c>
      <c r="T38" s="85">
        <v>276</v>
      </c>
      <c r="U38" s="85">
        <v>334</v>
      </c>
      <c r="V38" s="85">
        <v>222</v>
      </c>
      <c r="W38" s="85">
        <v>89</v>
      </c>
      <c r="X38" s="85">
        <v>49</v>
      </c>
      <c r="Y38" s="85">
        <v>36</v>
      </c>
      <c r="Z38" s="36"/>
      <c r="AA38" s="31"/>
      <c r="AB38" s="31"/>
      <c r="AC38" s="184" t="s">
        <v>11</v>
      </c>
      <c r="AD38" s="184"/>
      <c r="AE38" s="184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9" t="s">
        <v>100</v>
      </c>
      <c r="F39" s="184"/>
      <c r="G39" s="197"/>
      <c r="H39" s="27">
        <f t="shared" si="1"/>
        <v>7</v>
      </c>
      <c r="I39" s="21">
        <f t="shared" si="2"/>
        <v>0</v>
      </c>
      <c r="J39" s="65">
        <v>0</v>
      </c>
      <c r="K39" s="65">
        <v>0</v>
      </c>
      <c r="L39" s="65">
        <v>0</v>
      </c>
      <c r="M39" s="65">
        <v>0</v>
      </c>
      <c r="N39" s="65">
        <v>0</v>
      </c>
      <c r="O39" s="149">
        <v>0</v>
      </c>
      <c r="P39" s="35"/>
      <c r="Q39" s="22">
        <f t="shared" si="0"/>
        <v>7</v>
      </c>
      <c r="R39" s="85">
        <v>1</v>
      </c>
      <c r="S39" s="85">
        <v>1</v>
      </c>
      <c r="T39" s="85">
        <v>3</v>
      </c>
      <c r="U39" s="85">
        <v>1</v>
      </c>
      <c r="V39" s="85">
        <v>0</v>
      </c>
      <c r="W39" s="85">
        <v>1</v>
      </c>
      <c r="X39" s="85">
        <v>0</v>
      </c>
      <c r="Y39" s="85">
        <v>0</v>
      </c>
      <c r="Z39" s="36"/>
      <c r="AA39" s="31"/>
      <c r="AB39" s="31"/>
      <c r="AC39" s="189" t="s">
        <v>100</v>
      </c>
      <c r="AD39" s="184"/>
      <c r="AE39" s="184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84" t="s">
        <v>12</v>
      </c>
      <c r="F40" s="184"/>
      <c r="G40" s="197"/>
      <c r="H40" s="27">
        <f t="shared" si="1"/>
        <v>42</v>
      </c>
      <c r="I40" s="21">
        <f t="shared" si="2"/>
        <v>7</v>
      </c>
      <c r="J40" s="65">
        <v>0</v>
      </c>
      <c r="K40" s="65">
        <v>1</v>
      </c>
      <c r="L40" s="65">
        <v>5</v>
      </c>
      <c r="M40" s="65">
        <v>0</v>
      </c>
      <c r="N40" s="65">
        <v>1</v>
      </c>
      <c r="O40" s="149">
        <v>0</v>
      </c>
      <c r="P40" s="35"/>
      <c r="Q40" s="22">
        <f t="shared" si="0"/>
        <v>35</v>
      </c>
      <c r="R40" s="85">
        <v>3</v>
      </c>
      <c r="S40" s="85">
        <v>2</v>
      </c>
      <c r="T40" s="85">
        <v>4</v>
      </c>
      <c r="U40" s="85">
        <v>10</v>
      </c>
      <c r="V40" s="85">
        <v>7</v>
      </c>
      <c r="W40" s="85">
        <v>3</v>
      </c>
      <c r="X40" s="85">
        <v>3</v>
      </c>
      <c r="Y40" s="85">
        <v>3</v>
      </c>
      <c r="Z40" s="36"/>
      <c r="AA40" s="31"/>
      <c r="AB40" s="31"/>
      <c r="AC40" s="184" t="s">
        <v>12</v>
      </c>
      <c r="AD40" s="184"/>
      <c r="AE40" s="184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200" t="s">
        <v>45</v>
      </c>
      <c r="F41" s="200"/>
      <c r="G41" s="202"/>
      <c r="H41" s="27">
        <f t="shared" si="1"/>
        <v>37</v>
      </c>
      <c r="I41" s="21">
        <f t="shared" si="2"/>
        <v>6</v>
      </c>
      <c r="J41" s="65">
        <v>0</v>
      </c>
      <c r="K41" s="65">
        <v>0</v>
      </c>
      <c r="L41" s="65">
        <v>3</v>
      </c>
      <c r="M41" s="65">
        <v>3</v>
      </c>
      <c r="N41" s="65">
        <v>0</v>
      </c>
      <c r="O41" s="149">
        <v>0</v>
      </c>
      <c r="P41" s="35"/>
      <c r="Q41" s="22">
        <f t="shared" si="0"/>
        <v>31</v>
      </c>
      <c r="R41" s="85">
        <v>9</v>
      </c>
      <c r="S41" s="85">
        <v>1</v>
      </c>
      <c r="T41" s="85">
        <v>4</v>
      </c>
      <c r="U41" s="85">
        <v>9</v>
      </c>
      <c r="V41" s="85">
        <v>5</v>
      </c>
      <c r="W41" s="85">
        <v>2</v>
      </c>
      <c r="X41" s="85">
        <v>1</v>
      </c>
      <c r="Y41" s="85">
        <v>0</v>
      </c>
      <c r="Z41" s="36"/>
      <c r="AA41" s="31"/>
      <c r="AB41" s="31"/>
      <c r="AC41" s="186" t="s">
        <v>45</v>
      </c>
      <c r="AD41" s="186"/>
      <c r="AE41" s="186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84" t="s">
        <v>46</v>
      </c>
      <c r="E42" s="184"/>
      <c r="F42" s="184"/>
      <c r="G42" s="197"/>
      <c r="H42" s="27">
        <f t="shared" si="1"/>
        <v>84</v>
      </c>
      <c r="I42" s="21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22">
        <f t="shared" si="0"/>
        <v>84</v>
      </c>
      <c r="R42" s="86">
        <v>0</v>
      </c>
      <c r="S42" s="86">
        <v>3</v>
      </c>
      <c r="T42" s="86">
        <v>10</v>
      </c>
      <c r="U42" s="86">
        <v>23</v>
      </c>
      <c r="V42" s="86">
        <v>26</v>
      </c>
      <c r="W42" s="86">
        <v>9</v>
      </c>
      <c r="X42" s="86">
        <v>9</v>
      </c>
      <c r="Y42" s="86">
        <v>4</v>
      </c>
      <c r="Z42" s="36"/>
      <c r="AA42" s="31"/>
      <c r="AB42" s="184" t="s">
        <v>46</v>
      </c>
      <c r="AC42" s="184"/>
      <c r="AD42" s="184"/>
      <c r="AE42" s="184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2" t="s">
        <v>35</v>
      </c>
      <c r="F43" s="182"/>
      <c r="G43" s="32" t="s">
        <v>13</v>
      </c>
      <c r="H43" s="27">
        <f t="shared" si="1"/>
        <v>67</v>
      </c>
      <c r="I43" s="21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22">
        <f t="shared" si="0"/>
        <v>67</v>
      </c>
      <c r="R43" s="87">
        <v>0</v>
      </c>
      <c r="S43" s="87">
        <v>0</v>
      </c>
      <c r="T43" s="87">
        <v>6</v>
      </c>
      <c r="U43" s="87">
        <v>19</v>
      </c>
      <c r="V43" s="87">
        <v>23</v>
      </c>
      <c r="W43" s="87">
        <v>6</v>
      </c>
      <c r="X43" s="87">
        <v>9</v>
      </c>
      <c r="Y43" s="87">
        <v>4</v>
      </c>
      <c r="Z43" s="36"/>
      <c r="AA43" s="31"/>
      <c r="AB43" s="31"/>
      <c r="AC43" s="182" t="s">
        <v>47</v>
      </c>
      <c r="AD43" s="182"/>
      <c r="AE43" s="31" t="s">
        <v>13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201" t="s">
        <v>14</v>
      </c>
      <c r="E44" s="201"/>
      <c r="F44" s="201"/>
      <c r="G44" s="197"/>
      <c r="H44" s="27">
        <f t="shared" si="1"/>
        <v>1</v>
      </c>
      <c r="I44" s="21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22">
        <f t="shared" si="0"/>
        <v>1</v>
      </c>
      <c r="R44" s="88">
        <v>0</v>
      </c>
      <c r="S44" s="88">
        <v>0</v>
      </c>
      <c r="T44" s="88">
        <v>0</v>
      </c>
      <c r="U44" s="88">
        <v>0</v>
      </c>
      <c r="V44" s="88">
        <v>1</v>
      </c>
      <c r="W44" s="88">
        <v>0</v>
      </c>
      <c r="X44" s="88">
        <v>0</v>
      </c>
      <c r="Y44" s="88">
        <v>0</v>
      </c>
      <c r="Z44" s="36"/>
      <c r="AA44" s="31"/>
      <c r="AB44" s="184" t="s">
        <v>14</v>
      </c>
      <c r="AC44" s="184"/>
      <c r="AD44" s="184"/>
      <c r="AE44" s="184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84" t="s">
        <v>48</v>
      </c>
      <c r="E45" s="184"/>
      <c r="F45" s="184"/>
      <c r="G45" s="197"/>
      <c r="H45" s="27">
        <f t="shared" si="1"/>
        <v>39</v>
      </c>
      <c r="I45" s="21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22">
        <f t="shared" si="0"/>
        <v>39</v>
      </c>
      <c r="R45" s="88">
        <v>1</v>
      </c>
      <c r="S45" s="88">
        <v>0</v>
      </c>
      <c r="T45" s="88">
        <v>6</v>
      </c>
      <c r="U45" s="88">
        <v>12</v>
      </c>
      <c r="V45" s="88">
        <v>6</v>
      </c>
      <c r="W45" s="88">
        <v>6</v>
      </c>
      <c r="X45" s="88">
        <v>6</v>
      </c>
      <c r="Y45" s="88">
        <v>2</v>
      </c>
      <c r="Z45" s="36"/>
      <c r="AA45" s="31"/>
      <c r="AB45" s="184" t="s">
        <v>48</v>
      </c>
      <c r="AC45" s="184"/>
      <c r="AD45" s="184"/>
      <c r="AE45" s="184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5" t="s">
        <v>79</v>
      </c>
      <c r="D46" s="185"/>
      <c r="E46" s="185"/>
      <c r="F46" s="185"/>
      <c r="G46" s="199"/>
      <c r="H46" s="27">
        <f t="shared" si="1"/>
        <v>6204</v>
      </c>
      <c r="I46" s="21">
        <f t="shared" si="2"/>
        <v>584</v>
      </c>
      <c r="J46" s="66">
        <v>102</v>
      </c>
      <c r="K46" s="66">
        <v>73</v>
      </c>
      <c r="L46" s="66">
        <v>103</v>
      </c>
      <c r="M46" s="66">
        <v>95</v>
      </c>
      <c r="N46" s="66">
        <v>104</v>
      </c>
      <c r="O46" s="150">
        <v>107</v>
      </c>
      <c r="P46" s="28"/>
      <c r="Q46" s="22">
        <f t="shared" si="0"/>
        <v>5620</v>
      </c>
      <c r="R46" s="89">
        <v>587</v>
      </c>
      <c r="S46" s="89">
        <v>724</v>
      </c>
      <c r="T46" s="89">
        <v>1569</v>
      </c>
      <c r="U46" s="89">
        <v>1278</v>
      </c>
      <c r="V46" s="89">
        <v>736</v>
      </c>
      <c r="W46" s="89">
        <v>317</v>
      </c>
      <c r="X46" s="89">
        <v>198</v>
      </c>
      <c r="Y46" s="89">
        <v>211</v>
      </c>
      <c r="Z46" s="23"/>
      <c r="AA46" s="185" t="s">
        <v>79</v>
      </c>
      <c r="AB46" s="185"/>
      <c r="AC46" s="185"/>
      <c r="AD46" s="185"/>
      <c r="AE46" s="185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84" t="s">
        <v>49</v>
      </c>
      <c r="E47" s="184"/>
      <c r="F47" s="184"/>
      <c r="G47" s="197"/>
      <c r="H47" s="27">
        <f t="shared" si="1"/>
        <v>876</v>
      </c>
      <c r="I47" s="21">
        <f t="shared" si="2"/>
        <v>14</v>
      </c>
      <c r="J47" s="67">
        <v>0</v>
      </c>
      <c r="K47" s="67">
        <v>0</v>
      </c>
      <c r="L47" s="67">
        <v>0</v>
      </c>
      <c r="M47" s="67">
        <v>0</v>
      </c>
      <c r="N47" s="67">
        <v>4</v>
      </c>
      <c r="O47" s="151">
        <v>10</v>
      </c>
      <c r="P47" s="35"/>
      <c r="Q47" s="22">
        <f t="shared" si="0"/>
        <v>862</v>
      </c>
      <c r="R47" s="90">
        <v>66</v>
      </c>
      <c r="S47" s="90">
        <v>119</v>
      </c>
      <c r="T47" s="90">
        <v>275</v>
      </c>
      <c r="U47" s="90">
        <v>184</v>
      </c>
      <c r="V47" s="90">
        <v>84</v>
      </c>
      <c r="W47" s="90">
        <v>68</v>
      </c>
      <c r="X47" s="90">
        <v>40</v>
      </c>
      <c r="Y47" s="90">
        <v>26</v>
      </c>
      <c r="Z47" s="36"/>
      <c r="AA47" s="31"/>
      <c r="AB47" s="184" t="s">
        <v>49</v>
      </c>
      <c r="AC47" s="184"/>
      <c r="AD47" s="184"/>
      <c r="AE47" s="184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200" t="s">
        <v>50</v>
      </c>
      <c r="F48" s="201"/>
      <c r="G48" s="197"/>
      <c r="H48" s="27">
        <f t="shared" si="1"/>
        <v>440</v>
      </c>
      <c r="I48" s="21">
        <f t="shared" si="2"/>
        <v>11</v>
      </c>
      <c r="J48" s="40">
        <v>0</v>
      </c>
      <c r="K48" s="40">
        <v>0</v>
      </c>
      <c r="L48" s="40">
        <v>0</v>
      </c>
      <c r="M48" s="40">
        <v>0</v>
      </c>
      <c r="N48" s="68">
        <v>2</v>
      </c>
      <c r="O48" s="152">
        <v>9</v>
      </c>
      <c r="P48" s="35"/>
      <c r="Q48" s="22">
        <f t="shared" si="0"/>
        <v>429</v>
      </c>
      <c r="R48" s="91">
        <v>46</v>
      </c>
      <c r="S48" s="91">
        <v>61</v>
      </c>
      <c r="T48" s="91">
        <v>127</v>
      </c>
      <c r="U48" s="91">
        <v>88</v>
      </c>
      <c r="V48" s="91">
        <v>46</v>
      </c>
      <c r="W48" s="91">
        <v>25</v>
      </c>
      <c r="X48" s="91">
        <v>20</v>
      </c>
      <c r="Y48" s="91">
        <v>16</v>
      </c>
      <c r="Z48" s="36"/>
      <c r="AA48" s="31"/>
      <c r="AB48" s="31"/>
      <c r="AC48" s="186" t="s">
        <v>50</v>
      </c>
      <c r="AD48" s="184"/>
      <c r="AE48" s="184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200" t="s">
        <v>51</v>
      </c>
      <c r="F49" s="201"/>
      <c r="G49" s="197"/>
      <c r="H49" s="27">
        <f t="shared" si="1"/>
        <v>227</v>
      </c>
      <c r="I49" s="21">
        <f t="shared" si="2"/>
        <v>3</v>
      </c>
      <c r="J49" s="40">
        <v>0</v>
      </c>
      <c r="K49" s="40">
        <v>0</v>
      </c>
      <c r="L49" s="40">
        <v>0</v>
      </c>
      <c r="M49" s="40">
        <v>0</v>
      </c>
      <c r="N49" s="68">
        <v>2</v>
      </c>
      <c r="O49" s="152">
        <v>1</v>
      </c>
      <c r="P49" s="35"/>
      <c r="Q49" s="22">
        <f t="shared" si="0"/>
        <v>224</v>
      </c>
      <c r="R49" s="91">
        <v>13</v>
      </c>
      <c r="S49" s="91">
        <v>27</v>
      </c>
      <c r="T49" s="91">
        <v>60</v>
      </c>
      <c r="U49" s="91">
        <v>48</v>
      </c>
      <c r="V49" s="91">
        <v>29</v>
      </c>
      <c r="W49" s="91">
        <v>24</v>
      </c>
      <c r="X49" s="91">
        <v>14</v>
      </c>
      <c r="Y49" s="91">
        <v>9</v>
      </c>
      <c r="Z49" s="36"/>
      <c r="AA49" s="31"/>
      <c r="AB49" s="31"/>
      <c r="AC49" s="186" t="s">
        <v>51</v>
      </c>
      <c r="AD49" s="184"/>
      <c r="AE49" s="184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200" t="s">
        <v>15</v>
      </c>
      <c r="F50" s="201"/>
      <c r="G50" s="197"/>
      <c r="H50" s="27">
        <f t="shared" si="1"/>
        <v>209</v>
      </c>
      <c r="I50" s="21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35"/>
      <c r="Q50" s="22">
        <f t="shared" si="0"/>
        <v>209</v>
      </c>
      <c r="R50" s="91">
        <v>7</v>
      </c>
      <c r="S50" s="91">
        <v>31</v>
      </c>
      <c r="T50" s="91">
        <v>88</v>
      </c>
      <c r="U50" s="91">
        <v>48</v>
      </c>
      <c r="V50" s="91">
        <v>9</v>
      </c>
      <c r="W50" s="91">
        <v>19</v>
      </c>
      <c r="X50" s="91">
        <v>6</v>
      </c>
      <c r="Y50" s="91">
        <v>1</v>
      </c>
      <c r="Z50" s="36"/>
      <c r="AA50" s="31"/>
      <c r="AB50" s="31"/>
      <c r="AC50" s="186" t="s">
        <v>15</v>
      </c>
      <c r="AD50" s="184"/>
      <c r="AE50" s="184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84" t="s">
        <v>52</v>
      </c>
      <c r="E51" s="184"/>
      <c r="F51" s="184"/>
      <c r="G51" s="197"/>
      <c r="H51" s="27">
        <f t="shared" si="1"/>
        <v>5328</v>
      </c>
      <c r="I51" s="21">
        <f t="shared" si="2"/>
        <v>570</v>
      </c>
      <c r="J51" s="69">
        <v>102</v>
      </c>
      <c r="K51" s="69">
        <v>73</v>
      </c>
      <c r="L51" s="69">
        <v>103</v>
      </c>
      <c r="M51" s="69">
        <v>95</v>
      </c>
      <c r="N51" s="69">
        <v>100</v>
      </c>
      <c r="O51" s="153">
        <v>97</v>
      </c>
      <c r="P51" s="35"/>
      <c r="Q51" s="22">
        <f t="shared" si="0"/>
        <v>4758</v>
      </c>
      <c r="R51" s="92">
        <v>521</v>
      </c>
      <c r="S51" s="92">
        <v>605</v>
      </c>
      <c r="T51" s="92">
        <v>1294</v>
      </c>
      <c r="U51" s="92">
        <v>1094</v>
      </c>
      <c r="V51" s="92">
        <v>652</v>
      </c>
      <c r="W51" s="92">
        <v>249</v>
      </c>
      <c r="X51" s="92">
        <v>158</v>
      </c>
      <c r="Y51" s="92">
        <v>185</v>
      </c>
      <c r="Z51" s="36"/>
      <c r="AA51" s="31"/>
      <c r="AB51" s="184" t="s">
        <v>52</v>
      </c>
      <c r="AC51" s="184"/>
      <c r="AD51" s="184"/>
      <c r="AE51" s="184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2" t="s">
        <v>53</v>
      </c>
      <c r="F52" s="182"/>
      <c r="G52" s="32" t="s">
        <v>16</v>
      </c>
      <c r="H52" s="27">
        <f t="shared" si="1"/>
        <v>2451</v>
      </c>
      <c r="I52" s="21">
        <f t="shared" si="2"/>
        <v>342</v>
      </c>
      <c r="J52" s="69">
        <v>84</v>
      </c>
      <c r="K52" s="69">
        <v>40</v>
      </c>
      <c r="L52" s="69">
        <v>60</v>
      </c>
      <c r="M52" s="69">
        <v>52</v>
      </c>
      <c r="N52" s="69">
        <v>51</v>
      </c>
      <c r="O52" s="153">
        <v>55</v>
      </c>
      <c r="P52" s="35"/>
      <c r="Q52" s="22">
        <f t="shared" si="0"/>
        <v>2109</v>
      </c>
      <c r="R52" s="92">
        <v>264</v>
      </c>
      <c r="S52" s="92">
        <v>337</v>
      </c>
      <c r="T52" s="92">
        <v>600</v>
      </c>
      <c r="U52" s="92">
        <v>372</v>
      </c>
      <c r="V52" s="92">
        <v>242</v>
      </c>
      <c r="W52" s="92">
        <v>110</v>
      </c>
      <c r="X52" s="92">
        <v>86</v>
      </c>
      <c r="Y52" s="92">
        <v>98</v>
      </c>
      <c r="Z52" s="41"/>
      <c r="AA52" s="42"/>
      <c r="AB52" s="42"/>
      <c r="AC52" s="182" t="s">
        <v>54</v>
      </c>
      <c r="AD52" s="182"/>
      <c r="AE52" s="31" t="s">
        <v>16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87" t="s">
        <v>54</v>
      </c>
      <c r="F53" s="187"/>
      <c r="G53" s="32" t="s">
        <v>17</v>
      </c>
      <c r="H53" s="27">
        <f t="shared" si="1"/>
        <v>1745</v>
      </c>
      <c r="I53" s="21">
        <f t="shared" si="2"/>
        <v>101</v>
      </c>
      <c r="J53" s="69">
        <v>11</v>
      </c>
      <c r="K53" s="69">
        <v>14</v>
      </c>
      <c r="L53" s="69">
        <v>25</v>
      </c>
      <c r="M53" s="69">
        <v>17</v>
      </c>
      <c r="N53" s="69">
        <v>12</v>
      </c>
      <c r="O53" s="153">
        <v>22</v>
      </c>
      <c r="P53" s="35"/>
      <c r="Q53" s="22">
        <f t="shared" si="0"/>
        <v>1644</v>
      </c>
      <c r="R53" s="92">
        <v>140</v>
      </c>
      <c r="S53" s="92">
        <v>168</v>
      </c>
      <c r="T53" s="92">
        <v>425</v>
      </c>
      <c r="U53" s="92">
        <v>422</v>
      </c>
      <c r="V53" s="92">
        <v>260</v>
      </c>
      <c r="W53" s="92">
        <v>95</v>
      </c>
      <c r="X53" s="92">
        <v>57</v>
      </c>
      <c r="Y53" s="92">
        <v>77</v>
      </c>
      <c r="Z53" s="41"/>
      <c r="AA53" s="42"/>
      <c r="AB53" s="42"/>
      <c r="AC53" s="187" t="s">
        <v>55</v>
      </c>
      <c r="AD53" s="187"/>
      <c r="AE53" s="31" t="s">
        <v>17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5" t="s">
        <v>80</v>
      </c>
      <c r="D54" s="185"/>
      <c r="E54" s="185"/>
      <c r="F54" s="185"/>
      <c r="G54" s="199"/>
      <c r="H54" s="27">
        <f t="shared" si="1"/>
        <v>55932</v>
      </c>
      <c r="I54" s="21">
        <f t="shared" si="2"/>
        <v>17141</v>
      </c>
      <c r="J54" s="70">
        <v>3033</v>
      </c>
      <c r="K54" s="70">
        <v>3590</v>
      </c>
      <c r="L54" s="70">
        <v>3422</v>
      </c>
      <c r="M54" s="70">
        <v>2610</v>
      </c>
      <c r="N54" s="70">
        <v>2161</v>
      </c>
      <c r="O54" s="154">
        <v>2325</v>
      </c>
      <c r="P54" s="28"/>
      <c r="Q54" s="22">
        <f t="shared" si="0"/>
        <v>38791</v>
      </c>
      <c r="R54" s="93">
        <v>7428</v>
      </c>
      <c r="S54" s="93">
        <v>4298</v>
      </c>
      <c r="T54" s="93">
        <v>6733</v>
      </c>
      <c r="U54" s="93">
        <v>5876</v>
      </c>
      <c r="V54" s="93">
        <v>5020</v>
      </c>
      <c r="W54" s="93">
        <v>3307</v>
      </c>
      <c r="X54" s="93">
        <v>2409</v>
      </c>
      <c r="Y54" s="93">
        <v>3720</v>
      </c>
      <c r="Z54" s="43"/>
      <c r="AA54" s="185" t="s">
        <v>80</v>
      </c>
      <c r="AB54" s="185"/>
      <c r="AC54" s="185"/>
      <c r="AD54" s="185"/>
      <c r="AE54" s="185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2" t="s">
        <v>55</v>
      </c>
      <c r="E55" s="182"/>
      <c r="F55" s="184" t="s">
        <v>56</v>
      </c>
      <c r="G55" s="197"/>
      <c r="H55" s="27">
        <f t="shared" si="1"/>
        <v>36467</v>
      </c>
      <c r="I55" s="21">
        <f t="shared" si="2"/>
        <v>11746</v>
      </c>
      <c r="J55" s="71">
        <v>1862</v>
      </c>
      <c r="K55" s="71">
        <v>2267</v>
      </c>
      <c r="L55" s="71">
        <v>2313</v>
      </c>
      <c r="M55" s="71">
        <v>1847</v>
      </c>
      <c r="N55" s="71">
        <v>1629</v>
      </c>
      <c r="O55" s="155">
        <v>1828</v>
      </c>
      <c r="P55" s="35"/>
      <c r="Q55" s="22">
        <f t="shared" si="0"/>
        <v>24721</v>
      </c>
      <c r="R55" s="94">
        <v>5767</v>
      </c>
      <c r="S55" s="94">
        <v>2662</v>
      </c>
      <c r="T55" s="94">
        <v>3478</v>
      </c>
      <c r="U55" s="94">
        <v>2915</v>
      </c>
      <c r="V55" s="94">
        <v>3038</v>
      </c>
      <c r="W55" s="94">
        <v>2213</v>
      </c>
      <c r="X55" s="94">
        <v>1721</v>
      </c>
      <c r="Y55" s="94">
        <v>2927</v>
      </c>
      <c r="Z55" s="41"/>
      <c r="AA55" s="42"/>
      <c r="AB55" s="182" t="s">
        <v>55</v>
      </c>
      <c r="AC55" s="182"/>
      <c r="AD55" s="184" t="s">
        <v>56</v>
      </c>
      <c r="AE55" s="184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2" t="s">
        <v>54</v>
      </c>
      <c r="E56" s="182"/>
      <c r="F56" s="184" t="s">
        <v>57</v>
      </c>
      <c r="G56" s="197"/>
      <c r="H56" s="27">
        <f t="shared" si="1"/>
        <v>2501</v>
      </c>
      <c r="I56" s="21">
        <f t="shared" si="2"/>
        <v>252</v>
      </c>
      <c r="J56" s="71">
        <v>15</v>
      </c>
      <c r="K56" s="71">
        <v>29</v>
      </c>
      <c r="L56" s="71">
        <v>79</v>
      </c>
      <c r="M56" s="71">
        <v>55</v>
      </c>
      <c r="N56" s="71">
        <v>36</v>
      </c>
      <c r="O56" s="155">
        <v>38</v>
      </c>
      <c r="P56" s="35"/>
      <c r="Q56" s="22">
        <f t="shared" si="0"/>
        <v>2249</v>
      </c>
      <c r="R56" s="94">
        <v>201</v>
      </c>
      <c r="S56" s="94">
        <v>258</v>
      </c>
      <c r="T56" s="94">
        <v>568</v>
      </c>
      <c r="U56" s="94">
        <v>568</v>
      </c>
      <c r="V56" s="94">
        <v>317</v>
      </c>
      <c r="W56" s="94">
        <v>159</v>
      </c>
      <c r="X56" s="94">
        <v>87</v>
      </c>
      <c r="Y56" s="94">
        <v>91</v>
      </c>
      <c r="Z56" s="41"/>
      <c r="AA56" s="42"/>
      <c r="AB56" s="182" t="s">
        <v>54</v>
      </c>
      <c r="AC56" s="182"/>
      <c r="AD56" s="184" t="s">
        <v>57</v>
      </c>
      <c r="AE56" s="184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2" t="s">
        <v>54</v>
      </c>
      <c r="E57" s="182"/>
      <c r="F57" s="184" t="s">
        <v>18</v>
      </c>
      <c r="G57" s="197"/>
      <c r="H57" s="27">
        <f t="shared" si="1"/>
        <v>5581</v>
      </c>
      <c r="I57" s="21">
        <f t="shared" si="2"/>
        <v>2425</v>
      </c>
      <c r="J57" s="71">
        <v>468</v>
      </c>
      <c r="K57" s="71">
        <v>601</v>
      </c>
      <c r="L57" s="71">
        <v>493</v>
      </c>
      <c r="M57" s="71">
        <v>370</v>
      </c>
      <c r="N57" s="71">
        <v>260</v>
      </c>
      <c r="O57" s="155">
        <v>233</v>
      </c>
      <c r="P57" s="35"/>
      <c r="Q57" s="22">
        <f t="shared" si="0"/>
        <v>3156</v>
      </c>
      <c r="R57" s="94">
        <v>520</v>
      </c>
      <c r="S57" s="94">
        <v>418</v>
      </c>
      <c r="T57" s="94">
        <v>781</v>
      </c>
      <c r="U57" s="94">
        <v>596</v>
      </c>
      <c r="V57" s="94">
        <v>396</v>
      </c>
      <c r="W57" s="94">
        <v>198</v>
      </c>
      <c r="X57" s="94">
        <v>116</v>
      </c>
      <c r="Y57" s="94">
        <v>131</v>
      </c>
      <c r="Z57" s="41"/>
      <c r="AA57" s="42"/>
      <c r="AB57" s="182" t="s">
        <v>58</v>
      </c>
      <c r="AC57" s="182"/>
      <c r="AD57" s="184" t="s">
        <v>18</v>
      </c>
      <c r="AE57" s="184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2" t="s">
        <v>58</v>
      </c>
      <c r="E58" s="182"/>
      <c r="F58" s="184" t="s">
        <v>59</v>
      </c>
      <c r="G58" s="197"/>
      <c r="H58" s="27">
        <f t="shared" si="1"/>
        <v>424</v>
      </c>
      <c r="I58" s="21">
        <f t="shared" si="2"/>
        <v>45</v>
      </c>
      <c r="J58" s="71">
        <v>1</v>
      </c>
      <c r="K58" s="71">
        <v>2</v>
      </c>
      <c r="L58" s="71">
        <v>3</v>
      </c>
      <c r="M58" s="71">
        <v>5</v>
      </c>
      <c r="N58" s="71">
        <v>15</v>
      </c>
      <c r="O58" s="155">
        <v>19</v>
      </c>
      <c r="P58" s="35"/>
      <c r="Q58" s="22">
        <f t="shared" si="0"/>
        <v>379</v>
      </c>
      <c r="R58" s="94">
        <v>79</v>
      </c>
      <c r="S58" s="94">
        <v>64</v>
      </c>
      <c r="T58" s="94">
        <v>114</v>
      </c>
      <c r="U58" s="94">
        <v>67</v>
      </c>
      <c r="V58" s="94">
        <v>27</v>
      </c>
      <c r="W58" s="94">
        <v>22</v>
      </c>
      <c r="X58" s="94">
        <v>3</v>
      </c>
      <c r="Y58" s="94">
        <v>3</v>
      </c>
      <c r="Z58" s="41"/>
      <c r="AA58" s="42"/>
      <c r="AB58" s="182" t="s">
        <v>58</v>
      </c>
      <c r="AC58" s="182"/>
      <c r="AD58" s="184" t="s">
        <v>59</v>
      </c>
      <c r="AE58" s="184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2" t="s">
        <v>58</v>
      </c>
      <c r="E59" s="182"/>
      <c r="F59" s="183" t="s">
        <v>99</v>
      </c>
      <c r="G59" s="198"/>
      <c r="H59" s="27">
        <f t="shared" si="1"/>
        <v>137</v>
      </c>
      <c r="I59" s="21">
        <f t="shared" si="2"/>
        <v>9</v>
      </c>
      <c r="J59" s="71">
        <v>0</v>
      </c>
      <c r="K59" s="71">
        <v>1</v>
      </c>
      <c r="L59" s="71">
        <v>1</v>
      </c>
      <c r="M59" s="71">
        <v>2</v>
      </c>
      <c r="N59" s="71">
        <v>2</v>
      </c>
      <c r="O59" s="155">
        <v>3</v>
      </c>
      <c r="P59" s="35"/>
      <c r="Q59" s="22">
        <f t="shared" si="0"/>
        <v>128</v>
      </c>
      <c r="R59" s="94">
        <v>12</v>
      </c>
      <c r="S59" s="94">
        <v>20</v>
      </c>
      <c r="T59" s="94">
        <v>33</v>
      </c>
      <c r="U59" s="94">
        <v>28</v>
      </c>
      <c r="V59" s="94">
        <v>12</v>
      </c>
      <c r="W59" s="94">
        <v>9</v>
      </c>
      <c r="X59" s="94">
        <v>8</v>
      </c>
      <c r="Y59" s="94">
        <v>6</v>
      </c>
      <c r="Z59" s="41"/>
      <c r="AA59" s="42"/>
      <c r="AB59" s="182" t="s">
        <v>58</v>
      </c>
      <c r="AC59" s="182"/>
      <c r="AD59" s="183" t="s">
        <v>99</v>
      </c>
      <c r="AE59" s="183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2" t="s">
        <v>58</v>
      </c>
      <c r="E60" s="182"/>
      <c r="F60" s="184" t="s">
        <v>19</v>
      </c>
      <c r="G60" s="197"/>
      <c r="H60" s="27">
        <f t="shared" si="1"/>
        <v>2199</v>
      </c>
      <c r="I60" s="21">
        <f t="shared" si="2"/>
        <v>1146</v>
      </c>
      <c r="J60" s="71">
        <v>260</v>
      </c>
      <c r="K60" s="71">
        <v>308</v>
      </c>
      <c r="L60" s="71">
        <v>259</v>
      </c>
      <c r="M60" s="71">
        <v>169</v>
      </c>
      <c r="N60" s="71">
        <v>90</v>
      </c>
      <c r="O60" s="155">
        <v>60</v>
      </c>
      <c r="P60" s="35"/>
      <c r="Q60" s="22">
        <f t="shared" si="0"/>
        <v>1053</v>
      </c>
      <c r="R60" s="94">
        <v>187</v>
      </c>
      <c r="S60" s="94">
        <v>97</v>
      </c>
      <c r="T60" s="94">
        <v>141</v>
      </c>
      <c r="U60" s="94">
        <v>154</v>
      </c>
      <c r="V60" s="94">
        <v>137</v>
      </c>
      <c r="W60" s="94">
        <v>112</v>
      </c>
      <c r="X60" s="94">
        <v>102</v>
      </c>
      <c r="Y60" s="94">
        <v>123</v>
      </c>
      <c r="Z60" s="41"/>
      <c r="AA60" s="42"/>
      <c r="AB60" s="182" t="s">
        <v>53</v>
      </c>
      <c r="AC60" s="182"/>
      <c r="AD60" s="184" t="s">
        <v>19</v>
      </c>
      <c r="AE60" s="184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4"/>
      <c r="C61" s="44"/>
      <c r="D61" s="176" t="s">
        <v>53</v>
      </c>
      <c r="E61" s="176"/>
      <c r="F61" s="177" t="s">
        <v>20</v>
      </c>
      <c r="G61" s="190"/>
      <c r="H61" s="45">
        <f t="shared" si="1"/>
        <v>5975</v>
      </c>
      <c r="I61" s="46">
        <f t="shared" si="2"/>
        <v>1128</v>
      </c>
      <c r="J61" s="72">
        <v>339</v>
      </c>
      <c r="K61" s="72">
        <v>284</v>
      </c>
      <c r="L61" s="72">
        <v>185</v>
      </c>
      <c r="M61" s="72">
        <v>120</v>
      </c>
      <c r="N61" s="72">
        <v>98</v>
      </c>
      <c r="O61" s="156">
        <v>102</v>
      </c>
      <c r="P61" s="35"/>
      <c r="Q61" s="47">
        <f t="shared" si="0"/>
        <v>4847</v>
      </c>
      <c r="R61" s="95">
        <v>466</v>
      </c>
      <c r="S61" s="95">
        <v>546</v>
      </c>
      <c r="T61" s="95">
        <v>1154</v>
      </c>
      <c r="U61" s="95">
        <v>1095</v>
      </c>
      <c r="V61" s="95">
        <v>693</v>
      </c>
      <c r="W61" s="95">
        <v>379</v>
      </c>
      <c r="X61" s="95">
        <v>222</v>
      </c>
      <c r="Y61" s="95">
        <v>292</v>
      </c>
      <c r="Z61" s="48"/>
      <c r="AA61" s="44"/>
      <c r="AB61" s="176" t="s">
        <v>54</v>
      </c>
      <c r="AC61" s="176"/>
      <c r="AD61" s="177" t="s">
        <v>20</v>
      </c>
      <c r="AE61" s="17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9"/>
    </row>
    <row r="63" spans="7:32" ht="12">
      <c r="G63" s="1" t="s">
        <v>86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87</v>
      </c>
      <c r="H64" s="50">
        <f>SUM(H7,H20,H27,H31,H46,H54)-H6</f>
        <v>0</v>
      </c>
      <c r="I64" s="50">
        <f aca="true" t="shared" si="6" ref="I64:O64">SUM(I7,I20,I27,I31,I46,I54)-I6</f>
        <v>0</v>
      </c>
      <c r="J64" s="50">
        <f t="shared" si="6"/>
        <v>0</v>
      </c>
      <c r="K64" s="50">
        <f t="shared" si="6"/>
        <v>0</v>
      </c>
      <c r="L64" s="50">
        <f t="shared" si="6"/>
        <v>0</v>
      </c>
      <c r="M64" s="50">
        <f t="shared" si="6"/>
        <v>0</v>
      </c>
      <c r="N64" s="50">
        <f t="shared" si="6"/>
        <v>0</v>
      </c>
      <c r="O64" s="50">
        <f t="shared" si="6"/>
        <v>0</v>
      </c>
      <c r="P64" s="3"/>
      <c r="Q64" s="50">
        <f aca="true" t="shared" si="7" ref="Q64:Y64">SUM(Q7,Q20,Q27,Q31,Q46,Q54)-Q6</f>
        <v>0</v>
      </c>
      <c r="R64" s="50">
        <f t="shared" si="7"/>
        <v>0</v>
      </c>
      <c r="S64" s="50">
        <f t="shared" si="7"/>
        <v>0</v>
      </c>
      <c r="T64" s="50">
        <f t="shared" si="7"/>
        <v>0</v>
      </c>
      <c r="U64" s="50">
        <f t="shared" si="7"/>
        <v>0</v>
      </c>
      <c r="V64" s="50">
        <f t="shared" si="7"/>
        <v>0</v>
      </c>
      <c r="W64" s="50">
        <f t="shared" si="7"/>
        <v>0</v>
      </c>
      <c r="X64" s="50">
        <f t="shared" si="7"/>
        <v>0</v>
      </c>
      <c r="Y64" s="50">
        <f t="shared" si="7"/>
        <v>0</v>
      </c>
      <c r="AF64" s="3"/>
    </row>
    <row r="65" spans="7:32" ht="12">
      <c r="G65" s="1" t="s">
        <v>88</v>
      </c>
      <c r="H65" s="50">
        <f>SUM(H8,H13,H18,H19)-H7</f>
        <v>0</v>
      </c>
      <c r="I65" s="50">
        <f aca="true" t="shared" si="8" ref="I65:O65">SUM(I8,I13,I18,I19)-I7</f>
        <v>0</v>
      </c>
      <c r="J65" s="50">
        <f t="shared" si="8"/>
        <v>0</v>
      </c>
      <c r="K65" s="50">
        <f t="shared" si="8"/>
        <v>0</v>
      </c>
      <c r="L65" s="50">
        <f t="shared" si="8"/>
        <v>0</v>
      </c>
      <c r="M65" s="50">
        <f t="shared" si="8"/>
        <v>0</v>
      </c>
      <c r="N65" s="50">
        <f t="shared" si="8"/>
        <v>0</v>
      </c>
      <c r="O65" s="50">
        <f t="shared" si="8"/>
        <v>0</v>
      </c>
      <c r="P65" s="3"/>
      <c r="Q65" s="50">
        <f aca="true" t="shared" si="9" ref="Q65:Y65">SUM(Q8,Q13,Q18,Q19)-Q7</f>
        <v>0</v>
      </c>
      <c r="R65" s="50">
        <f t="shared" si="9"/>
        <v>0</v>
      </c>
      <c r="S65" s="50">
        <f t="shared" si="9"/>
        <v>0</v>
      </c>
      <c r="T65" s="50">
        <f t="shared" si="9"/>
        <v>0</v>
      </c>
      <c r="U65" s="50">
        <f t="shared" si="9"/>
        <v>0</v>
      </c>
      <c r="V65" s="50">
        <f t="shared" si="9"/>
        <v>0</v>
      </c>
      <c r="W65" s="50">
        <f t="shared" si="9"/>
        <v>0</v>
      </c>
      <c r="X65" s="50">
        <f t="shared" si="9"/>
        <v>0</v>
      </c>
      <c r="Y65" s="50">
        <f t="shared" si="9"/>
        <v>0</v>
      </c>
      <c r="AF65" s="3"/>
    </row>
    <row r="66" spans="7:32" ht="12">
      <c r="G66" s="1" t="s">
        <v>1</v>
      </c>
      <c r="H66" s="50">
        <f>SUM(H9:H12)-H8</f>
        <v>0</v>
      </c>
      <c r="I66" s="50">
        <f aca="true" t="shared" si="10" ref="I66:O66">SUM(I9:I12)-I8</f>
        <v>0</v>
      </c>
      <c r="J66" s="50">
        <f t="shared" si="10"/>
        <v>0</v>
      </c>
      <c r="K66" s="50">
        <f t="shared" si="10"/>
        <v>0</v>
      </c>
      <c r="L66" s="50">
        <f t="shared" si="10"/>
        <v>0</v>
      </c>
      <c r="M66" s="50">
        <f t="shared" si="10"/>
        <v>0</v>
      </c>
      <c r="N66" s="50">
        <f t="shared" si="10"/>
        <v>0</v>
      </c>
      <c r="O66" s="50">
        <f t="shared" si="10"/>
        <v>0</v>
      </c>
      <c r="P66" s="3"/>
      <c r="Q66" s="50">
        <f aca="true" t="shared" si="11" ref="Q66:Y66">SUM(Q9:Q12)-Q8</f>
        <v>0</v>
      </c>
      <c r="R66" s="50">
        <f t="shared" si="11"/>
        <v>0</v>
      </c>
      <c r="S66" s="50">
        <f t="shared" si="11"/>
        <v>0</v>
      </c>
      <c r="T66" s="50">
        <f t="shared" si="11"/>
        <v>0</v>
      </c>
      <c r="U66" s="50">
        <f t="shared" si="11"/>
        <v>0</v>
      </c>
      <c r="V66" s="50">
        <f t="shared" si="11"/>
        <v>0</v>
      </c>
      <c r="W66" s="50">
        <f t="shared" si="11"/>
        <v>0</v>
      </c>
      <c r="X66" s="50">
        <f t="shared" si="11"/>
        <v>0</v>
      </c>
      <c r="Y66" s="50">
        <f t="shared" si="11"/>
        <v>0</v>
      </c>
      <c r="AF66" s="3"/>
    </row>
    <row r="67" spans="7:32" ht="12">
      <c r="G67" s="1" t="s">
        <v>89</v>
      </c>
      <c r="H67" s="50">
        <f>SUM(H14:H17)-H13</f>
        <v>0</v>
      </c>
      <c r="I67" s="50">
        <f aca="true" t="shared" si="12" ref="I67:O67">SUM(I14:I17)-I13</f>
        <v>0</v>
      </c>
      <c r="J67" s="50">
        <f t="shared" si="12"/>
        <v>0</v>
      </c>
      <c r="K67" s="50">
        <f t="shared" si="12"/>
        <v>0</v>
      </c>
      <c r="L67" s="50">
        <f t="shared" si="12"/>
        <v>0</v>
      </c>
      <c r="M67" s="50">
        <f t="shared" si="12"/>
        <v>0</v>
      </c>
      <c r="N67" s="50">
        <f t="shared" si="12"/>
        <v>0</v>
      </c>
      <c r="O67" s="50">
        <f t="shared" si="12"/>
        <v>0</v>
      </c>
      <c r="P67" s="3"/>
      <c r="Q67" s="50">
        <f aca="true" t="shared" si="13" ref="Q67:Y67">SUM(Q14:Q17)-Q13</f>
        <v>0</v>
      </c>
      <c r="R67" s="50">
        <f t="shared" si="13"/>
        <v>0</v>
      </c>
      <c r="S67" s="50">
        <f t="shared" si="13"/>
        <v>0</v>
      </c>
      <c r="T67" s="50">
        <f t="shared" si="13"/>
        <v>0</v>
      </c>
      <c r="U67" s="50">
        <f t="shared" si="13"/>
        <v>0</v>
      </c>
      <c r="V67" s="50">
        <f t="shared" si="13"/>
        <v>0</v>
      </c>
      <c r="W67" s="50">
        <f t="shared" si="13"/>
        <v>0</v>
      </c>
      <c r="X67" s="50">
        <f t="shared" si="13"/>
        <v>0</v>
      </c>
      <c r="Y67" s="50">
        <f t="shared" si="13"/>
        <v>0</v>
      </c>
      <c r="AF67" s="3"/>
    </row>
    <row r="68" spans="7:32" ht="12">
      <c r="G68" s="1" t="s">
        <v>90</v>
      </c>
      <c r="H68" s="50">
        <f>SUM(H21:H23,H25:H26)-H20</f>
        <v>0</v>
      </c>
      <c r="I68" s="50">
        <f aca="true" t="shared" si="14" ref="I68:O68">SUM(I21:I23,I25:I26)-I20</f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  <c r="N68" s="50">
        <f t="shared" si="14"/>
        <v>0</v>
      </c>
      <c r="O68" s="50">
        <f t="shared" si="14"/>
        <v>0</v>
      </c>
      <c r="P68" s="3"/>
      <c r="Q68" s="50">
        <f aca="true" t="shared" si="15" ref="Q68:Y68">SUM(Q21:Q23,Q25:Q26)-Q20</f>
        <v>0</v>
      </c>
      <c r="R68" s="50">
        <f t="shared" si="15"/>
        <v>0</v>
      </c>
      <c r="S68" s="50">
        <f t="shared" si="15"/>
        <v>0</v>
      </c>
      <c r="T68" s="50">
        <f t="shared" si="15"/>
        <v>0</v>
      </c>
      <c r="U68" s="50">
        <f t="shared" si="15"/>
        <v>0</v>
      </c>
      <c r="V68" s="50">
        <f t="shared" si="15"/>
        <v>0</v>
      </c>
      <c r="W68" s="50">
        <f t="shared" si="15"/>
        <v>0</v>
      </c>
      <c r="X68" s="50">
        <f t="shared" si="15"/>
        <v>0</v>
      </c>
      <c r="Y68" s="50">
        <f t="shared" si="15"/>
        <v>0</v>
      </c>
      <c r="AF68" s="3"/>
    </row>
    <row r="69" spans="7:25" ht="12">
      <c r="G69" s="1" t="s">
        <v>91</v>
      </c>
      <c r="H69" s="50">
        <f>SUM(H28:H30)-H27</f>
        <v>0</v>
      </c>
      <c r="I69" s="50">
        <f aca="true" t="shared" si="16" ref="I69:O69">SUM(I28:I30)-I27</f>
        <v>0</v>
      </c>
      <c r="J69" s="50">
        <f t="shared" si="16"/>
        <v>0</v>
      </c>
      <c r="K69" s="50">
        <f t="shared" si="16"/>
        <v>0</v>
      </c>
      <c r="L69" s="50">
        <f t="shared" si="16"/>
        <v>0</v>
      </c>
      <c r="M69" s="50">
        <f t="shared" si="16"/>
        <v>0</v>
      </c>
      <c r="N69" s="50">
        <f t="shared" si="16"/>
        <v>0</v>
      </c>
      <c r="O69" s="50">
        <f t="shared" si="16"/>
        <v>0</v>
      </c>
      <c r="P69" s="3"/>
      <c r="Q69" s="50">
        <f aca="true" t="shared" si="17" ref="Q69:Y69">SUM(Q28:Q30)-Q27</f>
        <v>0</v>
      </c>
      <c r="R69" s="50">
        <f t="shared" si="17"/>
        <v>0</v>
      </c>
      <c r="S69" s="50">
        <f t="shared" si="17"/>
        <v>0</v>
      </c>
      <c r="T69" s="50">
        <f t="shared" si="17"/>
        <v>0</v>
      </c>
      <c r="U69" s="50">
        <f t="shared" si="17"/>
        <v>0</v>
      </c>
      <c r="V69" s="50">
        <f t="shared" si="17"/>
        <v>0</v>
      </c>
      <c r="W69" s="50">
        <f t="shared" si="17"/>
        <v>0</v>
      </c>
      <c r="X69" s="50">
        <f t="shared" si="17"/>
        <v>0</v>
      </c>
      <c r="Y69" s="50">
        <f t="shared" si="17"/>
        <v>0</v>
      </c>
    </row>
    <row r="70" spans="7:25" ht="12">
      <c r="G70" s="1" t="s">
        <v>92</v>
      </c>
      <c r="H70" s="50">
        <f>SUM(H32:H33,H36,H42,H44:H45)-H31</f>
        <v>0</v>
      </c>
      <c r="I70" s="50">
        <f aca="true" t="shared" si="18" ref="I70:O70">SUM(I32:I33,I36,I42,I44:I45)-I31</f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0</v>
      </c>
      <c r="P70" s="3"/>
      <c r="Q70" s="50">
        <f aca="true" t="shared" si="19" ref="Q70:Y70">SUM(Q32:Q33,Q36,Q42,Q44:Q45)-Q31</f>
        <v>0</v>
      </c>
      <c r="R70" s="50">
        <f t="shared" si="19"/>
        <v>0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9"/>
        <v>0</v>
      </c>
      <c r="W70" s="50">
        <f t="shared" si="19"/>
        <v>0</v>
      </c>
      <c r="X70" s="50">
        <f t="shared" si="19"/>
        <v>0</v>
      </c>
      <c r="Y70" s="50">
        <f t="shared" si="19"/>
        <v>0</v>
      </c>
    </row>
    <row r="71" spans="7:25" ht="12">
      <c r="G71" s="1" t="s">
        <v>93</v>
      </c>
      <c r="H71" s="50">
        <f>SUM(H34:H35)-H33</f>
        <v>0</v>
      </c>
      <c r="I71" s="50">
        <f aca="true" t="shared" si="20" ref="I71:O71">SUM(I34:I35)-I33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3"/>
      <c r="Q71" s="50">
        <f aca="true" t="shared" si="21" ref="Q71:Y71">SUM(Q34:Q35)-Q33</f>
        <v>0</v>
      </c>
      <c r="R71" s="50">
        <f t="shared" si="21"/>
        <v>0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</row>
    <row r="72" spans="7:25" ht="12">
      <c r="G72" s="1" t="s">
        <v>94</v>
      </c>
      <c r="H72" s="50">
        <f>SUM(H37:H41)-H36</f>
        <v>0</v>
      </c>
      <c r="I72" s="50">
        <f aca="true" t="shared" si="22" ref="I72:O72">SUM(I37:I41)-I36</f>
        <v>0</v>
      </c>
      <c r="J72" s="50">
        <f t="shared" si="22"/>
        <v>0</v>
      </c>
      <c r="K72" s="50">
        <f t="shared" si="22"/>
        <v>0</v>
      </c>
      <c r="L72" s="50">
        <f t="shared" si="22"/>
        <v>0</v>
      </c>
      <c r="M72" s="50">
        <f t="shared" si="22"/>
        <v>0</v>
      </c>
      <c r="N72" s="50">
        <f t="shared" si="22"/>
        <v>0</v>
      </c>
      <c r="O72" s="50">
        <f t="shared" si="22"/>
        <v>0</v>
      </c>
      <c r="P72" s="3"/>
      <c r="Q72" s="50">
        <f aca="true" t="shared" si="23" ref="Q72:Y72">SUM(Q37:Q41)-Q36</f>
        <v>0</v>
      </c>
      <c r="R72" s="50">
        <f t="shared" si="23"/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</row>
    <row r="73" spans="7:25" ht="12">
      <c r="G73" s="1" t="s">
        <v>95</v>
      </c>
      <c r="H73" s="50">
        <f>SUM(H48:H50)-H47</f>
        <v>0</v>
      </c>
      <c r="I73" s="50">
        <f aca="true" t="shared" si="24" ref="I73:O73">SUM(I48:I50)-I47</f>
        <v>0</v>
      </c>
      <c r="J73" s="50">
        <f t="shared" si="24"/>
        <v>0</v>
      </c>
      <c r="K73" s="50">
        <f t="shared" si="24"/>
        <v>0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0</v>
      </c>
      <c r="P73" s="3"/>
      <c r="Q73" s="50">
        <f aca="true" t="shared" si="25" ref="Q73:Y73">SUM(Q48:Q50)-Q47</f>
        <v>0</v>
      </c>
      <c r="R73" s="50">
        <f t="shared" si="25"/>
        <v>0</v>
      </c>
      <c r="S73" s="50">
        <f t="shared" si="25"/>
        <v>0</v>
      </c>
      <c r="T73" s="50">
        <f t="shared" si="25"/>
        <v>0</v>
      </c>
      <c r="U73" s="50">
        <f t="shared" si="25"/>
        <v>0</v>
      </c>
      <c r="V73" s="50">
        <f t="shared" si="25"/>
        <v>0</v>
      </c>
      <c r="W73" s="50">
        <f t="shared" si="25"/>
        <v>0</v>
      </c>
      <c r="X73" s="50">
        <f t="shared" si="25"/>
        <v>0</v>
      </c>
      <c r="Y73" s="50">
        <f t="shared" si="25"/>
        <v>0</v>
      </c>
    </row>
    <row r="74" spans="8:25" ht="12">
      <c r="H74" s="50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8:25" ht="12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8:25" ht="12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8:25" ht="12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8:25" ht="12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8:25" ht="12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8:25" ht="12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8:25" ht="12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8:25" ht="12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H2:N2"/>
    <mergeCell ref="R2:Y2"/>
    <mergeCell ref="D8:G8"/>
    <mergeCell ref="I4:O4"/>
    <mergeCell ref="H4:H5"/>
    <mergeCell ref="E9:G9"/>
    <mergeCell ref="Q4:Y4"/>
    <mergeCell ref="B6:G6"/>
    <mergeCell ref="C7:G7"/>
    <mergeCell ref="E14:G14"/>
    <mergeCell ref="E15:G15"/>
    <mergeCell ref="E16:G16"/>
    <mergeCell ref="E17:G17"/>
    <mergeCell ref="E10:G10"/>
    <mergeCell ref="E11:G11"/>
    <mergeCell ref="E12:G12"/>
    <mergeCell ref="D13:G13"/>
    <mergeCell ref="D22:G22"/>
    <mergeCell ref="D23:G23"/>
    <mergeCell ref="E24:F24"/>
    <mergeCell ref="D25:G25"/>
    <mergeCell ref="D18:G18"/>
    <mergeCell ref="D19:G19"/>
    <mergeCell ref="C20:G20"/>
    <mergeCell ref="D21:G21"/>
    <mergeCell ref="D30:G30"/>
    <mergeCell ref="C31:G31"/>
    <mergeCell ref="D32:G32"/>
    <mergeCell ref="D33:G33"/>
    <mergeCell ref="D26:G26"/>
    <mergeCell ref="C27:G27"/>
    <mergeCell ref="D28:G28"/>
    <mergeCell ref="D29:G29"/>
    <mergeCell ref="E38:G38"/>
    <mergeCell ref="E39:G39"/>
    <mergeCell ref="E40:G40"/>
    <mergeCell ref="E41:G41"/>
    <mergeCell ref="E34:G34"/>
    <mergeCell ref="E35:G35"/>
    <mergeCell ref="D36:G36"/>
    <mergeCell ref="E37:G37"/>
    <mergeCell ref="C46:G46"/>
    <mergeCell ref="D47:G47"/>
    <mergeCell ref="E48:G48"/>
    <mergeCell ref="E49:G49"/>
    <mergeCell ref="D42:G42"/>
    <mergeCell ref="E43:F43"/>
    <mergeCell ref="D44:G44"/>
    <mergeCell ref="D45:G45"/>
    <mergeCell ref="C54:G54"/>
    <mergeCell ref="D55:E55"/>
    <mergeCell ref="F55:G55"/>
    <mergeCell ref="E50:G50"/>
    <mergeCell ref="D51:G51"/>
    <mergeCell ref="E52:F52"/>
    <mergeCell ref="E53:F53"/>
    <mergeCell ref="D56:E56"/>
    <mergeCell ref="F56:G56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B4:G5"/>
    <mergeCell ref="Z6:AE6"/>
    <mergeCell ref="AA7:AE7"/>
    <mergeCell ref="AB8:AE8"/>
    <mergeCell ref="AC9:AE9"/>
    <mergeCell ref="AC10:AE10"/>
    <mergeCell ref="AC11:AE11"/>
    <mergeCell ref="D59:E59"/>
    <mergeCell ref="AC16:AE16"/>
    <mergeCell ref="AC17:AE17"/>
    <mergeCell ref="AB18:AE18"/>
    <mergeCell ref="AB19:AE19"/>
    <mergeCell ref="AC12:AE12"/>
    <mergeCell ref="AB13:AE13"/>
    <mergeCell ref="AC14:AE14"/>
    <mergeCell ref="AC15:AE15"/>
    <mergeCell ref="AC24:AD24"/>
    <mergeCell ref="AB25:AE25"/>
    <mergeCell ref="AB26:AE26"/>
    <mergeCell ref="AA27:AE27"/>
    <mergeCell ref="AA20:AE20"/>
    <mergeCell ref="AB21:AE21"/>
    <mergeCell ref="AB22:AE22"/>
    <mergeCell ref="AB23:AE23"/>
    <mergeCell ref="AB32:AE32"/>
    <mergeCell ref="AB33:AE33"/>
    <mergeCell ref="AC34:AE34"/>
    <mergeCell ref="AC35:AE35"/>
    <mergeCell ref="AB28:AE28"/>
    <mergeCell ref="AB29:AE29"/>
    <mergeCell ref="AB30:AE30"/>
    <mergeCell ref="AA31:AE31"/>
    <mergeCell ref="AC41:AE41"/>
    <mergeCell ref="AB42:AE42"/>
    <mergeCell ref="AC43:AD43"/>
    <mergeCell ref="AB45:AE45"/>
    <mergeCell ref="AB44:AE44"/>
    <mergeCell ref="AB36:AE36"/>
    <mergeCell ref="AC37:AE37"/>
    <mergeCell ref="AC38:AE38"/>
    <mergeCell ref="AC40:AE40"/>
    <mergeCell ref="AC39:AE39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D58:AE58"/>
    <mergeCell ref="AA54:AE54"/>
    <mergeCell ref="AB55:AC55"/>
    <mergeCell ref="AD55:AE55"/>
    <mergeCell ref="AB56:AC56"/>
    <mergeCell ref="AD56:AE56"/>
    <mergeCell ref="AB61:AC61"/>
    <mergeCell ref="AD61:AE61"/>
    <mergeCell ref="Z4:AE5"/>
    <mergeCell ref="AB59:AC59"/>
    <mergeCell ref="AD59:AE59"/>
    <mergeCell ref="AB60:AC60"/>
    <mergeCell ref="AD60:AE60"/>
    <mergeCell ref="AB57:AC57"/>
    <mergeCell ref="AD57:AE57"/>
    <mergeCell ref="AB58:AC58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145"/>
  <sheetViews>
    <sheetView view="pageBreakPreview" zoomScaleSheetLayoutView="100" zoomScalePageLayoutView="0" workbookViewId="0" topLeftCell="A1">
      <pane xSplit="7" ySplit="5" topLeftCell="H22" activePane="bottomRight" state="frozen"/>
      <selection pane="topLeft" activeCell="A1" sqref="A1"/>
      <selection pane="topRight" activeCell="H1" sqref="H1"/>
      <selection pane="bottomLeft" activeCell="A6" sqref="A6"/>
      <selection pane="bottomRight" activeCell="N63" sqref="N63"/>
    </sheetView>
  </sheetViews>
  <sheetFormatPr defaultColWidth="9.125" defaultRowHeight="12.75"/>
  <cols>
    <col min="1" max="6" width="2.625" style="1" customWidth="1"/>
    <col min="7" max="7" width="13.50390625" style="1" customWidth="1"/>
    <col min="8" max="8" width="8.875" style="5" customWidth="1"/>
    <col min="9" max="15" width="9.625" style="5" customWidth="1"/>
    <col min="16" max="16" width="2.375" style="52" customWidth="1"/>
    <col min="17" max="17" width="7.625" style="5" bestFit="1" customWidth="1"/>
    <col min="18" max="24" width="8.625" style="5" bestFit="1" customWidth="1"/>
    <col min="25" max="25" width="7.625" style="5" bestFit="1" customWidth="1"/>
    <col min="26" max="30" width="2.625" style="1" customWidth="1"/>
    <col min="31" max="31" width="13.50390625" style="1" customWidth="1"/>
    <col min="32" max="35" width="9.625" style="5" customWidth="1"/>
    <col min="36" max="16384" width="9.125" style="5" customWidth="1"/>
  </cols>
  <sheetData>
    <row r="1" spans="2:32" ht="12">
      <c r="B1" s="2" t="s">
        <v>103</v>
      </c>
      <c r="H1" s="3"/>
      <c r="I1" s="3"/>
      <c r="J1" s="3"/>
      <c r="K1" s="3"/>
      <c r="L1" s="3"/>
      <c r="M1" s="3"/>
      <c r="N1" s="3"/>
      <c r="O1" s="3"/>
      <c r="P1" s="3"/>
      <c r="Q1" s="4" t="s">
        <v>104</v>
      </c>
      <c r="R1" s="3"/>
      <c r="S1" s="3"/>
      <c r="T1" s="3"/>
      <c r="U1" s="3"/>
      <c r="V1" s="3"/>
      <c r="W1" s="3"/>
      <c r="X1" s="3"/>
      <c r="Y1" s="3"/>
      <c r="AF1" s="3"/>
    </row>
    <row r="2" spans="2:32" s="6" customFormat="1" ht="14.25">
      <c r="B2" s="7"/>
      <c r="C2" s="7"/>
      <c r="D2" s="7"/>
      <c r="E2" s="7"/>
      <c r="F2" s="7"/>
      <c r="G2" s="7"/>
      <c r="H2" s="204" t="s">
        <v>85</v>
      </c>
      <c r="I2" s="204"/>
      <c r="J2" s="204"/>
      <c r="K2" s="204"/>
      <c r="L2" s="204"/>
      <c r="M2" s="204"/>
      <c r="N2" s="204"/>
      <c r="O2" s="7"/>
      <c r="P2" s="7"/>
      <c r="Q2" s="7"/>
      <c r="R2" s="204" t="s">
        <v>83</v>
      </c>
      <c r="S2" s="204"/>
      <c r="T2" s="204"/>
      <c r="U2" s="204"/>
      <c r="V2" s="204"/>
      <c r="W2" s="204"/>
      <c r="X2" s="204"/>
      <c r="Y2" s="204"/>
      <c r="Z2" s="7"/>
      <c r="AA2" s="7"/>
      <c r="AB2" s="7"/>
      <c r="AC2" s="7"/>
      <c r="AD2" s="7"/>
      <c r="AE2" s="7"/>
      <c r="AF2" s="7"/>
    </row>
    <row r="3" spans="8:32" ht="12" thickBot="1">
      <c r="H3" s="8"/>
      <c r="I3" s="9"/>
      <c r="J3" s="9"/>
      <c r="K3" s="9"/>
      <c r="L3" s="9"/>
      <c r="M3" s="9"/>
      <c r="N3" s="9"/>
      <c r="O3" s="9"/>
      <c r="P3" s="3"/>
      <c r="Q3" s="9"/>
      <c r="R3" s="9"/>
      <c r="S3" s="9"/>
      <c r="T3" s="9"/>
      <c r="U3" s="9"/>
      <c r="V3" s="9"/>
      <c r="W3" s="9"/>
      <c r="X3" s="9"/>
      <c r="Y3" s="9"/>
      <c r="AF3" s="3"/>
    </row>
    <row r="4" spans="1:34" ht="12" customHeight="1">
      <c r="A4" s="5"/>
      <c r="B4" s="191" t="s">
        <v>73</v>
      </c>
      <c r="C4" s="192"/>
      <c r="D4" s="192"/>
      <c r="E4" s="192"/>
      <c r="F4" s="192"/>
      <c r="G4" s="193"/>
      <c r="H4" s="207" t="s">
        <v>63</v>
      </c>
      <c r="I4" s="205" t="s">
        <v>72</v>
      </c>
      <c r="J4" s="206"/>
      <c r="K4" s="206"/>
      <c r="L4" s="206"/>
      <c r="M4" s="206"/>
      <c r="N4" s="206"/>
      <c r="O4" s="206"/>
      <c r="P4" s="10"/>
      <c r="Q4" s="206" t="s">
        <v>0</v>
      </c>
      <c r="R4" s="206"/>
      <c r="S4" s="206"/>
      <c r="T4" s="206"/>
      <c r="U4" s="206"/>
      <c r="V4" s="206"/>
      <c r="W4" s="206"/>
      <c r="X4" s="206"/>
      <c r="Y4" s="209"/>
      <c r="Z4" s="178" t="s">
        <v>74</v>
      </c>
      <c r="AA4" s="179"/>
      <c r="AB4" s="179"/>
      <c r="AC4" s="179"/>
      <c r="AD4" s="179"/>
      <c r="AE4" s="179"/>
      <c r="AF4" s="11" t="s">
        <v>86</v>
      </c>
      <c r="AG4" s="12"/>
      <c r="AH4" s="12"/>
    </row>
    <row r="5" spans="1:34" ht="24">
      <c r="A5" s="5"/>
      <c r="B5" s="194"/>
      <c r="C5" s="194"/>
      <c r="D5" s="194"/>
      <c r="E5" s="194"/>
      <c r="F5" s="194"/>
      <c r="G5" s="195"/>
      <c r="H5" s="208"/>
      <c r="I5" s="13" t="s">
        <v>21</v>
      </c>
      <c r="J5" s="13" t="s">
        <v>22</v>
      </c>
      <c r="K5" s="13" t="s">
        <v>23</v>
      </c>
      <c r="L5" s="13" t="s">
        <v>24</v>
      </c>
      <c r="M5" s="13" t="s">
        <v>25</v>
      </c>
      <c r="N5" s="13" t="s">
        <v>26</v>
      </c>
      <c r="O5" s="14" t="s">
        <v>27</v>
      </c>
      <c r="P5" s="10"/>
      <c r="Q5" s="15" t="s">
        <v>28</v>
      </c>
      <c r="R5" s="16" t="s">
        <v>64</v>
      </c>
      <c r="S5" s="16" t="s">
        <v>65</v>
      </c>
      <c r="T5" s="16" t="s">
        <v>66</v>
      </c>
      <c r="U5" s="16" t="s">
        <v>67</v>
      </c>
      <c r="V5" s="16" t="s">
        <v>68</v>
      </c>
      <c r="W5" s="16" t="s">
        <v>69</v>
      </c>
      <c r="X5" s="16" t="s">
        <v>70</v>
      </c>
      <c r="Y5" s="16" t="s">
        <v>71</v>
      </c>
      <c r="Z5" s="180"/>
      <c r="AA5" s="181"/>
      <c r="AB5" s="181"/>
      <c r="AC5" s="181"/>
      <c r="AD5" s="181"/>
      <c r="AE5" s="181"/>
      <c r="AF5" s="11" t="s">
        <v>96</v>
      </c>
      <c r="AG5" s="17" t="s">
        <v>97</v>
      </c>
      <c r="AH5" s="17" t="s">
        <v>98</v>
      </c>
    </row>
    <row r="6" spans="2:34" s="18" customFormat="1" ht="15" customHeight="1">
      <c r="B6" s="185" t="s">
        <v>61</v>
      </c>
      <c r="C6" s="185"/>
      <c r="D6" s="185"/>
      <c r="E6" s="185"/>
      <c r="F6" s="185"/>
      <c r="G6" s="199"/>
      <c r="H6" s="19">
        <f>SUM(J6:O6,R6:Y6)</f>
        <v>60402</v>
      </c>
      <c r="I6" s="20">
        <f>SUM(J6:O6)</f>
        <v>11670</v>
      </c>
      <c r="J6" s="96">
        <v>2784</v>
      </c>
      <c r="K6" s="96">
        <v>2863</v>
      </c>
      <c r="L6" s="96">
        <v>2539</v>
      </c>
      <c r="M6" s="96">
        <v>1622</v>
      </c>
      <c r="N6" s="96">
        <v>1004</v>
      </c>
      <c r="O6" s="157">
        <v>858</v>
      </c>
      <c r="P6" s="22"/>
      <c r="Q6" s="22">
        <f aca="true" t="shared" si="0" ref="Q6:Q61">SUM(R6:Y6)</f>
        <v>48732</v>
      </c>
      <c r="R6" s="114">
        <v>3810</v>
      </c>
      <c r="S6" s="114">
        <v>3170</v>
      </c>
      <c r="T6" s="114">
        <v>7058</v>
      </c>
      <c r="U6" s="114">
        <v>7400</v>
      </c>
      <c r="V6" s="114">
        <v>6164</v>
      </c>
      <c r="W6" s="114">
        <v>4628</v>
      </c>
      <c r="X6" s="114">
        <v>4476</v>
      </c>
      <c r="Y6" s="114">
        <v>12026</v>
      </c>
      <c r="Z6" s="196" t="s">
        <v>61</v>
      </c>
      <c r="AA6" s="185"/>
      <c r="AB6" s="185"/>
      <c r="AC6" s="185"/>
      <c r="AD6" s="185"/>
      <c r="AE6" s="185"/>
      <c r="AF6" s="24">
        <f>SUM(I6,Q6)-H6</f>
        <v>0</v>
      </c>
      <c r="AG6" s="25">
        <f>SUM(J6:O6)-I6</f>
        <v>0</v>
      </c>
      <c r="AH6" s="25">
        <f>SUM(R6:Y6)-Q6</f>
        <v>0</v>
      </c>
    </row>
    <row r="7" spans="2:34" s="18" customFormat="1" ht="15" customHeight="1">
      <c r="B7" s="26"/>
      <c r="C7" s="185" t="s">
        <v>75</v>
      </c>
      <c r="D7" s="185"/>
      <c r="E7" s="185"/>
      <c r="F7" s="185"/>
      <c r="G7" s="199"/>
      <c r="H7" s="27">
        <f aca="true" t="shared" si="1" ref="H7:H61">SUM(J7:O7,R7:Y7)</f>
        <v>549</v>
      </c>
      <c r="I7" s="21">
        <f aca="true" t="shared" si="2" ref="I7:I61">SUM(J7:O7)</f>
        <v>67</v>
      </c>
      <c r="J7" s="97">
        <v>9</v>
      </c>
      <c r="K7" s="97">
        <v>8</v>
      </c>
      <c r="L7" s="97">
        <v>10</v>
      </c>
      <c r="M7" s="97">
        <v>16</v>
      </c>
      <c r="N7" s="97">
        <v>12</v>
      </c>
      <c r="O7" s="158">
        <v>12</v>
      </c>
      <c r="P7" s="28"/>
      <c r="Q7" s="22">
        <f t="shared" si="0"/>
        <v>482</v>
      </c>
      <c r="R7" s="115">
        <v>46</v>
      </c>
      <c r="S7" s="115">
        <v>42</v>
      </c>
      <c r="T7" s="115">
        <v>109</v>
      </c>
      <c r="U7" s="115">
        <v>109</v>
      </c>
      <c r="V7" s="115">
        <v>74</v>
      </c>
      <c r="W7" s="115">
        <v>42</v>
      </c>
      <c r="X7" s="115">
        <v>22</v>
      </c>
      <c r="Y7" s="115">
        <v>38</v>
      </c>
      <c r="Z7" s="23"/>
      <c r="AA7" s="185" t="s">
        <v>75</v>
      </c>
      <c r="AB7" s="185"/>
      <c r="AC7" s="185"/>
      <c r="AD7" s="185"/>
      <c r="AE7" s="185"/>
      <c r="AF7" s="24">
        <f aca="true" t="shared" si="3" ref="AF7:AF61">SUM(I7,Q7)-H7</f>
        <v>0</v>
      </c>
      <c r="AG7" s="25">
        <f aca="true" t="shared" si="4" ref="AG7:AG61">SUM(J7:O7)-I7</f>
        <v>0</v>
      </c>
      <c r="AH7" s="25">
        <f aca="true" t="shared" si="5" ref="AH7:AH61">SUM(R7:Y7)-Q7</f>
        <v>0</v>
      </c>
    </row>
    <row r="8" spans="2:34" s="29" customFormat="1" ht="12">
      <c r="B8" s="30"/>
      <c r="C8" s="30"/>
      <c r="D8" s="184" t="s">
        <v>60</v>
      </c>
      <c r="E8" s="184"/>
      <c r="F8" s="184"/>
      <c r="G8" s="197"/>
      <c r="H8" s="27">
        <f t="shared" si="1"/>
        <v>224</v>
      </c>
      <c r="I8" s="21">
        <f t="shared" si="2"/>
        <v>12</v>
      </c>
      <c r="J8" s="33">
        <v>0</v>
      </c>
      <c r="K8" s="98">
        <v>1</v>
      </c>
      <c r="L8" s="98">
        <v>2</v>
      </c>
      <c r="M8" s="98">
        <v>4</v>
      </c>
      <c r="N8" s="98">
        <v>3</v>
      </c>
      <c r="O8" s="159">
        <v>2</v>
      </c>
      <c r="P8" s="35"/>
      <c r="Q8" s="22">
        <f t="shared" si="0"/>
        <v>212</v>
      </c>
      <c r="R8" s="116">
        <v>13</v>
      </c>
      <c r="S8" s="116">
        <v>20</v>
      </c>
      <c r="T8" s="116">
        <v>55</v>
      </c>
      <c r="U8" s="116">
        <v>54</v>
      </c>
      <c r="V8" s="116">
        <v>27</v>
      </c>
      <c r="W8" s="116">
        <v>12</v>
      </c>
      <c r="X8" s="116">
        <v>11</v>
      </c>
      <c r="Y8" s="116">
        <v>20</v>
      </c>
      <c r="Z8" s="36"/>
      <c r="AA8" s="31"/>
      <c r="AB8" s="184" t="s">
        <v>62</v>
      </c>
      <c r="AC8" s="184"/>
      <c r="AD8" s="184"/>
      <c r="AE8" s="184"/>
      <c r="AF8" s="24">
        <f t="shared" si="3"/>
        <v>0</v>
      </c>
      <c r="AG8" s="25">
        <f t="shared" si="4"/>
        <v>0</v>
      </c>
      <c r="AH8" s="25">
        <f t="shared" si="5"/>
        <v>0</v>
      </c>
    </row>
    <row r="9" spans="2:34" s="29" customFormat="1" ht="12">
      <c r="B9" s="30"/>
      <c r="C9" s="30"/>
      <c r="D9" s="30"/>
      <c r="E9" s="184" t="s">
        <v>1</v>
      </c>
      <c r="F9" s="184"/>
      <c r="G9" s="197"/>
      <c r="H9" s="27">
        <f t="shared" si="1"/>
        <v>208</v>
      </c>
      <c r="I9" s="21">
        <f t="shared" si="2"/>
        <v>9</v>
      </c>
      <c r="J9" s="37">
        <v>0</v>
      </c>
      <c r="K9" s="98">
        <v>0</v>
      </c>
      <c r="L9" s="98">
        <v>1</v>
      </c>
      <c r="M9" s="98">
        <v>3</v>
      </c>
      <c r="N9" s="98">
        <v>3</v>
      </c>
      <c r="O9" s="159">
        <v>2</v>
      </c>
      <c r="P9" s="35"/>
      <c r="Q9" s="22">
        <f t="shared" si="0"/>
        <v>199</v>
      </c>
      <c r="R9" s="116">
        <v>11</v>
      </c>
      <c r="S9" s="116">
        <v>18</v>
      </c>
      <c r="T9" s="116">
        <v>51</v>
      </c>
      <c r="U9" s="116">
        <v>51</v>
      </c>
      <c r="V9" s="116">
        <v>26</v>
      </c>
      <c r="W9" s="116">
        <v>12</v>
      </c>
      <c r="X9" s="116">
        <v>10</v>
      </c>
      <c r="Y9" s="116">
        <v>20</v>
      </c>
      <c r="Z9" s="36"/>
      <c r="AA9" s="31"/>
      <c r="AB9" s="31"/>
      <c r="AC9" s="184" t="s">
        <v>1</v>
      </c>
      <c r="AD9" s="184"/>
      <c r="AE9" s="184"/>
      <c r="AF9" s="24">
        <f t="shared" si="3"/>
        <v>0</v>
      </c>
      <c r="AG9" s="25">
        <f t="shared" si="4"/>
        <v>0</v>
      </c>
      <c r="AH9" s="25">
        <f t="shared" si="5"/>
        <v>0</v>
      </c>
    </row>
    <row r="10" spans="2:34" s="29" customFormat="1" ht="12">
      <c r="B10" s="30"/>
      <c r="C10" s="30"/>
      <c r="D10" s="30"/>
      <c r="E10" s="184" t="s">
        <v>29</v>
      </c>
      <c r="F10" s="184"/>
      <c r="G10" s="197"/>
      <c r="H10" s="27">
        <f t="shared" si="1"/>
        <v>11</v>
      </c>
      <c r="I10" s="21">
        <f t="shared" si="2"/>
        <v>3</v>
      </c>
      <c r="J10" s="37">
        <v>0</v>
      </c>
      <c r="K10" s="98">
        <v>1</v>
      </c>
      <c r="L10" s="98">
        <v>1</v>
      </c>
      <c r="M10" s="98">
        <v>1</v>
      </c>
      <c r="N10" s="98">
        <v>0</v>
      </c>
      <c r="O10" s="159">
        <v>0</v>
      </c>
      <c r="P10" s="35"/>
      <c r="Q10" s="22">
        <f t="shared" si="0"/>
        <v>8</v>
      </c>
      <c r="R10" s="116">
        <v>2</v>
      </c>
      <c r="S10" s="116">
        <v>2</v>
      </c>
      <c r="T10" s="116">
        <v>3</v>
      </c>
      <c r="U10" s="116">
        <v>1</v>
      </c>
      <c r="V10" s="116">
        <v>0</v>
      </c>
      <c r="W10" s="116">
        <v>0</v>
      </c>
      <c r="X10" s="116">
        <v>0</v>
      </c>
      <c r="Y10" s="116">
        <v>0</v>
      </c>
      <c r="Z10" s="36"/>
      <c r="AA10" s="31"/>
      <c r="AB10" s="31"/>
      <c r="AC10" s="184" t="s">
        <v>29</v>
      </c>
      <c r="AD10" s="184"/>
      <c r="AE10" s="184"/>
      <c r="AF10" s="24">
        <f t="shared" si="3"/>
        <v>0</v>
      </c>
      <c r="AG10" s="25">
        <f t="shared" si="4"/>
        <v>0</v>
      </c>
      <c r="AH10" s="25">
        <f t="shared" si="5"/>
        <v>0</v>
      </c>
    </row>
    <row r="11" spans="2:34" s="29" customFormat="1" ht="12">
      <c r="B11" s="30"/>
      <c r="C11" s="30"/>
      <c r="D11" s="30"/>
      <c r="E11" s="184" t="s">
        <v>2</v>
      </c>
      <c r="F11" s="184"/>
      <c r="G11" s="197"/>
      <c r="H11" s="27">
        <f t="shared" si="1"/>
        <v>0</v>
      </c>
      <c r="I11" s="21">
        <f t="shared" si="2"/>
        <v>0</v>
      </c>
      <c r="J11" s="37">
        <v>0</v>
      </c>
      <c r="K11" s="37">
        <v>0</v>
      </c>
      <c r="L11" s="37">
        <v>0</v>
      </c>
      <c r="M11" s="37">
        <v>0</v>
      </c>
      <c r="N11" s="37">
        <v>0</v>
      </c>
      <c r="O11" s="38">
        <v>0</v>
      </c>
      <c r="P11" s="35"/>
      <c r="Q11" s="22">
        <f t="shared" si="0"/>
        <v>0</v>
      </c>
      <c r="R11" s="116">
        <v>0</v>
      </c>
      <c r="S11" s="116">
        <v>0</v>
      </c>
      <c r="T11" s="116">
        <v>0</v>
      </c>
      <c r="U11" s="116">
        <v>0</v>
      </c>
      <c r="V11" s="116">
        <v>0</v>
      </c>
      <c r="W11" s="116">
        <v>0</v>
      </c>
      <c r="X11" s="116">
        <v>0</v>
      </c>
      <c r="Y11" s="116">
        <v>0</v>
      </c>
      <c r="Z11" s="36"/>
      <c r="AA11" s="31"/>
      <c r="AB11" s="31"/>
      <c r="AC11" s="184" t="s">
        <v>2</v>
      </c>
      <c r="AD11" s="184"/>
      <c r="AE11" s="184"/>
      <c r="AF11" s="24">
        <f t="shared" si="3"/>
        <v>0</v>
      </c>
      <c r="AG11" s="25">
        <f t="shared" si="4"/>
        <v>0</v>
      </c>
      <c r="AH11" s="25">
        <f t="shared" si="5"/>
        <v>0</v>
      </c>
    </row>
    <row r="12" spans="2:34" s="29" customFormat="1" ht="12">
      <c r="B12" s="30"/>
      <c r="C12" s="30"/>
      <c r="D12" s="30"/>
      <c r="E12" s="184" t="s">
        <v>3</v>
      </c>
      <c r="F12" s="184"/>
      <c r="G12" s="197"/>
      <c r="H12" s="27">
        <f t="shared" si="1"/>
        <v>5</v>
      </c>
      <c r="I12" s="21">
        <f t="shared" si="2"/>
        <v>0</v>
      </c>
      <c r="J12" s="37">
        <v>0</v>
      </c>
      <c r="K12" s="37">
        <v>0</v>
      </c>
      <c r="L12" s="37">
        <v>0</v>
      </c>
      <c r="M12" s="37">
        <v>0</v>
      </c>
      <c r="N12" s="37">
        <v>0</v>
      </c>
      <c r="O12" s="38">
        <v>0</v>
      </c>
      <c r="P12" s="35"/>
      <c r="Q12" s="22">
        <f t="shared" si="0"/>
        <v>5</v>
      </c>
      <c r="R12" s="116">
        <v>0</v>
      </c>
      <c r="S12" s="116">
        <v>0</v>
      </c>
      <c r="T12" s="116">
        <v>1</v>
      </c>
      <c r="U12" s="116">
        <v>2</v>
      </c>
      <c r="V12" s="116">
        <v>1</v>
      </c>
      <c r="W12" s="116">
        <v>0</v>
      </c>
      <c r="X12" s="116">
        <v>1</v>
      </c>
      <c r="Y12" s="116">
        <v>0</v>
      </c>
      <c r="Z12" s="36"/>
      <c r="AA12" s="31"/>
      <c r="AB12" s="31"/>
      <c r="AC12" s="184" t="s">
        <v>3</v>
      </c>
      <c r="AD12" s="184"/>
      <c r="AE12" s="184"/>
      <c r="AF12" s="24">
        <f t="shared" si="3"/>
        <v>0</v>
      </c>
      <c r="AG12" s="25">
        <f t="shared" si="4"/>
        <v>0</v>
      </c>
      <c r="AH12" s="25">
        <f t="shared" si="5"/>
        <v>0</v>
      </c>
    </row>
    <row r="13" spans="2:34" s="29" customFormat="1" ht="12">
      <c r="B13" s="30"/>
      <c r="C13" s="30"/>
      <c r="D13" s="184" t="s">
        <v>30</v>
      </c>
      <c r="E13" s="184"/>
      <c r="F13" s="184"/>
      <c r="G13" s="197"/>
      <c r="H13" s="27">
        <f t="shared" si="1"/>
        <v>186</v>
      </c>
      <c r="I13" s="21">
        <f t="shared" si="2"/>
        <v>39</v>
      </c>
      <c r="J13" s="99">
        <v>5</v>
      </c>
      <c r="K13" s="99">
        <v>6</v>
      </c>
      <c r="L13" s="99">
        <v>5</v>
      </c>
      <c r="M13" s="99">
        <v>10</v>
      </c>
      <c r="N13" s="99">
        <v>7</v>
      </c>
      <c r="O13" s="160">
        <v>6</v>
      </c>
      <c r="P13" s="35"/>
      <c r="Q13" s="22">
        <f t="shared" si="0"/>
        <v>147</v>
      </c>
      <c r="R13" s="117">
        <v>21</v>
      </c>
      <c r="S13" s="117">
        <v>16</v>
      </c>
      <c r="T13" s="117">
        <v>28</v>
      </c>
      <c r="U13" s="117">
        <v>26</v>
      </c>
      <c r="V13" s="117">
        <v>22</v>
      </c>
      <c r="W13" s="117">
        <v>22</v>
      </c>
      <c r="X13" s="117">
        <v>6</v>
      </c>
      <c r="Y13" s="117">
        <v>6</v>
      </c>
      <c r="Z13" s="36"/>
      <c r="AA13" s="31"/>
      <c r="AB13" s="184" t="s">
        <v>30</v>
      </c>
      <c r="AC13" s="184"/>
      <c r="AD13" s="184"/>
      <c r="AE13" s="184"/>
      <c r="AF13" s="24">
        <f t="shared" si="3"/>
        <v>0</v>
      </c>
      <c r="AG13" s="25">
        <f t="shared" si="4"/>
        <v>0</v>
      </c>
      <c r="AH13" s="25">
        <f t="shared" si="5"/>
        <v>0</v>
      </c>
    </row>
    <row r="14" spans="2:34" s="29" customFormat="1" ht="12">
      <c r="B14" s="30"/>
      <c r="C14" s="30"/>
      <c r="D14" s="30"/>
      <c r="E14" s="184" t="s">
        <v>4</v>
      </c>
      <c r="F14" s="184"/>
      <c r="G14" s="197"/>
      <c r="H14" s="27">
        <f t="shared" si="1"/>
        <v>3</v>
      </c>
      <c r="I14" s="21">
        <f t="shared" si="2"/>
        <v>0</v>
      </c>
      <c r="J14" s="99">
        <v>0</v>
      </c>
      <c r="K14" s="99">
        <v>0</v>
      </c>
      <c r="L14" s="99">
        <v>0</v>
      </c>
      <c r="M14" s="99">
        <v>0</v>
      </c>
      <c r="N14" s="99">
        <v>0</v>
      </c>
      <c r="O14" s="160">
        <v>0</v>
      </c>
      <c r="P14" s="35"/>
      <c r="Q14" s="22">
        <f t="shared" si="0"/>
        <v>3</v>
      </c>
      <c r="R14" s="117">
        <v>1</v>
      </c>
      <c r="S14" s="117">
        <v>0</v>
      </c>
      <c r="T14" s="117">
        <v>0</v>
      </c>
      <c r="U14" s="117">
        <v>0</v>
      </c>
      <c r="V14" s="117">
        <v>1</v>
      </c>
      <c r="W14" s="117">
        <v>1</v>
      </c>
      <c r="X14" s="117">
        <v>0</v>
      </c>
      <c r="Y14" s="117">
        <v>0</v>
      </c>
      <c r="Z14" s="36"/>
      <c r="AA14" s="31"/>
      <c r="AB14" s="31"/>
      <c r="AC14" s="184" t="s">
        <v>4</v>
      </c>
      <c r="AD14" s="184"/>
      <c r="AE14" s="184"/>
      <c r="AF14" s="24">
        <f t="shared" si="3"/>
        <v>0</v>
      </c>
      <c r="AG14" s="25">
        <f t="shared" si="4"/>
        <v>0</v>
      </c>
      <c r="AH14" s="25">
        <f t="shared" si="5"/>
        <v>0</v>
      </c>
    </row>
    <row r="15" spans="2:34" s="29" customFormat="1" ht="12">
      <c r="B15" s="30"/>
      <c r="C15" s="30"/>
      <c r="D15" s="30"/>
      <c r="E15" s="184" t="s">
        <v>5</v>
      </c>
      <c r="F15" s="184"/>
      <c r="G15" s="197"/>
      <c r="H15" s="27">
        <f t="shared" si="1"/>
        <v>81</v>
      </c>
      <c r="I15" s="21">
        <f t="shared" si="2"/>
        <v>25</v>
      </c>
      <c r="J15" s="99">
        <v>2</v>
      </c>
      <c r="K15" s="99">
        <v>5</v>
      </c>
      <c r="L15" s="99">
        <v>4</v>
      </c>
      <c r="M15" s="99">
        <v>8</v>
      </c>
      <c r="N15" s="99">
        <v>3</v>
      </c>
      <c r="O15" s="160">
        <v>3</v>
      </c>
      <c r="P15" s="35"/>
      <c r="Q15" s="22">
        <f t="shared" si="0"/>
        <v>56</v>
      </c>
      <c r="R15" s="117">
        <v>3</v>
      </c>
      <c r="S15" s="117">
        <v>6</v>
      </c>
      <c r="T15" s="117">
        <v>16</v>
      </c>
      <c r="U15" s="117">
        <v>8</v>
      </c>
      <c r="V15" s="117">
        <v>10</v>
      </c>
      <c r="W15" s="117">
        <v>12</v>
      </c>
      <c r="X15" s="117">
        <v>1</v>
      </c>
      <c r="Y15" s="117">
        <v>0</v>
      </c>
      <c r="Z15" s="36"/>
      <c r="AA15" s="31"/>
      <c r="AB15" s="31"/>
      <c r="AC15" s="184" t="s">
        <v>5</v>
      </c>
      <c r="AD15" s="184"/>
      <c r="AE15" s="184"/>
      <c r="AF15" s="24">
        <f t="shared" si="3"/>
        <v>0</v>
      </c>
      <c r="AG15" s="25">
        <f t="shared" si="4"/>
        <v>0</v>
      </c>
      <c r="AH15" s="25">
        <f t="shared" si="5"/>
        <v>0</v>
      </c>
    </row>
    <row r="16" spans="2:34" s="29" customFormat="1" ht="12">
      <c r="B16" s="30"/>
      <c r="C16" s="30"/>
      <c r="D16" s="30"/>
      <c r="E16" s="184" t="s">
        <v>6</v>
      </c>
      <c r="F16" s="184"/>
      <c r="G16" s="197"/>
      <c r="H16" s="27">
        <f t="shared" si="1"/>
        <v>0</v>
      </c>
      <c r="I16" s="21">
        <f t="shared" si="2"/>
        <v>0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160">
        <v>0</v>
      </c>
      <c r="P16" s="35"/>
      <c r="Q16" s="22">
        <f t="shared" si="0"/>
        <v>0</v>
      </c>
      <c r="R16" s="117">
        <v>0</v>
      </c>
      <c r="S16" s="117">
        <v>0</v>
      </c>
      <c r="T16" s="117">
        <v>0</v>
      </c>
      <c r="U16" s="117">
        <v>0</v>
      </c>
      <c r="V16" s="117">
        <v>0</v>
      </c>
      <c r="W16" s="117">
        <v>0</v>
      </c>
      <c r="X16" s="117">
        <v>0</v>
      </c>
      <c r="Y16" s="117">
        <v>0</v>
      </c>
      <c r="Z16" s="36"/>
      <c r="AA16" s="31"/>
      <c r="AB16" s="31"/>
      <c r="AC16" s="184" t="s">
        <v>6</v>
      </c>
      <c r="AD16" s="184"/>
      <c r="AE16" s="184"/>
      <c r="AF16" s="24">
        <f t="shared" si="3"/>
        <v>0</v>
      </c>
      <c r="AG16" s="25">
        <f t="shared" si="4"/>
        <v>0</v>
      </c>
      <c r="AH16" s="25">
        <f t="shared" si="5"/>
        <v>0</v>
      </c>
    </row>
    <row r="17" spans="2:34" s="29" customFormat="1" ht="12">
      <c r="B17" s="30"/>
      <c r="C17" s="30"/>
      <c r="D17" s="30"/>
      <c r="E17" s="184" t="s">
        <v>7</v>
      </c>
      <c r="F17" s="184"/>
      <c r="G17" s="197"/>
      <c r="H17" s="27">
        <f t="shared" si="1"/>
        <v>102</v>
      </c>
      <c r="I17" s="21">
        <f t="shared" si="2"/>
        <v>14</v>
      </c>
      <c r="J17" s="99">
        <v>3</v>
      </c>
      <c r="K17" s="99">
        <v>1</v>
      </c>
      <c r="L17" s="99">
        <v>1</v>
      </c>
      <c r="M17" s="99">
        <v>2</v>
      </c>
      <c r="N17" s="99">
        <v>4</v>
      </c>
      <c r="O17" s="160">
        <v>3</v>
      </c>
      <c r="P17" s="35"/>
      <c r="Q17" s="22">
        <f t="shared" si="0"/>
        <v>88</v>
      </c>
      <c r="R17" s="117">
        <v>17</v>
      </c>
      <c r="S17" s="117">
        <v>10</v>
      </c>
      <c r="T17" s="117">
        <v>12</v>
      </c>
      <c r="U17" s="117">
        <v>18</v>
      </c>
      <c r="V17" s="117">
        <v>11</v>
      </c>
      <c r="W17" s="117">
        <v>9</v>
      </c>
      <c r="X17" s="117">
        <v>5</v>
      </c>
      <c r="Y17" s="117">
        <v>6</v>
      </c>
      <c r="Z17" s="36"/>
      <c r="AA17" s="31"/>
      <c r="AB17" s="31"/>
      <c r="AC17" s="184" t="s">
        <v>7</v>
      </c>
      <c r="AD17" s="184"/>
      <c r="AE17" s="184"/>
      <c r="AF17" s="24">
        <f t="shared" si="3"/>
        <v>0</v>
      </c>
      <c r="AG17" s="25">
        <f t="shared" si="4"/>
        <v>0</v>
      </c>
      <c r="AH17" s="25">
        <f t="shared" si="5"/>
        <v>0</v>
      </c>
    </row>
    <row r="18" spans="2:34" s="29" customFormat="1" ht="12">
      <c r="B18" s="30"/>
      <c r="C18" s="30"/>
      <c r="D18" s="184" t="s">
        <v>31</v>
      </c>
      <c r="E18" s="184"/>
      <c r="F18" s="184"/>
      <c r="G18" s="197"/>
      <c r="H18" s="27">
        <f t="shared" si="1"/>
        <v>131</v>
      </c>
      <c r="I18" s="21">
        <f t="shared" si="2"/>
        <v>10</v>
      </c>
      <c r="J18" s="100">
        <v>3</v>
      </c>
      <c r="K18" s="100">
        <v>1</v>
      </c>
      <c r="L18" s="100">
        <v>0</v>
      </c>
      <c r="M18" s="100">
        <v>2</v>
      </c>
      <c r="N18" s="100">
        <v>2</v>
      </c>
      <c r="O18" s="161">
        <v>2</v>
      </c>
      <c r="P18" s="35"/>
      <c r="Q18" s="22">
        <f t="shared" si="0"/>
        <v>121</v>
      </c>
      <c r="R18" s="118">
        <v>11</v>
      </c>
      <c r="S18" s="118">
        <v>6</v>
      </c>
      <c r="T18" s="118">
        <v>25</v>
      </c>
      <c r="U18" s="118">
        <v>29</v>
      </c>
      <c r="V18" s="118">
        <v>25</v>
      </c>
      <c r="W18" s="118">
        <v>8</v>
      </c>
      <c r="X18" s="118">
        <v>5</v>
      </c>
      <c r="Y18" s="118">
        <v>12</v>
      </c>
      <c r="Z18" s="36"/>
      <c r="AA18" s="31"/>
      <c r="AB18" s="184" t="s">
        <v>31</v>
      </c>
      <c r="AC18" s="184"/>
      <c r="AD18" s="184"/>
      <c r="AE18" s="184"/>
      <c r="AF18" s="24">
        <f t="shared" si="3"/>
        <v>0</v>
      </c>
      <c r="AG18" s="25">
        <f t="shared" si="4"/>
        <v>0</v>
      </c>
      <c r="AH18" s="25">
        <f t="shared" si="5"/>
        <v>0</v>
      </c>
    </row>
    <row r="19" spans="2:34" s="29" customFormat="1" ht="12">
      <c r="B19" s="30"/>
      <c r="C19" s="30"/>
      <c r="D19" s="184" t="s">
        <v>32</v>
      </c>
      <c r="E19" s="184"/>
      <c r="F19" s="184"/>
      <c r="G19" s="197"/>
      <c r="H19" s="27">
        <f t="shared" si="1"/>
        <v>8</v>
      </c>
      <c r="I19" s="21">
        <f t="shared" si="2"/>
        <v>6</v>
      </c>
      <c r="J19" s="100">
        <v>1</v>
      </c>
      <c r="K19" s="100">
        <v>0</v>
      </c>
      <c r="L19" s="100">
        <v>3</v>
      </c>
      <c r="M19" s="100">
        <v>0</v>
      </c>
      <c r="N19" s="100">
        <v>0</v>
      </c>
      <c r="O19" s="161">
        <v>2</v>
      </c>
      <c r="P19" s="35"/>
      <c r="Q19" s="22">
        <f t="shared" si="0"/>
        <v>2</v>
      </c>
      <c r="R19" s="118">
        <v>1</v>
      </c>
      <c r="S19" s="118">
        <v>0</v>
      </c>
      <c r="T19" s="118">
        <v>1</v>
      </c>
      <c r="U19" s="118">
        <v>0</v>
      </c>
      <c r="V19" s="118">
        <v>0</v>
      </c>
      <c r="W19" s="118">
        <v>0</v>
      </c>
      <c r="X19" s="118">
        <v>0</v>
      </c>
      <c r="Y19" s="118">
        <v>0</v>
      </c>
      <c r="Z19" s="36"/>
      <c r="AA19" s="31"/>
      <c r="AB19" s="184" t="s">
        <v>32</v>
      </c>
      <c r="AC19" s="184"/>
      <c r="AD19" s="184"/>
      <c r="AE19" s="184"/>
      <c r="AF19" s="24">
        <f t="shared" si="3"/>
        <v>0</v>
      </c>
      <c r="AG19" s="25">
        <f t="shared" si="4"/>
        <v>0</v>
      </c>
      <c r="AH19" s="25">
        <f t="shared" si="5"/>
        <v>0</v>
      </c>
    </row>
    <row r="20" spans="2:34" s="18" customFormat="1" ht="15" customHeight="1">
      <c r="B20" s="26"/>
      <c r="C20" s="185" t="s">
        <v>76</v>
      </c>
      <c r="D20" s="185"/>
      <c r="E20" s="185"/>
      <c r="F20" s="185"/>
      <c r="G20" s="199"/>
      <c r="H20" s="27">
        <f t="shared" si="1"/>
        <v>3972</v>
      </c>
      <c r="I20" s="21">
        <f t="shared" si="2"/>
        <v>818</v>
      </c>
      <c r="J20" s="101">
        <v>246</v>
      </c>
      <c r="K20" s="101">
        <v>214</v>
      </c>
      <c r="L20" s="101">
        <v>144</v>
      </c>
      <c r="M20" s="101">
        <v>92</v>
      </c>
      <c r="N20" s="101">
        <v>67</v>
      </c>
      <c r="O20" s="162">
        <v>55</v>
      </c>
      <c r="P20" s="28"/>
      <c r="Q20" s="22">
        <f t="shared" si="0"/>
        <v>3154</v>
      </c>
      <c r="R20" s="119">
        <v>279</v>
      </c>
      <c r="S20" s="119">
        <v>337</v>
      </c>
      <c r="T20" s="119">
        <v>818</v>
      </c>
      <c r="U20" s="119">
        <v>794</v>
      </c>
      <c r="V20" s="119">
        <v>388</v>
      </c>
      <c r="W20" s="119">
        <v>210</v>
      </c>
      <c r="X20" s="119">
        <v>138</v>
      </c>
      <c r="Y20" s="119">
        <v>190</v>
      </c>
      <c r="Z20" s="23"/>
      <c r="AA20" s="185" t="s">
        <v>76</v>
      </c>
      <c r="AB20" s="185"/>
      <c r="AC20" s="185"/>
      <c r="AD20" s="185"/>
      <c r="AE20" s="185"/>
      <c r="AF20" s="24">
        <f t="shared" si="3"/>
        <v>0</v>
      </c>
      <c r="AG20" s="25">
        <f t="shared" si="4"/>
        <v>0</v>
      </c>
      <c r="AH20" s="25">
        <f t="shared" si="5"/>
        <v>0</v>
      </c>
    </row>
    <row r="21" spans="2:34" s="29" customFormat="1" ht="12">
      <c r="B21" s="30"/>
      <c r="C21" s="30"/>
      <c r="D21" s="184" t="s">
        <v>8</v>
      </c>
      <c r="E21" s="184"/>
      <c r="F21" s="184"/>
      <c r="G21" s="197"/>
      <c r="H21" s="27">
        <f t="shared" si="1"/>
        <v>4</v>
      </c>
      <c r="I21" s="21">
        <f t="shared" si="2"/>
        <v>4</v>
      </c>
      <c r="J21" s="100">
        <v>2</v>
      </c>
      <c r="K21" s="100">
        <v>2</v>
      </c>
      <c r="L21" s="100">
        <v>0</v>
      </c>
      <c r="M21" s="100">
        <v>0</v>
      </c>
      <c r="N21" s="100">
        <v>0</v>
      </c>
      <c r="O21" s="161">
        <v>0</v>
      </c>
      <c r="P21" s="35"/>
      <c r="Q21" s="22">
        <f t="shared" si="0"/>
        <v>0</v>
      </c>
      <c r="R21" s="118">
        <v>0</v>
      </c>
      <c r="S21" s="118">
        <v>0</v>
      </c>
      <c r="T21" s="118">
        <v>0</v>
      </c>
      <c r="U21" s="118">
        <v>0</v>
      </c>
      <c r="V21" s="118">
        <v>0</v>
      </c>
      <c r="W21" s="118">
        <v>0</v>
      </c>
      <c r="X21" s="118">
        <v>0</v>
      </c>
      <c r="Y21" s="118">
        <v>0</v>
      </c>
      <c r="Z21" s="36"/>
      <c r="AA21" s="31"/>
      <c r="AB21" s="184" t="s">
        <v>8</v>
      </c>
      <c r="AC21" s="184"/>
      <c r="AD21" s="184"/>
      <c r="AE21" s="184"/>
      <c r="AF21" s="24">
        <f t="shared" si="3"/>
        <v>0</v>
      </c>
      <c r="AG21" s="25">
        <f t="shared" si="4"/>
        <v>0</v>
      </c>
      <c r="AH21" s="25">
        <f t="shared" si="5"/>
        <v>0</v>
      </c>
    </row>
    <row r="22" spans="2:34" s="29" customFormat="1" ht="12">
      <c r="B22" s="30"/>
      <c r="C22" s="30"/>
      <c r="D22" s="184" t="s">
        <v>33</v>
      </c>
      <c r="E22" s="184"/>
      <c r="F22" s="184"/>
      <c r="G22" s="197"/>
      <c r="H22" s="27">
        <f t="shared" si="1"/>
        <v>1905</v>
      </c>
      <c r="I22" s="21">
        <f t="shared" si="2"/>
        <v>137</v>
      </c>
      <c r="J22" s="100">
        <v>39</v>
      </c>
      <c r="K22" s="100">
        <v>28</v>
      </c>
      <c r="L22" s="100">
        <v>31</v>
      </c>
      <c r="M22" s="100">
        <v>13</v>
      </c>
      <c r="N22" s="100">
        <v>15</v>
      </c>
      <c r="O22" s="161">
        <v>11</v>
      </c>
      <c r="P22" s="35"/>
      <c r="Q22" s="22">
        <f t="shared" si="0"/>
        <v>1768</v>
      </c>
      <c r="R22" s="118">
        <v>138</v>
      </c>
      <c r="S22" s="118">
        <v>180</v>
      </c>
      <c r="T22" s="118">
        <v>442</v>
      </c>
      <c r="U22" s="118">
        <v>436</v>
      </c>
      <c r="V22" s="118">
        <v>226</v>
      </c>
      <c r="W22" s="118">
        <v>127</v>
      </c>
      <c r="X22" s="118">
        <v>83</v>
      </c>
      <c r="Y22" s="118">
        <v>136</v>
      </c>
      <c r="Z22" s="36"/>
      <c r="AA22" s="31"/>
      <c r="AB22" s="184" t="s">
        <v>33</v>
      </c>
      <c r="AC22" s="184"/>
      <c r="AD22" s="184"/>
      <c r="AE22" s="184"/>
      <c r="AF22" s="24">
        <f t="shared" si="3"/>
        <v>0</v>
      </c>
      <c r="AG22" s="25">
        <f t="shared" si="4"/>
        <v>0</v>
      </c>
      <c r="AH22" s="25">
        <f t="shared" si="5"/>
        <v>0</v>
      </c>
    </row>
    <row r="23" spans="2:34" s="29" customFormat="1" ht="12">
      <c r="B23" s="30"/>
      <c r="C23" s="30"/>
      <c r="D23" s="184" t="s">
        <v>34</v>
      </c>
      <c r="E23" s="184"/>
      <c r="F23" s="184"/>
      <c r="G23" s="197"/>
      <c r="H23" s="27">
        <f t="shared" si="1"/>
        <v>1738</v>
      </c>
      <c r="I23" s="21">
        <f t="shared" si="2"/>
        <v>564</v>
      </c>
      <c r="J23" s="100">
        <v>180</v>
      </c>
      <c r="K23" s="100">
        <v>159</v>
      </c>
      <c r="L23" s="100">
        <v>91</v>
      </c>
      <c r="M23" s="100">
        <v>62</v>
      </c>
      <c r="N23" s="100">
        <v>36</v>
      </c>
      <c r="O23" s="161">
        <v>36</v>
      </c>
      <c r="P23" s="35"/>
      <c r="Q23" s="22">
        <f t="shared" si="0"/>
        <v>1174</v>
      </c>
      <c r="R23" s="118">
        <v>100</v>
      </c>
      <c r="S23" s="118">
        <v>133</v>
      </c>
      <c r="T23" s="118">
        <v>308</v>
      </c>
      <c r="U23" s="118">
        <v>312</v>
      </c>
      <c r="V23" s="118">
        <v>150</v>
      </c>
      <c r="W23" s="118">
        <v>73</v>
      </c>
      <c r="X23" s="118">
        <v>50</v>
      </c>
      <c r="Y23" s="118">
        <v>48</v>
      </c>
      <c r="Z23" s="36"/>
      <c r="AA23" s="31"/>
      <c r="AB23" s="184" t="s">
        <v>34</v>
      </c>
      <c r="AC23" s="184"/>
      <c r="AD23" s="184"/>
      <c r="AE23" s="184"/>
      <c r="AF23" s="24">
        <f t="shared" si="3"/>
        <v>0</v>
      </c>
      <c r="AG23" s="25">
        <f t="shared" si="4"/>
        <v>0</v>
      </c>
      <c r="AH23" s="25">
        <f t="shared" si="5"/>
        <v>0</v>
      </c>
    </row>
    <row r="24" spans="2:34" s="29" customFormat="1" ht="12">
      <c r="B24" s="30"/>
      <c r="C24" s="30"/>
      <c r="D24" s="30"/>
      <c r="E24" s="182" t="s">
        <v>35</v>
      </c>
      <c r="F24" s="182"/>
      <c r="G24" s="32" t="s">
        <v>9</v>
      </c>
      <c r="H24" s="27">
        <f t="shared" si="1"/>
        <v>24</v>
      </c>
      <c r="I24" s="21">
        <f t="shared" si="2"/>
        <v>4</v>
      </c>
      <c r="J24" s="102">
        <v>0</v>
      </c>
      <c r="K24" s="102">
        <v>1</v>
      </c>
      <c r="L24" s="102">
        <v>1</v>
      </c>
      <c r="M24" s="102">
        <v>1</v>
      </c>
      <c r="N24" s="102">
        <v>0</v>
      </c>
      <c r="O24" s="163">
        <v>1</v>
      </c>
      <c r="P24" s="35"/>
      <c r="Q24" s="22">
        <f t="shared" si="0"/>
        <v>20</v>
      </c>
      <c r="R24" s="120">
        <v>2</v>
      </c>
      <c r="S24" s="120">
        <v>3</v>
      </c>
      <c r="T24" s="120">
        <v>3</v>
      </c>
      <c r="U24" s="120">
        <v>7</v>
      </c>
      <c r="V24" s="120">
        <v>3</v>
      </c>
      <c r="W24" s="120">
        <v>0</v>
      </c>
      <c r="X24" s="120">
        <v>1</v>
      </c>
      <c r="Y24" s="120">
        <v>1</v>
      </c>
      <c r="Z24" s="36"/>
      <c r="AA24" s="31"/>
      <c r="AB24" s="31"/>
      <c r="AC24" s="182" t="s">
        <v>35</v>
      </c>
      <c r="AD24" s="182"/>
      <c r="AE24" s="31" t="s">
        <v>9</v>
      </c>
      <c r="AF24" s="24">
        <f t="shared" si="3"/>
        <v>0</v>
      </c>
      <c r="AG24" s="25">
        <f t="shared" si="4"/>
        <v>0</v>
      </c>
      <c r="AH24" s="25">
        <f t="shared" si="5"/>
        <v>0</v>
      </c>
    </row>
    <row r="25" spans="2:34" s="29" customFormat="1" ht="12">
      <c r="B25" s="30"/>
      <c r="C25" s="30"/>
      <c r="D25" s="184" t="s">
        <v>36</v>
      </c>
      <c r="E25" s="184"/>
      <c r="F25" s="184"/>
      <c r="G25" s="197"/>
      <c r="H25" s="27">
        <f t="shared" si="1"/>
        <v>129</v>
      </c>
      <c r="I25" s="21">
        <f t="shared" si="2"/>
        <v>13</v>
      </c>
      <c r="J25" s="103">
        <v>4</v>
      </c>
      <c r="K25" s="103">
        <v>1</v>
      </c>
      <c r="L25" s="103">
        <v>2</v>
      </c>
      <c r="M25" s="103">
        <v>3</v>
      </c>
      <c r="N25" s="103">
        <v>2</v>
      </c>
      <c r="O25" s="164">
        <v>1</v>
      </c>
      <c r="P25" s="35"/>
      <c r="Q25" s="22">
        <f t="shared" si="0"/>
        <v>116</v>
      </c>
      <c r="R25" s="121">
        <v>20</v>
      </c>
      <c r="S25" s="121">
        <v>11</v>
      </c>
      <c r="T25" s="121">
        <v>33</v>
      </c>
      <c r="U25" s="121">
        <v>26</v>
      </c>
      <c r="V25" s="121">
        <v>10</v>
      </c>
      <c r="W25" s="121">
        <v>8</v>
      </c>
      <c r="X25" s="121">
        <v>4</v>
      </c>
      <c r="Y25" s="121">
        <v>4</v>
      </c>
      <c r="Z25" s="36"/>
      <c r="AA25" s="31"/>
      <c r="AB25" s="184" t="s">
        <v>36</v>
      </c>
      <c r="AC25" s="184"/>
      <c r="AD25" s="184"/>
      <c r="AE25" s="184"/>
      <c r="AF25" s="24">
        <f t="shared" si="3"/>
        <v>0</v>
      </c>
      <c r="AG25" s="25">
        <f t="shared" si="4"/>
        <v>0</v>
      </c>
      <c r="AH25" s="25">
        <f t="shared" si="5"/>
        <v>0</v>
      </c>
    </row>
    <row r="26" spans="2:34" s="29" customFormat="1" ht="12">
      <c r="B26" s="30"/>
      <c r="C26" s="30"/>
      <c r="D26" s="184" t="s">
        <v>37</v>
      </c>
      <c r="E26" s="184"/>
      <c r="F26" s="184"/>
      <c r="G26" s="197"/>
      <c r="H26" s="27">
        <f t="shared" si="1"/>
        <v>196</v>
      </c>
      <c r="I26" s="21">
        <f t="shared" si="2"/>
        <v>100</v>
      </c>
      <c r="J26" s="103">
        <v>21</v>
      </c>
      <c r="K26" s="103">
        <v>24</v>
      </c>
      <c r="L26" s="103">
        <v>20</v>
      </c>
      <c r="M26" s="103">
        <v>14</v>
      </c>
      <c r="N26" s="103">
        <v>14</v>
      </c>
      <c r="O26" s="164">
        <v>7</v>
      </c>
      <c r="P26" s="35"/>
      <c r="Q26" s="22">
        <f t="shared" si="0"/>
        <v>96</v>
      </c>
      <c r="R26" s="121">
        <v>21</v>
      </c>
      <c r="S26" s="121">
        <v>13</v>
      </c>
      <c r="T26" s="121">
        <v>35</v>
      </c>
      <c r="U26" s="121">
        <v>20</v>
      </c>
      <c r="V26" s="121">
        <v>2</v>
      </c>
      <c r="W26" s="121">
        <v>2</v>
      </c>
      <c r="X26" s="121">
        <v>1</v>
      </c>
      <c r="Y26" s="121">
        <v>2</v>
      </c>
      <c r="Z26" s="36"/>
      <c r="AA26" s="31"/>
      <c r="AB26" s="184" t="s">
        <v>37</v>
      </c>
      <c r="AC26" s="184"/>
      <c r="AD26" s="184"/>
      <c r="AE26" s="184"/>
      <c r="AF26" s="24">
        <f t="shared" si="3"/>
        <v>0</v>
      </c>
      <c r="AG26" s="25">
        <f t="shared" si="4"/>
        <v>0</v>
      </c>
      <c r="AH26" s="25">
        <f t="shared" si="5"/>
        <v>0</v>
      </c>
    </row>
    <row r="27" spans="2:34" s="18" customFormat="1" ht="15" customHeight="1">
      <c r="B27" s="26"/>
      <c r="C27" s="185" t="s">
        <v>77</v>
      </c>
      <c r="D27" s="185"/>
      <c r="E27" s="185"/>
      <c r="F27" s="185"/>
      <c r="G27" s="199"/>
      <c r="H27" s="27">
        <f t="shared" si="1"/>
        <v>47049</v>
      </c>
      <c r="I27" s="21">
        <f t="shared" si="2"/>
        <v>8236</v>
      </c>
      <c r="J27" s="104">
        <v>1970</v>
      </c>
      <c r="K27" s="104">
        <v>2059</v>
      </c>
      <c r="L27" s="104">
        <v>1865</v>
      </c>
      <c r="M27" s="104">
        <v>1140</v>
      </c>
      <c r="N27" s="104">
        <v>671</v>
      </c>
      <c r="O27" s="165">
        <v>531</v>
      </c>
      <c r="P27" s="28"/>
      <c r="Q27" s="22">
        <f t="shared" si="0"/>
        <v>38813</v>
      </c>
      <c r="R27" s="122">
        <v>2445</v>
      </c>
      <c r="S27" s="122">
        <v>2167</v>
      </c>
      <c r="T27" s="122">
        <v>5039</v>
      </c>
      <c r="U27" s="122">
        <v>5293</v>
      </c>
      <c r="V27" s="122">
        <v>4794</v>
      </c>
      <c r="W27" s="122">
        <v>3881</v>
      </c>
      <c r="X27" s="122">
        <v>3907</v>
      </c>
      <c r="Y27" s="122">
        <v>11287</v>
      </c>
      <c r="Z27" s="23"/>
      <c r="AA27" s="185" t="s">
        <v>77</v>
      </c>
      <c r="AB27" s="185"/>
      <c r="AC27" s="185"/>
      <c r="AD27" s="185"/>
      <c r="AE27" s="185"/>
      <c r="AF27" s="24">
        <f t="shared" si="3"/>
        <v>0</v>
      </c>
      <c r="AG27" s="25">
        <f t="shared" si="4"/>
        <v>0</v>
      </c>
      <c r="AH27" s="25">
        <f t="shared" si="5"/>
        <v>0</v>
      </c>
    </row>
    <row r="28" spans="2:34" s="29" customFormat="1" ht="12">
      <c r="B28" s="30"/>
      <c r="C28" s="30"/>
      <c r="D28" s="184" t="s">
        <v>38</v>
      </c>
      <c r="E28" s="184"/>
      <c r="F28" s="184"/>
      <c r="G28" s="197"/>
      <c r="H28" s="27">
        <f t="shared" si="1"/>
        <v>834</v>
      </c>
      <c r="I28" s="21">
        <f t="shared" si="2"/>
        <v>91</v>
      </c>
      <c r="J28" s="103">
        <v>12</v>
      </c>
      <c r="K28" s="103">
        <v>11</v>
      </c>
      <c r="L28" s="103">
        <v>20</v>
      </c>
      <c r="M28" s="103">
        <v>21</v>
      </c>
      <c r="N28" s="103">
        <v>15</v>
      </c>
      <c r="O28" s="164">
        <v>12</v>
      </c>
      <c r="P28" s="35"/>
      <c r="Q28" s="22">
        <f t="shared" si="0"/>
        <v>743</v>
      </c>
      <c r="R28" s="121">
        <v>116</v>
      </c>
      <c r="S28" s="121">
        <v>105</v>
      </c>
      <c r="T28" s="121">
        <v>178</v>
      </c>
      <c r="U28" s="121">
        <v>154</v>
      </c>
      <c r="V28" s="121">
        <v>97</v>
      </c>
      <c r="W28" s="121">
        <v>39</v>
      </c>
      <c r="X28" s="121">
        <v>17</v>
      </c>
      <c r="Y28" s="121">
        <v>37</v>
      </c>
      <c r="Z28" s="36"/>
      <c r="AA28" s="31"/>
      <c r="AB28" s="184" t="s">
        <v>38</v>
      </c>
      <c r="AC28" s="184"/>
      <c r="AD28" s="184"/>
      <c r="AE28" s="184"/>
      <c r="AF28" s="24">
        <f t="shared" si="3"/>
        <v>0</v>
      </c>
      <c r="AG28" s="25">
        <f t="shared" si="4"/>
        <v>0</v>
      </c>
      <c r="AH28" s="25">
        <f t="shared" si="5"/>
        <v>0</v>
      </c>
    </row>
    <row r="29" spans="2:34" s="29" customFormat="1" ht="12">
      <c r="B29" s="30"/>
      <c r="C29" s="30"/>
      <c r="D29" s="184" t="s">
        <v>39</v>
      </c>
      <c r="E29" s="184"/>
      <c r="F29" s="184"/>
      <c r="G29" s="197"/>
      <c r="H29" s="27">
        <f t="shared" si="1"/>
        <v>2238</v>
      </c>
      <c r="I29" s="21">
        <f t="shared" si="2"/>
        <v>1602</v>
      </c>
      <c r="J29" s="103">
        <v>477</v>
      </c>
      <c r="K29" s="103">
        <v>467</v>
      </c>
      <c r="L29" s="103">
        <v>338</v>
      </c>
      <c r="M29" s="103">
        <v>185</v>
      </c>
      <c r="N29" s="103">
        <v>85</v>
      </c>
      <c r="O29" s="164">
        <v>50</v>
      </c>
      <c r="P29" s="35"/>
      <c r="Q29" s="22">
        <f t="shared" si="0"/>
        <v>636</v>
      </c>
      <c r="R29" s="121">
        <v>200</v>
      </c>
      <c r="S29" s="121">
        <v>90</v>
      </c>
      <c r="T29" s="121">
        <v>89</v>
      </c>
      <c r="U29" s="121">
        <v>86</v>
      </c>
      <c r="V29" s="121">
        <v>61</v>
      </c>
      <c r="W29" s="121">
        <v>43</v>
      </c>
      <c r="X29" s="121">
        <v>28</v>
      </c>
      <c r="Y29" s="121">
        <v>39</v>
      </c>
      <c r="Z29" s="36"/>
      <c r="AA29" s="31"/>
      <c r="AB29" s="184" t="s">
        <v>39</v>
      </c>
      <c r="AC29" s="184"/>
      <c r="AD29" s="184"/>
      <c r="AE29" s="184"/>
      <c r="AF29" s="24">
        <f t="shared" si="3"/>
        <v>0</v>
      </c>
      <c r="AG29" s="25">
        <f t="shared" si="4"/>
        <v>0</v>
      </c>
      <c r="AH29" s="25">
        <f t="shared" si="5"/>
        <v>0</v>
      </c>
    </row>
    <row r="30" spans="2:34" s="29" customFormat="1" ht="12">
      <c r="B30" s="30"/>
      <c r="C30" s="30"/>
      <c r="D30" s="184" t="s">
        <v>40</v>
      </c>
      <c r="E30" s="184"/>
      <c r="F30" s="184"/>
      <c r="G30" s="197"/>
      <c r="H30" s="27">
        <f t="shared" si="1"/>
        <v>43977</v>
      </c>
      <c r="I30" s="21">
        <f t="shared" si="2"/>
        <v>6543</v>
      </c>
      <c r="J30" s="103">
        <v>1481</v>
      </c>
      <c r="K30" s="103">
        <v>1581</v>
      </c>
      <c r="L30" s="103">
        <v>1507</v>
      </c>
      <c r="M30" s="103">
        <v>934</v>
      </c>
      <c r="N30" s="103">
        <v>571</v>
      </c>
      <c r="O30" s="164">
        <v>469</v>
      </c>
      <c r="P30" s="35"/>
      <c r="Q30" s="22">
        <f t="shared" si="0"/>
        <v>37434</v>
      </c>
      <c r="R30" s="121">
        <v>2129</v>
      </c>
      <c r="S30" s="121">
        <v>1972</v>
      </c>
      <c r="T30" s="121">
        <v>4772</v>
      </c>
      <c r="U30" s="121">
        <v>5053</v>
      </c>
      <c r="V30" s="121">
        <v>4636</v>
      </c>
      <c r="W30" s="121">
        <v>3799</v>
      </c>
      <c r="X30" s="121">
        <v>3862</v>
      </c>
      <c r="Y30" s="121">
        <v>11211</v>
      </c>
      <c r="Z30" s="36"/>
      <c r="AA30" s="31"/>
      <c r="AB30" s="184" t="s">
        <v>40</v>
      </c>
      <c r="AC30" s="184"/>
      <c r="AD30" s="184"/>
      <c r="AE30" s="184"/>
      <c r="AF30" s="24">
        <f t="shared" si="3"/>
        <v>0</v>
      </c>
      <c r="AG30" s="25">
        <f t="shared" si="4"/>
        <v>0</v>
      </c>
      <c r="AH30" s="25">
        <f t="shared" si="5"/>
        <v>0</v>
      </c>
    </row>
    <row r="31" spans="2:34" s="18" customFormat="1" ht="15" customHeight="1">
      <c r="B31" s="26"/>
      <c r="C31" s="185" t="s">
        <v>81</v>
      </c>
      <c r="D31" s="185"/>
      <c r="E31" s="185"/>
      <c r="F31" s="185"/>
      <c r="G31" s="199"/>
      <c r="H31" s="27">
        <f t="shared" si="1"/>
        <v>2351</v>
      </c>
      <c r="I31" s="21">
        <f t="shared" si="2"/>
        <v>286</v>
      </c>
      <c r="J31" s="105">
        <v>20</v>
      </c>
      <c r="K31" s="105">
        <v>25</v>
      </c>
      <c r="L31" s="105">
        <v>57</v>
      </c>
      <c r="M31" s="105">
        <v>52</v>
      </c>
      <c r="N31" s="105">
        <v>65</v>
      </c>
      <c r="O31" s="166">
        <v>67</v>
      </c>
      <c r="P31" s="28"/>
      <c r="Q31" s="22">
        <f t="shared" si="0"/>
        <v>2065</v>
      </c>
      <c r="R31" s="123">
        <v>287</v>
      </c>
      <c r="S31" s="123">
        <v>269</v>
      </c>
      <c r="T31" s="123">
        <v>423</v>
      </c>
      <c r="U31" s="123">
        <v>443</v>
      </c>
      <c r="V31" s="123">
        <v>306</v>
      </c>
      <c r="W31" s="123">
        <v>118</v>
      </c>
      <c r="X31" s="123">
        <v>90</v>
      </c>
      <c r="Y31" s="123">
        <v>129</v>
      </c>
      <c r="Z31" s="23"/>
      <c r="AA31" s="185" t="s">
        <v>81</v>
      </c>
      <c r="AB31" s="185"/>
      <c r="AC31" s="185"/>
      <c r="AD31" s="185"/>
      <c r="AE31" s="185"/>
      <c r="AF31" s="24">
        <f t="shared" si="3"/>
        <v>0</v>
      </c>
      <c r="AG31" s="25">
        <f t="shared" si="4"/>
        <v>0</v>
      </c>
      <c r="AH31" s="25">
        <f t="shared" si="5"/>
        <v>0</v>
      </c>
    </row>
    <row r="32" spans="2:34" s="29" customFormat="1" ht="12">
      <c r="B32" s="30"/>
      <c r="C32" s="30"/>
      <c r="D32" s="184" t="s">
        <v>41</v>
      </c>
      <c r="E32" s="184"/>
      <c r="F32" s="184"/>
      <c r="G32" s="197"/>
      <c r="H32" s="27">
        <f t="shared" si="1"/>
        <v>1766</v>
      </c>
      <c r="I32" s="21">
        <f t="shared" si="2"/>
        <v>256</v>
      </c>
      <c r="J32" s="106">
        <v>18</v>
      </c>
      <c r="K32" s="106">
        <v>24</v>
      </c>
      <c r="L32" s="106">
        <v>46</v>
      </c>
      <c r="M32" s="106">
        <v>46</v>
      </c>
      <c r="N32" s="106">
        <v>62</v>
      </c>
      <c r="O32" s="167">
        <v>60</v>
      </c>
      <c r="P32" s="35"/>
      <c r="Q32" s="22">
        <f t="shared" si="0"/>
        <v>1510</v>
      </c>
      <c r="R32" s="124">
        <v>228</v>
      </c>
      <c r="S32" s="124">
        <v>188</v>
      </c>
      <c r="T32" s="124">
        <v>289</v>
      </c>
      <c r="U32" s="124">
        <v>300</v>
      </c>
      <c r="V32" s="124">
        <v>233</v>
      </c>
      <c r="W32" s="124">
        <v>87</v>
      </c>
      <c r="X32" s="124">
        <v>77</v>
      </c>
      <c r="Y32" s="124">
        <v>108</v>
      </c>
      <c r="Z32" s="36"/>
      <c r="AA32" s="31"/>
      <c r="AB32" s="184" t="s">
        <v>41</v>
      </c>
      <c r="AC32" s="184"/>
      <c r="AD32" s="184"/>
      <c r="AE32" s="184"/>
      <c r="AF32" s="24">
        <f t="shared" si="3"/>
        <v>0</v>
      </c>
      <c r="AG32" s="25">
        <f t="shared" si="4"/>
        <v>0</v>
      </c>
      <c r="AH32" s="25">
        <f t="shared" si="5"/>
        <v>0</v>
      </c>
    </row>
    <row r="33" spans="2:34" s="29" customFormat="1" ht="12">
      <c r="B33" s="30"/>
      <c r="C33" s="30"/>
      <c r="D33" s="184" t="s">
        <v>42</v>
      </c>
      <c r="E33" s="184"/>
      <c r="F33" s="184"/>
      <c r="G33" s="197"/>
      <c r="H33" s="27">
        <f t="shared" si="1"/>
        <v>195</v>
      </c>
      <c r="I33" s="21">
        <f t="shared" si="2"/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4">
        <v>0</v>
      </c>
      <c r="P33" s="35"/>
      <c r="Q33" s="22">
        <f t="shared" si="0"/>
        <v>195</v>
      </c>
      <c r="R33" s="124">
        <v>8</v>
      </c>
      <c r="S33" s="124">
        <v>12</v>
      </c>
      <c r="T33" s="124">
        <v>32</v>
      </c>
      <c r="U33" s="124">
        <v>58</v>
      </c>
      <c r="V33" s="124">
        <v>40</v>
      </c>
      <c r="W33" s="124">
        <v>23</v>
      </c>
      <c r="X33" s="124">
        <v>8</v>
      </c>
      <c r="Y33" s="124">
        <v>14</v>
      </c>
      <c r="Z33" s="36"/>
      <c r="AA33" s="31"/>
      <c r="AB33" s="184" t="s">
        <v>42</v>
      </c>
      <c r="AC33" s="184"/>
      <c r="AD33" s="184"/>
      <c r="AE33" s="184"/>
      <c r="AF33" s="24">
        <f t="shared" si="3"/>
        <v>0</v>
      </c>
      <c r="AG33" s="25">
        <f t="shared" si="4"/>
        <v>0</v>
      </c>
      <c r="AH33" s="25">
        <f t="shared" si="5"/>
        <v>0</v>
      </c>
    </row>
    <row r="34" spans="2:34" s="29" customFormat="1" ht="12">
      <c r="B34" s="30"/>
      <c r="C34" s="30"/>
      <c r="D34" s="30"/>
      <c r="E34" s="184" t="s">
        <v>42</v>
      </c>
      <c r="F34" s="184"/>
      <c r="G34" s="197"/>
      <c r="H34" s="27">
        <f t="shared" si="1"/>
        <v>47</v>
      </c>
      <c r="I34" s="21">
        <f t="shared" si="2"/>
        <v>0</v>
      </c>
      <c r="J34" s="37">
        <v>0</v>
      </c>
      <c r="K34" s="37">
        <v>0</v>
      </c>
      <c r="L34" s="37">
        <v>0</v>
      </c>
      <c r="M34" s="37">
        <v>0</v>
      </c>
      <c r="N34" s="37">
        <v>0</v>
      </c>
      <c r="O34" s="38">
        <v>0</v>
      </c>
      <c r="P34" s="35"/>
      <c r="Q34" s="22">
        <f t="shared" si="0"/>
        <v>47</v>
      </c>
      <c r="R34" s="125">
        <v>2</v>
      </c>
      <c r="S34" s="125">
        <v>4</v>
      </c>
      <c r="T34" s="125">
        <v>9</v>
      </c>
      <c r="U34" s="125">
        <v>6</v>
      </c>
      <c r="V34" s="125">
        <v>11</v>
      </c>
      <c r="W34" s="125">
        <v>5</v>
      </c>
      <c r="X34" s="125">
        <v>4</v>
      </c>
      <c r="Y34" s="125">
        <v>6</v>
      </c>
      <c r="Z34" s="36"/>
      <c r="AA34" s="31"/>
      <c r="AB34" s="31"/>
      <c r="AC34" s="184" t="s">
        <v>42</v>
      </c>
      <c r="AD34" s="184"/>
      <c r="AE34" s="184"/>
      <c r="AF34" s="24">
        <f t="shared" si="3"/>
        <v>0</v>
      </c>
      <c r="AG34" s="25">
        <f t="shared" si="4"/>
        <v>0</v>
      </c>
      <c r="AH34" s="25">
        <f t="shared" si="5"/>
        <v>0</v>
      </c>
    </row>
    <row r="35" spans="2:34" s="29" customFormat="1" ht="12">
      <c r="B35" s="30"/>
      <c r="C35" s="30"/>
      <c r="D35" s="30"/>
      <c r="E35" s="184" t="s">
        <v>43</v>
      </c>
      <c r="F35" s="184"/>
      <c r="G35" s="197"/>
      <c r="H35" s="27">
        <f t="shared" si="1"/>
        <v>148</v>
      </c>
      <c r="I35" s="21">
        <f t="shared" si="2"/>
        <v>0</v>
      </c>
      <c r="J35" s="37">
        <v>0</v>
      </c>
      <c r="K35" s="37">
        <v>0</v>
      </c>
      <c r="L35" s="37">
        <v>0</v>
      </c>
      <c r="M35" s="37">
        <v>0</v>
      </c>
      <c r="N35" s="37">
        <v>0</v>
      </c>
      <c r="O35" s="38">
        <v>0</v>
      </c>
      <c r="P35" s="35"/>
      <c r="Q35" s="22">
        <f t="shared" si="0"/>
        <v>148</v>
      </c>
      <c r="R35" s="125">
        <v>6</v>
      </c>
      <c r="S35" s="125">
        <v>8</v>
      </c>
      <c r="T35" s="125">
        <v>23</v>
      </c>
      <c r="U35" s="125">
        <v>52</v>
      </c>
      <c r="V35" s="125">
        <v>29</v>
      </c>
      <c r="W35" s="125">
        <v>18</v>
      </c>
      <c r="X35" s="125">
        <v>4</v>
      </c>
      <c r="Y35" s="125">
        <v>8</v>
      </c>
      <c r="Z35" s="36"/>
      <c r="AA35" s="31"/>
      <c r="AB35" s="31"/>
      <c r="AC35" s="184" t="s">
        <v>43</v>
      </c>
      <c r="AD35" s="184"/>
      <c r="AE35" s="184"/>
      <c r="AF35" s="24">
        <f t="shared" si="3"/>
        <v>0</v>
      </c>
      <c r="AG35" s="25">
        <f t="shared" si="4"/>
        <v>0</v>
      </c>
      <c r="AH35" s="25">
        <f t="shared" si="5"/>
        <v>0</v>
      </c>
    </row>
    <row r="36" spans="2:34" s="29" customFormat="1" ht="12">
      <c r="B36" s="30"/>
      <c r="C36" s="30"/>
      <c r="D36" s="184" t="s">
        <v>44</v>
      </c>
      <c r="E36" s="184"/>
      <c r="F36" s="184"/>
      <c r="G36" s="197"/>
      <c r="H36" s="27">
        <f t="shared" si="1"/>
        <v>382</v>
      </c>
      <c r="I36" s="21">
        <f t="shared" si="2"/>
        <v>30</v>
      </c>
      <c r="J36" s="107">
        <v>2</v>
      </c>
      <c r="K36" s="107">
        <v>1</v>
      </c>
      <c r="L36" s="107">
        <v>11</v>
      </c>
      <c r="M36" s="107">
        <v>6</v>
      </c>
      <c r="N36" s="107">
        <v>3</v>
      </c>
      <c r="O36" s="168">
        <v>7</v>
      </c>
      <c r="P36" s="39"/>
      <c r="Q36" s="22">
        <f t="shared" si="0"/>
        <v>352</v>
      </c>
      <c r="R36" s="126">
        <v>51</v>
      </c>
      <c r="S36" s="126">
        <v>69</v>
      </c>
      <c r="T36" s="126">
        <v>101</v>
      </c>
      <c r="U36" s="126">
        <v>83</v>
      </c>
      <c r="V36" s="126">
        <v>30</v>
      </c>
      <c r="W36" s="126">
        <v>8</v>
      </c>
      <c r="X36" s="126">
        <v>4</v>
      </c>
      <c r="Y36" s="126">
        <v>6</v>
      </c>
      <c r="Z36" s="36"/>
      <c r="AA36" s="31"/>
      <c r="AB36" s="184" t="s">
        <v>44</v>
      </c>
      <c r="AC36" s="184"/>
      <c r="AD36" s="184"/>
      <c r="AE36" s="184"/>
      <c r="AF36" s="24">
        <f t="shared" si="3"/>
        <v>0</v>
      </c>
      <c r="AG36" s="25">
        <f t="shared" si="4"/>
        <v>0</v>
      </c>
      <c r="AH36" s="25">
        <f t="shared" si="5"/>
        <v>0</v>
      </c>
    </row>
    <row r="37" spans="2:34" s="29" customFormat="1" ht="12">
      <c r="B37" s="30"/>
      <c r="C37" s="30"/>
      <c r="D37" s="30"/>
      <c r="E37" s="188" t="s">
        <v>10</v>
      </c>
      <c r="F37" s="188"/>
      <c r="G37" s="203"/>
      <c r="H37" s="27">
        <f t="shared" si="1"/>
        <v>5</v>
      </c>
      <c r="I37" s="21">
        <f t="shared" si="2"/>
        <v>1</v>
      </c>
      <c r="J37" s="107">
        <v>0</v>
      </c>
      <c r="K37" s="107">
        <v>0</v>
      </c>
      <c r="L37" s="107">
        <v>0</v>
      </c>
      <c r="M37" s="107">
        <v>0</v>
      </c>
      <c r="N37" s="107">
        <v>0</v>
      </c>
      <c r="O37" s="168">
        <v>1</v>
      </c>
      <c r="P37" s="35"/>
      <c r="Q37" s="22">
        <f t="shared" si="0"/>
        <v>4</v>
      </c>
      <c r="R37" s="126">
        <v>1</v>
      </c>
      <c r="S37" s="126">
        <v>0</v>
      </c>
      <c r="T37" s="126">
        <v>1</v>
      </c>
      <c r="U37" s="126">
        <v>2</v>
      </c>
      <c r="V37" s="126">
        <v>0</v>
      </c>
      <c r="W37" s="126">
        <v>0</v>
      </c>
      <c r="X37" s="126">
        <v>0</v>
      </c>
      <c r="Y37" s="126">
        <v>0</v>
      </c>
      <c r="Z37" s="36"/>
      <c r="AA37" s="31"/>
      <c r="AB37" s="31"/>
      <c r="AC37" s="188" t="s">
        <v>10</v>
      </c>
      <c r="AD37" s="188"/>
      <c r="AE37" s="188"/>
      <c r="AF37" s="24">
        <f t="shared" si="3"/>
        <v>0</v>
      </c>
      <c r="AG37" s="25">
        <f t="shared" si="4"/>
        <v>0</v>
      </c>
      <c r="AH37" s="25">
        <f t="shared" si="5"/>
        <v>0</v>
      </c>
    </row>
    <row r="38" spans="2:34" s="29" customFormat="1" ht="12">
      <c r="B38" s="30"/>
      <c r="C38" s="30"/>
      <c r="D38" s="30"/>
      <c r="E38" s="184" t="s">
        <v>11</v>
      </c>
      <c r="F38" s="184"/>
      <c r="G38" s="197"/>
      <c r="H38" s="27">
        <f t="shared" si="1"/>
        <v>359</v>
      </c>
      <c r="I38" s="21">
        <f t="shared" si="2"/>
        <v>24</v>
      </c>
      <c r="J38" s="107">
        <v>2</v>
      </c>
      <c r="K38" s="107">
        <v>0</v>
      </c>
      <c r="L38" s="107">
        <v>7</v>
      </c>
      <c r="M38" s="107">
        <v>6</v>
      </c>
      <c r="N38" s="107">
        <v>3</v>
      </c>
      <c r="O38" s="168">
        <v>6</v>
      </c>
      <c r="P38" s="35"/>
      <c r="Q38" s="22">
        <f t="shared" si="0"/>
        <v>335</v>
      </c>
      <c r="R38" s="126">
        <v>46</v>
      </c>
      <c r="S38" s="126">
        <v>69</v>
      </c>
      <c r="T38" s="126">
        <v>99</v>
      </c>
      <c r="U38" s="126">
        <v>75</v>
      </c>
      <c r="V38" s="126">
        <v>29</v>
      </c>
      <c r="W38" s="126">
        <v>8</v>
      </c>
      <c r="X38" s="126">
        <v>3</v>
      </c>
      <c r="Y38" s="126">
        <v>6</v>
      </c>
      <c r="Z38" s="36"/>
      <c r="AA38" s="31"/>
      <c r="AB38" s="31"/>
      <c r="AC38" s="184" t="s">
        <v>11</v>
      </c>
      <c r="AD38" s="184"/>
      <c r="AE38" s="184"/>
      <c r="AF38" s="24">
        <f t="shared" si="3"/>
        <v>0</v>
      </c>
      <c r="AG38" s="25">
        <f t="shared" si="4"/>
        <v>0</v>
      </c>
      <c r="AH38" s="25">
        <f t="shared" si="5"/>
        <v>0</v>
      </c>
    </row>
    <row r="39" spans="2:34" s="29" customFormat="1" ht="12">
      <c r="B39" s="30"/>
      <c r="C39" s="30"/>
      <c r="D39" s="30"/>
      <c r="E39" s="189" t="s">
        <v>100</v>
      </c>
      <c r="F39" s="184"/>
      <c r="G39" s="197"/>
      <c r="H39" s="27">
        <f t="shared" si="1"/>
        <v>0</v>
      </c>
      <c r="I39" s="21">
        <f t="shared" si="2"/>
        <v>0</v>
      </c>
      <c r="J39" s="107">
        <v>0</v>
      </c>
      <c r="K39" s="107">
        <v>0</v>
      </c>
      <c r="L39" s="107">
        <v>0</v>
      </c>
      <c r="M39" s="107">
        <v>0</v>
      </c>
      <c r="N39" s="107">
        <v>0</v>
      </c>
      <c r="O39" s="168">
        <v>0</v>
      </c>
      <c r="P39" s="35"/>
      <c r="Q39" s="22">
        <f t="shared" si="0"/>
        <v>0</v>
      </c>
      <c r="R39" s="126">
        <v>0</v>
      </c>
      <c r="S39" s="126">
        <v>0</v>
      </c>
      <c r="T39" s="126">
        <v>0</v>
      </c>
      <c r="U39" s="126">
        <v>0</v>
      </c>
      <c r="V39" s="126">
        <v>0</v>
      </c>
      <c r="W39" s="126">
        <v>0</v>
      </c>
      <c r="X39" s="126">
        <v>0</v>
      </c>
      <c r="Y39" s="126">
        <v>0</v>
      </c>
      <c r="Z39" s="36"/>
      <c r="AA39" s="31"/>
      <c r="AB39" s="31"/>
      <c r="AC39" s="189" t="s">
        <v>100</v>
      </c>
      <c r="AD39" s="184"/>
      <c r="AE39" s="184"/>
      <c r="AF39" s="24">
        <f t="shared" si="3"/>
        <v>0</v>
      </c>
      <c r="AG39" s="25">
        <f t="shared" si="4"/>
        <v>0</v>
      </c>
      <c r="AH39" s="25">
        <f t="shared" si="5"/>
        <v>0</v>
      </c>
    </row>
    <row r="40" spans="2:34" s="29" customFormat="1" ht="12">
      <c r="B40" s="30"/>
      <c r="C40" s="30"/>
      <c r="D40" s="30"/>
      <c r="E40" s="184" t="s">
        <v>12</v>
      </c>
      <c r="F40" s="184"/>
      <c r="G40" s="197"/>
      <c r="H40" s="27">
        <f t="shared" si="1"/>
        <v>9</v>
      </c>
      <c r="I40" s="21">
        <f t="shared" si="2"/>
        <v>2</v>
      </c>
      <c r="J40" s="107">
        <v>0</v>
      </c>
      <c r="K40" s="107">
        <v>1</v>
      </c>
      <c r="L40" s="107">
        <v>1</v>
      </c>
      <c r="M40" s="107">
        <v>0</v>
      </c>
      <c r="N40" s="107">
        <v>0</v>
      </c>
      <c r="O40" s="168">
        <v>0</v>
      </c>
      <c r="P40" s="35"/>
      <c r="Q40" s="22">
        <f t="shared" si="0"/>
        <v>7</v>
      </c>
      <c r="R40" s="126">
        <v>1</v>
      </c>
      <c r="S40" s="126">
        <v>0</v>
      </c>
      <c r="T40" s="126">
        <v>1</v>
      </c>
      <c r="U40" s="126">
        <v>3</v>
      </c>
      <c r="V40" s="126">
        <v>1</v>
      </c>
      <c r="W40" s="126">
        <v>0</v>
      </c>
      <c r="X40" s="126">
        <v>1</v>
      </c>
      <c r="Y40" s="126">
        <v>0</v>
      </c>
      <c r="Z40" s="36"/>
      <c r="AA40" s="31"/>
      <c r="AB40" s="31"/>
      <c r="AC40" s="184" t="s">
        <v>12</v>
      </c>
      <c r="AD40" s="184"/>
      <c r="AE40" s="184"/>
      <c r="AF40" s="24">
        <f t="shared" si="3"/>
        <v>0</v>
      </c>
      <c r="AG40" s="25">
        <f t="shared" si="4"/>
        <v>0</v>
      </c>
      <c r="AH40" s="25">
        <f t="shared" si="5"/>
        <v>0</v>
      </c>
    </row>
    <row r="41" spans="2:34" s="29" customFormat="1" ht="12">
      <c r="B41" s="30"/>
      <c r="C41" s="30"/>
      <c r="D41" s="30"/>
      <c r="E41" s="200" t="s">
        <v>45</v>
      </c>
      <c r="F41" s="200"/>
      <c r="G41" s="202"/>
      <c r="H41" s="27">
        <f t="shared" si="1"/>
        <v>9</v>
      </c>
      <c r="I41" s="21">
        <f t="shared" si="2"/>
        <v>3</v>
      </c>
      <c r="J41" s="107">
        <v>0</v>
      </c>
      <c r="K41" s="107">
        <v>0</v>
      </c>
      <c r="L41" s="107">
        <v>3</v>
      </c>
      <c r="M41" s="107">
        <v>0</v>
      </c>
      <c r="N41" s="107">
        <v>0</v>
      </c>
      <c r="O41" s="168">
        <v>0</v>
      </c>
      <c r="P41" s="35"/>
      <c r="Q41" s="22">
        <f t="shared" si="0"/>
        <v>6</v>
      </c>
      <c r="R41" s="126">
        <v>3</v>
      </c>
      <c r="S41" s="126">
        <v>0</v>
      </c>
      <c r="T41" s="126">
        <v>0</v>
      </c>
      <c r="U41" s="126">
        <v>3</v>
      </c>
      <c r="V41" s="126">
        <v>0</v>
      </c>
      <c r="W41" s="126">
        <v>0</v>
      </c>
      <c r="X41" s="126">
        <v>0</v>
      </c>
      <c r="Y41" s="126">
        <v>0</v>
      </c>
      <c r="Z41" s="36"/>
      <c r="AA41" s="31"/>
      <c r="AB41" s="31"/>
      <c r="AC41" s="186" t="s">
        <v>45</v>
      </c>
      <c r="AD41" s="186"/>
      <c r="AE41" s="186"/>
      <c r="AF41" s="24">
        <f t="shared" si="3"/>
        <v>0</v>
      </c>
      <c r="AG41" s="25">
        <f t="shared" si="4"/>
        <v>0</v>
      </c>
      <c r="AH41" s="25">
        <f t="shared" si="5"/>
        <v>0</v>
      </c>
    </row>
    <row r="42" spans="2:34" s="29" customFormat="1" ht="12">
      <c r="B42" s="30"/>
      <c r="C42" s="30"/>
      <c r="D42" s="184" t="s">
        <v>46</v>
      </c>
      <c r="E42" s="184"/>
      <c r="F42" s="184"/>
      <c r="G42" s="197"/>
      <c r="H42" s="27">
        <f t="shared" si="1"/>
        <v>3</v>
      </c>
      <c r="I42" s="21">
        <f t="shared" si="2"/>
        <v>0</v>
      </c>
      <c r="J42" s="37">
        <v>0</v>
      </c>
      <c r="K42" s="37">
        <v>0</v>
      </c>
      <c r="L42" s="37">
        <v>0</v>
      </c>
      <c r="M42" s="37">
        <v>0</v>
      </c>
      <c r="N42" s="37">
        <v>0</v>
      </c>
      <c r="O42" s="38">
        <v>0</v>
      </c>
      <c r="P42" s="35"/>
      <c r="Q42" s="22">
        <f t="shared" si="0"/>
        <v>3</v>
      </c>
      <c r="R42" s="127">
        <v>0</v>
      </c>
      <c r="S42" s="127">
        <v>0</v>
      </c>
      <c r="T42" s="127">
        <v>0</v>
      </c>
      <c r="U42" s="127">
        <v>1</v>
      </c>
      <c r="V42" s="127">
        <v>1</v>
      </c>
      <c r="W42" s="127">
        <v>0</v>
      </c>
      <c r="X42" s="127">
        <v>1</v>
      </c>
      <c r="Y42" s="127">
        <v>0</v>
      </c>
      <c r="Z42" s="36"/>
      <c r="AA42" s="31"/>
      <c r="AB42" s="184" t="s">
        <v>46</v>
      </c>
      <c r="AC42" s="184"/>
      <c r="AD42" s="184"/>
      <c r="AE42" s="184"/>
      <c r="AF42" s="24">
        <f t="shared" si="3"/>
        <v>0</v>
      </c>
      <c r="AG42" s="25">
        <f t="shared" si="4"/>
        <v>0</v>
      </c>
      <c r="AH42" s="25">
        <f t="shared" si="5"/>
        <v>0</v>
      </c>
    </row>
    <row r="43" spans="2:34" s="29" customFormat="1" ht="12">
      <c r="B43" s="30"/>
      <c r="C43" s="30"/>
      <c r="D43" s="30"/>
      <c r="E43" s="182" t="s">
        <v>35</v>
      </c>
      <c r="F43" s="182"/>
      <c r="G43" s="32" t="s">
        <v>13</v>
      </c>
      <c r="H43" s="27">
        <f t="shared" si="1"/>
        <v>3</v>
      </c>
      <c r="I43" s="21">
        <f t="shared" si="2"/>
        <v>0</v>
      </c>
      <c r="J43" s="37">
        <v>0</v>
      </c>
      <c r="K43" s="37">
        <v>0</v>
      </c>
      <c r="L43" s="37">
        <v>0</v>
      </c>
      <c r="M43" s="37">
        <v>0</v>
      </c>
      <c r="N43" s="37">
        <v>0</v>
      </c>
      <c r="O43" s="38">
        <v>0</v>
      </c>
      <c r="P43" s="35"/>
      <c r="Q43" s="22">
        <f t="shared" si="0"/>
        <v>3</v>
      </c>
      <c r="R43" s="128">
        <v>0</v>
      </c>
      <c r="S43" s="128">
        <v>0</v>
      </c>
      <c r="T43" s="128">
        <v>0</v>
      </c>
      <c r="U43" s="128">
        <v>1</v>
      </c>
      <c r="V43" s="128">
        <v>1</v>
      </c>
      <c r="W43" s="128">
        <v>0</v>
      </c>
      <c r="X43" s="128">
        <v>1</v>
      </c>
      <c r="Y43" s="128">
        <v>0</v>
      </c>
      <c r="Z43" s="36"/>
      <c r="AA43" s="31"/>
      <c r="AB43" s="31"/>
      <c r="AC43" s="182" t="s">
        <v>47</v>
      </c>
      <c r="AD43" s="182"/>
      <c r="AE43" s="31" t="s">
        <v>13</v>
      </c>
      <c r="AF43" s="24">
        <f t="shared" si="3"/>
        <v>0</v>
      </c>
      <c r="AG43" s="25">
        <f t="shared" si="4"/>
        <v>0</v>
      </c>
      <c r="AH43" s="25">
        <f t="shared" si="5"/>
        <v>0</v>
      </c>
    </row>
    <row r="44" spans="2:34" s="29" customFormat="1" ht="12">
      <c r="B44" s="30"/>
      <c r="C44" s="30"/>
      <c r="D44" s="201" t="s">
        <v>14</v>
      </c>
      <c r="E44" s="201"/>
      <c r="F44" s="201"/>
      <c r="G44" s="197"/>
      <c r="H44" s="27">
        <f t="shared" si="1"/>
        <v>0</v>
      </c>
      <c r="I44" s="21">
        <f t="shared" si="2"/>
        <v>0</v>
      </c>
      <c r="J44" s="37">
        <v>0</v>
      </c>
      <c r="K44" s="37">
        <v>0</v>
      </c>
      <c r="L44" s="37">
        <v>0</v>
      </c>
      <c r="M44" s="37">
        <v>0</v>
      </c>
      <c r="N44" s="37">
        <v>0</v>
      </c>
      <c r="O44" s="38">
        <v>0</v>
      </c>
      <c r="P44" s="35"/>
      <c r="Q44" s="22">
        <f t="shared" si="0"/>
        <v>0</v>
      </c>
      <c r="R44" s="37">
        <v>0</v>
      </c>
      <c r="S44" s="37">
        <v>0</v>
      </c>
      <c r="T44" s="37">
        <v>0</v>
      </c>
      <c r="U44" s="37">
        <v>0</v>
      </c>
      <c r="V44" s="37">
        <v>0</v>
      </c>
      <c r="W44" s="37">
        <v>0</v>
      </c>
      <c r="X44" s="37">
        <v>0</v>
      </c>
      <c r="Y44" s="37">
        <v>0</v>
      </c>
      <c r="Z44" s="36"/>
      <c r="AA44" s="31"/>
      <c r="AB44" s="184" t="s">
        <v>14</v>
      </c>
      <c r="AC44" s="184"/>
      <c r="AD44" s="184"/>
      <c r="AE44" s="184"/>
      <c r="AF44" s="24">
        <f t="shared" si="3"/>
        <v>0</v>
      </c>
      <c r="AG44" s="25">
        <f t="shared" si="4"/>
        <v>0</v>
      </c>
      <c r="AH44" s="25">
        <f t="shared" si="5"/>
        <v>0</v>
      </c>
    </row>
    <row r="45" spans="2:34" s="29" customFormat="1" ht="12">
      <c r="B45" s="30"/>
      <c r="C45" s="30"/>
      <c r="D45" s="184" t="s">
        <v>48</v>
      </c>
      <c r="E45" s="184"/>
      <c r="F45" s="184"/>
      <c r="G45" s="197"/>
      <c r="H45" s="27">
        <f t="shared" si="1"/>
        <v>5</v>
      </c>
      <c r="I45" s="21">
        <f t="shared" si="2"/>
        <v>0</v>
      </c>
      <c r="J45" s="37">
        <v>0</v>
      </c>
      <c r="K45" s="37">
        <v>0</v>
      </c>
      <c r="L45" s="37">
        <v>0</v>
      </c>
      <c r="M45" s="37">
        <v>0</v>
      </c>
      <c r="N45" s="37">
        <v>0</v>
      </c>
      <c r="O45" s="38">
        <v>0</v>
      </c>
      <c r="P45" s="35"/>
      <c r="Q45" s="22">
        <f t="shared" si="0"/>
        <v>5</v>
      </c>
      <c r="R45" s="129">
        <v>0</v>
      </c>
      <c r="S45" s="129">
        <v>0</v>
      </c>
      <c r="T45" s="129">
        <v>1</v>
      </c>
      <c r="U45" s="129">
        <v>1</v>
      </c>
      <c r="V45" s="129">
        <v>2</v>
      </c>
      <c r="W45" s="129">
        <v>0</v>
      </c>
      <c r="X45" s="129">
        <v>0</v>
      </c>
      <c r="Y45" s="129">
        <v>1</v>
      </c>
      <c r="Z45" s="36"/>
      <c r="AA45" s="31"/>
      <c r="AB45" s="184" t="s">
        <v>48</v>
      </c>
      <c r="AC45" s="184"/>
      <c r="AD45" s="184"/>
      <c r="AE45" s="184"/>
      <c r="AF45" s="24">
        <f t="shared" si="3"/>
        <v>0</v>
      </c>
      <c r="AG45" s="25">
        <f t="shared" si="4"/>
        <v>0</v>
      </c>
      <c r="AH45" s="25">
        <f t="shared" si="5"/>
        <v>0</v>
      </c>
    </row>
    <row r="46" spans="2:34" s="18" customFormat="1" ht="15" customHeight="1">
      <c r="B46" s="26"/>
      <c r="C46" s="185" t="s">
        <v>79</v>
      </c>
      <c r="D46" s="185"/>
      <c r="E46" s="185"/>
      <c r="F46" s="185"/>
      <c r="G46" s="199"/>
      <c r="H46" s="27">
        <f t="shared" si="1"/>
        <v>253</v>
      </c>
      <c r="I46" s="21">
        <f t="shared" si="2"/>
        <v>40</v>
      </c>
      <c r="J46" s="108">
        <v>2</v>
      </c>
      <c r="K46" s="108">
        <v>8</v>
      </c>
      <c r="L46" s="108">
        <v>6</v>
      </c>
      <c r="M46" s="108">
        <v>6</v>
      </c>
      <c r="N46" s="108">
        <v>10</v>
      </c>
      <c r="O46" s="169">
        <v>8</v>
      </c>
      <c r="P46" s="28"/>
      <c r="Q46" s="22">
        <f t="shared" si="0"/>
        <v>213</v>
      </c>
      <c r="R46" s="130">
        <v>42</v>
      </c>
      <c r="S46" s="130">
        <v>35</v>
      </c>
      <c r="T46" s="130">
        <v>54</v>
      </c>
      <c r="U46" s="130">
        <v>37</v>
      </c>
      <c r="V46" s="130">
        <v>17</v>
      </c>
      <c r="W46" s="130">
        <v>13</v>
      </c>
      <c r="X46" s="130">
        <v>7</v>
      </c>
      <c r="Y46" s="130">
        <v>8</v>
      </c>
      <c r="Z46" s="23"/>
      <c r="AA46" s="185" t="s">
        <v>79</v>
      </c>
      <c r="AB46" s="185"/>
      <c r="AC46" s="185"/>
      <c r="AD46" s="185"/>
      <c r="AE46" s="185"/>
      <c r="AF46" s="24">
        <f t="shared" si="3"/>
        <v>0</v>
      </c>
      <c r="AG46" s="25">
        <f t="shared" si="4"/>
        <v>0</v>
      </c>
      <c r="AH46" s="25">
        <f t="shared" si="5"/>
        <v>0</v>
      </c>
    </row>
    <row r="47" spans="2:34" s="29" customFormat="1" ht="12">
      <c r="B47" s="30"/>
      <c r="C47" s="30"/>
      <c r="D47" s="184" t="s">
        <v>49</v>
      </c>
      <c r="E47" s="184"/>
      <c r="F47" s="184"/>
      <c r="G47" s="197"/>
      <c r="H47" s="27">
        <f t="shared" si="1"/>
        <v>94</v>
      </c>
      <c r="I47" s="21">
        <f t="shared" si="2"/>
        <v>2</v>
      </c>
      <c r="J47" s="109">
        <v>0</v>
      </c>
      <c r="K47" s="109">
        <v>0</v>
      </c>
      <c r="L47" s="109">
        <v>0</v>
      </c>
      <c r="M47" s="109">
        <v>0</v>
      </c>
      <c r="N47" s="109">
        <v>0</v>
      </c>
      <c r="O47" s="170">
        <v>2</v>
      </c>
      <c r="P47" s="35"/>
      <c r="Q47" s="22">
        <f t="shared" si="0"/>
        <v>92</v>
      </c>
      <c r="R47" s="131">
        <v>6</v>
      </c>
      <c r="S47" s="131">
        <v>7</v>
      </c>
      <c r="T47" s="131">
        <v>23</v>
      </c>
      <c r="U47" s="131">
        <v>23</v>
      </c>
      <c r="V47" s="131">
        <v>11</v>
      </c>
      <c r="W47" s="131">
        <v>9</v>
      </c>
      <c r="X47" s="131">
        <v>7</v>
      </c>
      <c r="Y47" s="131">
        <v>6</v>
      </c>
      <c r="Z47" s="36"/>
      <c r="AA47" s="31"/>
      <c r="AB47" s="184" t="s">
        <v>49</v>
      </c>
      <c r="AC47" s="184"/>
      <c r="AD47" s="184"/>
      <c r="AE47" s="184"/>
      <c r="AF47" s="24">
        <f t="shared" si="3"/>
        <v>0</v>
      </c>
      <c r="AG47" s="25">
        <f t="shared" si="4"/>
        <v>0</v>
      </c>
      <c r="AH47" s="25">
        <f t="shared" si="5"/>
        <v>0</v>
      </c>
    </row>
    <row r="48" spans="2:34" s="29" customFormat="1" ht="12">
      <c r="B48" s="30"/>
      <c r="C48" s="30"/>
      <c r="D48" s="31"/>
      <c r="E48" s="200" t="s">
        <v>50</v>
      </c>
      <c r="F48" s="201"/>
      <c r="G48" s="197"/>
      <c r="H48" s="27">
        <f t="shared" si="1"/>
        <v>50</v>
      </c>
      <c r="I48" s="21">
        <f t="shared" si="2"/>
        <v>2</v>
      </c>
      <c r="J48" s="40">
        <v>0</v>
      </c>
      <c r="K48" s="40">
        <v>0</v>
      </c>
      <c r="L48" s="40">
        <v>0</v>
      </c>
      <c r="M48" s="40">
        <v>0</v>
      </c>
      <c r="N48" s="40">
        <v>0</v>
      </c>
      <c r="O48" s="171">
        <v>2</v>
      </c>
      <c r="P48" s="35"/>
      <c r="Q48" s="22">
        <f t="shared" si="0"/>
        <v>48</v>
      </c>
      <c r="R48" s="132">
        <v>3</v>
      </c>
      <c r="S48" s="132">
        <v>3</v>
      </c>
      <c r="T48" s="132">
        <v>11</v>
      </c>
      <c r="U48" s="132">
        <v>14</v>
      </c>
      <c r="V48" s="132">
        <v>4</v>
      </c>
      <c r="W48" s="132">
        <v>3</v>
      </c>
      <c r="X48" s="132">
        <v>6</v>
      </c>
      <c r="Y48" s="132">
        <v>4</v>
      </c>
      <c r="Z48" s="36"/>
      <c r="AA48" s="31"/>
      <c r="AB48" s="31"/>
      <c r="AC48" s="186" t="s">
        <v>50</v>
      </c>
      <c r="AD48" s="184"/>
      <c r="AE48" s="184"/>
      <c r="AF48" s="24">
        <f t="shared" si="3"/>
        <v>0</v>
      </c>
      <c r="AG48" s="25">
        <f t="shared" si="4"/>
        <v>0</v>
      </c>
      <c r="AH48" s="25">
        <f t="shared" si="5"/>
        <v>0</v>
      </c>
    </row>
    <row r="49" spans="2:34" s="29" customFormat="1" ht="12">
      <c r="B49" s="30"/>
      <c r="C49" s="30"/>
      <c r="D49" s="31"/>
      <c r="E49" s="200" t="s">
        <v>51</v>
      </c>
      <c r="F49" s="201"/>
      <c r="G49" s="197"/>
      <c r="H49" s="27">
        <f t="shared" si="1"/>
        <v>30</v>
      </c>
      <c r="I49" s="21">
        <f t="shared" si="2"/>
        <v>0</v>
      </c>
      <c r="J49" s="40">
        <v>0</v>
      </c>
      <c r="K49" s="40">
        <v>0</v>
      </c>
      <c r="L49" s="40">
        <v>0</v>
      </c>
      <c r="M49" s="40">
        <v>0</v>
      </c>
      <c r="N49" s="40">
        <v>0</v>
      </c>
      <c r="O49" s="40">
        <v>0</v>
      </c>
      <c r="P49" s="35"/>
      <c r="Q49" s="22">
        <f t="shared" si="0"/>
        <v>30</v>
      </c>
      <c r="R49" s="132">
        <v>2</v>
      </c>
      <c r="S49" s="132">
        <v>1</v>
      </c>
      <c r="T49" s="132">
        <v>7</v>
      </c>
      <c r="U49" s="132">
        <v>7</v>
      </c>
      <c r="V49" s="132">
        <v>6</v>
      </c>
      <c r="W49" s="132">
        <v>5</v>
      </c>
      <c r="X49" s="132">
        <v>0</v>
      </c>
      <c r="Y49" s="132">
        <v>2</v>
      </c>
      <c r="Z49" s="36"/>
      <c r="AA49" s="31"/>
      <c r="AB49" s="31"/>
      <c r="AC49" s="186" t="s">
        <v>51</v>
      </c>
      <c r="AD49" s="184"/>
      <c r="AE49" s="184"/>
      <c r="AF49" s="24">
        <f t="shared" si="3"/>
        <v>0</v>
      </c>
      <c r="AG49" s="25">
        <f t="shared" si="4"/>
        <v>0</v>
      </c>
      <c r="AH49" s="25">
        <f t="shared" si="5"/>
        <v>0</v>
      </c>
    </row>
    <row r="50" spans="2:34" s="29" customFormat="1" ht="12">
      <c r="B50" s="30"/>
      <c r="C50" s="30"/>
      <c r="D50" s="31"/>
      <c r="E50" s="200" t="s">
        <v>15</v>
      </c>
      <c r="F50" s="201"/>
      <c r="G50" s="197"/>
      <c r="H50" s="27">
        <f t="shared" si="1"/>
        <v>14</v>
      </c>
      <c r="I50" s="21">
        <f t="shared" si="2"/>
        <v>0</v>
      </c>
      <c r="J50" s="40">
        <v>0</v>
      </c>
      <c r="K50" s="40">
        <v>0</v>
      </c>
      <c r="L50" s="40">
        <v>0</v>
      </c>
      <c r="M50" s="40">
        <v>0</v>
      </c>
      <c r="N50" s="40">
        <v>0</v>
      </c>
      <c r="O50" s="40">
        <v>0</v>
      </c>
      <c r="P50" s="35"/>
      <c r="Q50" s="22">
        <f t="shared" si="0"/>
        <v>14</v>
      </c>
      <c r="R50" s="132">
        <v>1</v>
      </c>
      <c r="S50" s="132">
        <v>3</v>
      </c>
      <c r="T50" s="132">
        <v>5</v>
      </c>
      <c r="U50" s="132">
        <v>2</v>
      </c>
      <c r="V50" s="132">
        <v>1</v>
      </c>
      <c r="W50" s="132">
        <v>1</v>
      </c>
      <c r="X50" s="132">
        <v>1</v>
      </c>
      <c r="Y50" s="132">
        <v>0</v>
      </c>
      <c r="Z50" s="36"/>
      <c r="AA50" s="31"/>
      <c r="AB50" s="31"/>
      <c r="AC50" s="186" t="s">
        <v>15</v>
      </c>
      <c r="AD50" s="184"/>
      <c r="AE50" s="184"/>
      <c r="AF50" s="24">
        <f t="shared" si="3"/>
        <v>0</v>
      </c>
      <c r="AG50" s="25">
        <f t="shared" si="4"/>
        <v>0</v>
      </c>
      <c r="AH50" s="25">
        <f t="shared" si="5"/>
        <v>0</v>
      </c>
    </row>
    <row r="51" spans="2:34" s="29" customFormat="1" ht="12">
      <c r="B51" s="30"/>
      <c r="C51" s="30"/>
      <c r="D51" s="184" t="s">
        <v>52</v>
      </c>
      <c r="E51" s="184"/>
      <c r="F51" s="184"/>
      <c r="G51" s="197"/>
      <c r="H51" s="27">
        <f t="shared" si="1"/>
        <v>159</v>
      </c>
      <c r="I51" s="21">
        <f t="shared" si="2"/>
        <v>38</v>
      </c>
      <c r="J51" s="110">
        <v>2</v>
      </c>
      <c r="K51" s="110">
        <v>8</v>
      </c>
      <c r="L51" s="110">
        <v>6</v>
      </c>
      <c r="M51" s="110">
        <v>6</v>
      </c>
      <c r="N51" s="110">
        <v>10</v>
      </c>
      <c r="O51" s="172">
        <v>6</v>
      </c>
      <c r="P51" s="35"/>
      <c r="Q51" s="22">
        <f t="shared" si="0"/>
        <v>121</v>
      </c>
      <c r="R51" s="133">
        <v>36</v>
      </c>
      <c r="S51" s="133">
        <v>28</v>
      </c>
      <c r="T51" s="133">
        <v>31</v>
      </c>
      <c r="U51" s="133">
        <v>14</v>
      </c>
      <c r="V51" s="133">
        <v>6</v>
      </c>
      <c r="W51" s="133">
        <v>4</v>
      </c>
      <c r="X51" s="133">
        <v>0</v>
      </c>
      <c r="Y51" s="133">
        <v>2</v>
      </c>
      <c r="Z51" s="36"/>
      <c r="AA51" s="31"/>
      <c r="AB51" s="184" t="s">
        <v>52</v>
      </c>
      <c r="AC51" s="184"/>
      <c r="AD51" s="184"/>
      <c r="AE51" s="184"/>
      <c r="AF51" s="24">
        <f t="shared" si="3"/>
        <v>0</v>
      </c>
      <c r="AG51" s="25">
        <f t="shared" si="4"/>
        <v>0</v>
      </c>
      <c r="AH51" s="25">
        <f t="shared" si="5"/>
        <v>0</v>
      </c>
    </row>
    <row r="52" spans="5:34" s="29" customFormat="1" ht="12">
      <c r="E52" s="182" t="s">
        <v>53</v>
      </c>
      <c r="F52" s="182"/>
      <c r="G52" s="32" t="s">
        <v>16</v>
      </c>
      <c r="H52" s="27">
        <f t="shared" si="1"/>
        <v>13</v>
      </c>
      <c r="I52" s="21">
        <f t="shared" si="2"/>
        <v>8</v>
      </c>
      <c r="J52" s="110">
        <v>0</v>
      </c>
      <c r="K52" s="110">
        <v>4</v>
      </c>
      <c r="L52" s="110">
        <v>1</v>
      </c>
      <c r="M52" s="110">
        <v>3</v>
      </c>
      <c r="N52" s="110">
        <v>0</v>
      </c>
      <c r="O52" s="172">
        <v>0</v>
      </c>
      <c r="P52" s="35"/>
      <c r="Q52" s="22">
        <f t="shared" si="0"/>
        <v>5</v>
      </c>
      <c r="R52" s="133">
        <v>1</v>
      </c>
      <c r="S52" s="133">
        <v>2</v>
      </c>
      <c r="T52" s="133">
        <v>1</v>
      </c>
      <c r="U52" s="133">
        <v>1</v>
      </c>
      <c r="V52" s="133">
        <v>0</v>
      </c>
      <c r="W52" s="133">
        <v>0</v>
      </c>
      <c r="X52" s="133">
        <v>0</v>
      </c>
      <c r="Y52" s="133">
        <v>0</v>
      </c>
      <c r="Z52" s="41"/>
      <c r="AA52" s="42"/>
      <c r="AB52" s="42"/>
      <c r="AC52" s="182" t="s">
        <v>54</v>
      </c>
      <c r="AD52" s="182"/>
      <c r="AE52" s="31" t="s">
        <v>16</v>
      </c>
      <c r="AF52" s="24">
        <f t="shared" si="3"/>
        <v>0</v>
      </c>
      <c r="AG52" s="25">
        <f t="shared" si="4"/>
        <v>0</v>
      </c>
      <c r="AH52" s="25">
        <f t="shared" si="5"/>
        <v>0</v>
      </c>
    </row>
    <row r="53" spans="5:34" s="29" customFormat="1" ht="12">
      <c r="E53" s="187" t="s">
        <v>54</v>
      </c>
      <c r="F53" s="187"/>
      <c r="G53" s="32" t="s">
        <v>17</v>
      </c>
      <c r="H53" s="27">
        <f t="shared" si="1"/>
        <v>47</v>
      </c>
      <c r="I53" s="21">
        <f t="shared" si="2"/>
        <v>3</v>
      </c>
      <c r="J53" s="110">
        <v>0</v>
      </c>
      <c r="K53" s="110">
        <v>0</v>
      </c>
      <c r="L53" s="110">
        <v>1</v>
      </c>
      <c r="M53" s="110">
        <v>0</v>
      </c>
      <c r="N53" s="110">
        <v>1</v>
      </c>
      <c r="O53" s="172">
        <v>1</v>
      </c>
      <c r="P53" s="35"/>
      <c r="Q53" s="22">
        <f t="shared" si="0"/>
        <v>44</v>
      </c>
      <c r="R53" s="133">
        <v>11</v>
      </c>
      <c r="S53" s="133">
        <v>11</v>
      </c>
      <c r="T53" s="133">
        <v>13</v>
      </c>
      <c r="U53" s="133">
        <v>6</v>
      </c>
      <c r="V53" s="133">
        <v>2</v>
      </c>
      <c r="W53" s="133">
        <v>0</v>
      </c>
      <c r="X53" s="133">
        <v>0</v>
      </c>
      <c r="Y53" s="133">
        <v>1</v>
      </c>
      <c r="Z53" s="41"/>
      <c r="AA53" s="42"/>
      <c r="AB53" s="42"/>
      <c r="AC53" s="187" t="s">
        <v>55</v>
      </c>
      <c r="AD53" s="187"/>
      <c r="AE53" s="31" t="s">
        <v>17</v>
      </c>
      <c r="AF53" s="24">
        <f t="shared" si="3"/>
        <v>0</v>
      </c>
      <c r="AG53" s="25">
        <f t="shared" si="4"/>
        <v>0</v>
      </c>
      <c r="AH53" s="25">
        <f t="shared" si="5"/>
        <v>0</v>
      </c>
    </row>
    <row r="54" spans="3:34" s="18" customFormat="1" ht="15" customHeight="1">
      <c r="C54" s="185" t="s">
        <v>80</v>
      </c>
      <c r="D54" s="185"/>
      <c r="E54" s="185"/>
      <c r="F54" s="185"/>
      <c r="G54" s="199"/>
      <c r="H54" s="27">
        <f t="shared" si="1"/>
        <v>6228</v>
      </c>
      <c r="I54" s="21">
        <f t="shared" si="2"/>
        <v>2223</v>
      </c>
      <c r="J54" s="111">
        <v>537</v>
      </c>
      <c r="K54" s="111">
        <v>549</v>
      </c>
      <c r="L54" s="111">
        <v>457</v>
      </c>
      <c r="M54" s="111">
        <v>316</v>
      </c>
      <c r="N54" s="111">
        <v>179</v>
      </c>
      <c r="O54" s="173">
        <v>185</v>
      </c>
      <c r="P54" s="28"/>
      <c r="Q54" s="22">
        <f t="shared" si="0"/>
        <v>4005</v>
      </c>
      <c r="R54" s="134">
        <v>711</v>
      </c>
      <c r="S54" s="134">
        <v>320</v>
      </c>
      <c r="T54" s="134">
        <v>615</v>
      </c>
      <c r="U54" s="134">
        <v>724</v>
      </c>
      <c r="V54" s="134">
        <v>585</v>
      </c>
      <c r="W54" s="134">
        <v>364</v>
      </c>
      <c r="X54" s="134">
        <v>312</v>
      </c>
      <c r="Y54" s="134">
        <v>374</v>
      </c>
      <c r="Z54" s="43"/>
      <c r="AA54" s="185" t="s">
        <v>80</v>
      </c>
      <c r="AB54" s="185"/>
      <c r="AC54" s="185"/>
      <c r="AD54" s="185"/>
      <c r="AE54" s="185"/>
      <c r="AF54" s="24">
        <f t="shared" si="3"/>
        <v>0</v>
      </c>
      <c r="AG54" s="25">
        <f t="shared" si="4"/>
        <v>0</v>
      </c>
      <c r="AH54" s="25">
        <f t="shared" si="5"/>
        <v>0</v>
      </c>
    </row>
    <row r="55" spans="4:34" s="29" customFormat="1" ht="12">
      <c r="D55" s="182" t="s">
        <v>55</v>
      </c>
      <c r="E55" s="182"/>
      <c r="F55" s="184" t="s">
        <v>56</v>
      </c>
      <c r="G55" s="197"/>
      <c r="H55" s="27">
        <f t="shared" si="1"/>
        <v>4259</v>
      </c>
      <c r="I55" s="21">
        <f t="shared" si="2"/>
        <v>1616</v>
      </c>
      <c r="J55" s="112">
        <v>380</v>
      </c>
      <c r="K55" s="112">
        <v>370</v>
      </c>
      <c r="L55" s="112">
        <v>346</v>
      </c>
      <c r="M55" s="112">
        <v>255</v>
      </c>
      <c r="N55" s="112">
        <v>135</v>
      </c>
      <c r="O55" s="174">
        <v>130</v>
      </c>
      <c r="P55" s="35"/>
      <c r="Q55" s="22">
        <f t="shared" si="0"/>
        <v>2643</v>
      </c>
      <c r="R55" s="135">
        <v>523</v>
      </c>
      <c r="S55" s="135">
        <v>195</v>
      </c>
      <c r="T55" s="135">
        <v>320</v>
      </c>
      <c r="U55" s="135">
        <v>438</v>
      </c>
      <c r="V55" s="135">
        <v>390</v>
      </c>
      <c r="W55" s="135">
        <v>254</v>
      </c>
      <c r="X55" s="135">
        <v>243</v>
      </c>
      <c r="Y55" s="135">
        <v>280</v>
      </c>
      <c r="Z55" s="41"/>
      <c r="AA55" s="42"/>
      <c r="AB55" s="182" t="s">
        <v>55</v>
      </c>
      <c r="AC55" s="182"/>
      <c r="AD55" s="184" t="s">
        <v>56</v>
      </c>
      <c r="AE55" s="184"/>
      <c r="AF55" s="24">
        <f t="shared" si="3"/>
        <v>0</v>
      </c>
      <c r="AG55" s="25">
        <f t="shared" si="4"/>
        <v>0</v>
      </c>
      <c r="AH55" s="25">
        <f t="shared" si="5"/>
        <v>0</v>
      </c>
    </row>
    <row r="56" spans="4:34" s="29" customFormat="1" ht="12" customHeight="1">
      <c r="D56" s="182" t="s">
        <v>54</v>
      </c>
      <c r="E56" s="182"/>
      <c r="F56" s="184" t="s">
        <v>57</v>
      </c>
      <c r="G56" s="197"/>
      <c r="H56" s="27">
        <f t="shared" si="1"/>
        <v>103</v>
      </c>
      <c r="I56" s="21">
        <f t="shared" si="2"/>
        <v>9</v>
      </c>
      <c r="J56" s="112">
        <v>2</v>
      </c>
      <c r="K56" s="112">
        <v>3</v>
      </c>
      <c r="L56" s="112">
        <v>2</v>
      </c>
      <c r="M56" s="112">
        <v>0</v>
      </c>
      <c r="N56" s="112">
        <v>1</v>
      </c>
      <c r="O56" s="174">
        <v>1</v>
      </c>
      <c r="P56" s="35"/>
      <c r="Q56" s="22">
        <f t="shared" si="0"/>
        <v>94</v>
      </c>
      <c r="R56" s="135">
        <v>15</v>
      </c>
      <c r="S56" s="135">
        <v>12</v>
      </c>
      <c r="T56" s="135">
        <v>24</v>
      </c>
      <c r="U56" s="135">
        <v>21</v>
      </c>
      <c r="V56" s="135">
        <v>7</v>
      </c>
      <c r="W56" s="135">
        <v>9</v>
      </c>
      <c r="X56" s="135">
        <v>5</v>
      </c>
      <c r="Y56" s="135">
        <v>1</v>
      </c>
      <c r="Z56" s="41"/>
      <c r="AA56" s="42"/>
      <c r="AB56" s="182" t="s">
        <v>54</v>
      </c>
      <c r="AC56" s="182"/>
      <c r="AD56" s="184" t="s">
        <v>57</v>
      </c>
      <c r="AE56" s="184"/>
      <c r="AF56" s="24">
        <f t="shared" si="3"/>
        <v>0</v>
      </c>
      <c r="AG56" s="25">
        <f t="shared" si="4"/>
        <v>0</v>
      </c>
      <c r="AH56" s="25">
        <f t="shared" si="5"/>
        <v>0</v>
      </c>
    </row>
    <row r="57" spans="4:34" s="29" customFormat="1" ht="12">
      <c r="D57" s="182" t="s">
        <v>54</v>
      </c>
      <c r="E57" s="182"/>
      <c r="F57" s="184" t="s">
        <v>18</v>
      </c>
      <c r="G57" s="197"/>
      <c r="H57" s="27">
        <f t="shared" si="1"/>
        <v>492</v>
      </c>
      <c r="I57" s="21">
        <f t="shared" si="2"/>
        <v>272</v>
      </c>
      <c r="J57" s="112">
        <v>59</v>
      </c>
      <c r="K57" s="112">
        <v>76</v>
      </c>
      <c r="L57" s="112">
        <v>53</v>
      </c>
      <c r="M57" s="112">
        <v>30</v>
      </c>
      <c r="N57" s="112">
        <v>24</v>
      </c>
      <c r="O57" s="174">
        <v>30</v>
      </c>
      <c r="P57" s="35"/>
      <c r="Q57" s="22">
        <f t="shared" si="0"/>
        <v>220</v>
      </c>
      <c r="R57" s="135">
        <v>46</v>
      </c>
      <c r="S57" s="135">
        <v>22</v>
      </c>
      <c r="T57" s="135">
        <v>46</v>
      </c>
      <c r="U57" s="135">
        <v>35</v>
      </c>
      <c r="V57" s="135">
        <v>38</v>
      </c>
      <c r="W57" s="135">
        <v>14</v>
      </c>
      <c r="X57" s="135">
        <v>9</v>
      </c>
      <c r="Y57" s="135">
        <v>10</v>
      </c>
      <c r="Z57" s="41"/>
      <c r="AA57" s="42"/>
      <c r="AB57" s="182" t="s">
        <v>58</v>
      </c>
      <c r="AC57" s="182"/>
      <c r="AD57" s="184" t="s">
        <v>18</v>
      </c>
      <c r="AE57" s="184"/>
      <c r="AF57" s="24">
        <f t="shared" si="3"/>
        <v>0</v>
      </c>
      <c r="AG57" s="25">
        <f t="shared" si="4"/>
        <v>0</v>
      </c>
      <c r="AH57" s="25">
        <f t="shared" si="5"/>
        <v>0</v>
      </c>
    </row>
    <row r="58" spans="4:34" s="29" customFormat="1" ht="12">
      <c r="D58" s="182" t="s">
        <v>58</v>
      </c>
      <c r="E58" s="182"/>
      <c r="F58" s="184" t="s">
        <v>59</v>
      </c>
      <c r="G58" s="197"/>
      <c r="H58" s="27">
        <f t="shared" si="1"/>
        <v>42</v>
      </c>
      <c r="I58" s="21">
        <f t="shared" si="2"/>
        <v>9</v>
      </c>
      <c r="J58" s="112">
        <v>0</v>
      </c>
      <c r="K58" s="112">
        <v>1</v>
      </c>
      <c r="L58" s="112">
        <v>2</v>
      </c>
      <c r="M58" s="112">
        <v>2</v>
      </c>
      <c r="N58" s="112">
        <v>2</v>
      </c>
      <c r="O58" s="174">
        <v>2</v>
      </c>
      <c r="P58" s="35"/>
      <c r="Q58" s="22">
        <f t="shared" si="0"/>
        <v>33</v>
      </c>
      <c r="R58" s="135">
        <v>11</v>
      </c>
      <c r="S58" s="135">
        <v>5</v>
      </c>
      <c r="T58" s="135">
        <v>9</v>
      </c>
      <c r="U58" s="135">
        <v>5</v>
      </c>
      <c r="V58" s="135">
        <v>1</v>
      </c>
      <c r="W58" s="135">
        <v>1</v>
      </c>
      <c r="X58" s="135">
        <v>1</v>
      </c>
      <c r="Y58" s="135">
        <v>0</v>
      </c>
      <c r="Z58" s="41"/>
      <c r="AA58" s="42"/>
      <c r="AB58" s="182" t="s">
        <v>58</v>
      </c>
      <c r="AC58" s="182"/>
      <c r="AD58" s="184" t="s">
        <v>59</v>
      </c>
      <c r="AE58" s="184"/>
      <c r="AF58" s="24">
        <f t="shared" si="3"/>
        <v>0</v>
      </c>
      <c r="AG58" s="25">
        <f t="shared" si="4"/>
        <v>0</v>
      </c>
      <c r="AH58" s="25">
        <f t="shared" si="5"/>
        <v>0</v>
      </c>
    </row>
    <row r="59" spans="4:34" s="29" customFormat="1" ht="12" customHeight="1">
      <c r="D59" s="182" t="s">
        <v>58</v>
      </c>
      <c r="E59" s="182"/>
      <c r="F59" s="183" t="s">
        <v>99</v>
      </c>
      <c r="G59" s="198"/>
      <c r="H59" s="27">
        <f t="shared" si="1"/>
        <v>20</v>
      </c>
      <c r="I59" s="21">
        <f t="shared" si="2"/>
        <v>2</v>
      </c>
      <c r="J59" s="112">
        <v>0</v>
      </c>
      <c r="K59" s="112">
        <v>0</v>
      </c>
      <c r="L59" s="112">
        <v>1</v>
      </c>
      <c r="M59" s="112">
        <v>0</v>
      </c>
      <c r="N59" s="112">
        <v>1</v>
      </c>
      <c r="O59" s="174">
        <v>0</v>
      </c>
      <c r="P59" s="35"/>
      <c r="Q59" s="22">
        <f t="shared" si="0"/>
        <v>18</v>
      </c>
      <c r="R59" s="135">
        <v>1</v>
      </c>
      <c r="S59" s="135">
        <v>3</v>
      </c>
      <c r="T59" s="135">
        <v>7</v>
      </c>
      <c r="U59" s="135">
        <v>2</v>
      </c>
      <c r="V59" s="135">
        <v>1</v>
      </c>
      <c r="W59" s="135">
        <v>2</v>
      </c>
      <c r="X59" s="135">
        <v>2</v>
      </c>
      <c r="Y59" s="135">
        <v>0</v>
      </c>
      <c r="Z59" s="41"/>
      <c r="AA59" s="42"/>
      <c r="AB59" s="182" t="s">
        <v>58</v>
      </c>
      <c r="AC59" s="182"/>
      <c r="AD59" s="183" t="s">
        <v>99</v>
      </c>
      <c r="AE59" s="183"/>
      <c r="AF59" s="24">
        <f t="shared" si="3"/>
        <v>0</v>
      </c>
      <c r="AG59" s="25">
        <f t="shared" si="4"/>
        <v>0</v>
      </c>
      <c r="AH59" s="25">
        <f t="shared" si="5"/>
        <v>0</v>
      </c>
    </row>
    <row r="60" spans="4:34" s="29" customFormat="1" ht="12">
      <c r="D60" s="182" t="s">
        <v>58</v>
      </c>
      <c r="E60" s="182"/>
      <c r="F60" s="184" t="s">
        <v>19</v>
      </c>
      <c r="G60" s="197"/>
      <c r="H60" s="27">
        <f t="shared" si="1"/>
        <v>332</v>
      </c>
      <c r="I60" s="21">
        <f t="shared" si="2"/>
        <v>153</v>
      </c>
      <c r="J60" s="112">
        <v>41</v>
      </c>
      <c r="K60" s="112">
        <v>45</v>
      </c>
      <c r="L60" s="112">
        <v>32</v>
      </c>
      <c r="M60" s="112">
        <v>18</v>
      </c>
      <c r="N60" s="112">
        <v>7</v>
      </c>
      <c r="O60" s="174">
        <v>10</v>
      </c>
      <c r="P60" s="35"/>
      <c r="Q60" s="22">
        <f t="shared" si="0"/>
        <v>179</v>
      </c>
      <c r="R60" s="135">
        <v>37</v>
      </c>
      <c r="S60" s="135">
        <v>17</v>
      </c>
      <c r="T60" s="135">
        <v>21</v>
      </c>
      <c r="U60" s="135">
        <v>32</v>
      </c>
      <c r="V60" s="135">
        <v>20</v>
      </c>
      <c r="W60" s="135">
        <v>22</v>
      </c>
      <c r="X60" s="135">
        <v>17</v>
      </c>
      <c r="Y60" s="135">
        <v>13</v>
      </c>
      <c r="Z60" s="41"/>
      <c r="AA60" s="42"/>
      <c r="AB60" s="182" t="s">
        <v>53</v>
      </c>
      <c r="AC60" s="182"/>
      <c r="AD60" s="184" t="s">
        <v>19</v>
      </c>
      <c r="AE60" s="184"/>
      <c r="AF60" s="24">
        <f t="shared" si="3"/>
        <v>0</v>
      </c>
      <c r="AG60" s="25">
        <f t="shared" si="4"/>
        <v>0</v>
      </c>
      <c r="AH60" s="25">
        <f t="shared" si="5"/>
        <v>0</v>
      </c>
    </row>
    <row r="61" spans="2:34" s="29" customFormat="1" ht="12" thickBot="1">
      <c r="B61" s="44"/>
      <c r="C61" s="44"/>
      <c r="D61" s="176" t="s">
        <v>53</v>
      </c>
      <c r="E61" s="176"/>
      <c r="F61" s="177" t="s">
        <v>20</v>
      </c>
      <c r="G61" s="190"/>
      <c r="H61" s="45">
        <f t="shared" si="1"/>
        <v>536</v>
      </c>
      <c r="I61" s="46">
        <f t="shared" si="2"/>
        <v>93</v>
      </c>
      <c r="J61" s="113">
        <v>39</v>
      </c>
      <c r="K61" s="113">
        <v>29</v>
      </c>
      <c r="L61" s="113">
        <v>14</v>
      </c>
      <c r="M61" s="113">
        <v>5</v>
      </c>
      <c r="N61" s="113">
        <v>0</v>
      </c>
      <c r="O61" s="175">
        <v>6</v>
      </c>
      <c r="P61" s="35"/>
      <c r="Q61" s="47">
        <f t="shared" si="0"/>
        <v>443</v>
      </c>
      <c r="R61" s="136">
        <v>36</v>
      </c>
      <c r="S61" s="136">
        <v>26</v>
      </c>
      <c r="T61" s="136">
        <v>100</v>
      </c>
      <c r="U61" s="136">
        <v>115</v>
      </c>
      <c r="V61" s="136">
        <v>70</v>
      </c>
      <c r="W61" s="136">
        <v>34</v>
      </c>
      <c r="X61" s="136">
        <v>19</v>
      </c>
      <c r="Y61" s="136">
        <v>43</v>
      </c>
      <c r="Z61" s="48"/>
      <c r="AA61" s="44"/>
      <c r="AB61" s="176" t="s">
        <v>54</v>
      </c>
      <c r="AC61" s="176"/>
      <c r="AD61" s="177" t="s">
        <v>20</v>
      </c>
      <c r="AE61" s="177"/>
      <c r="AF61" s="24">
        <f t="shared" si="3"/>
        <v>0</v>
      </c>
      <c r="AG61" s="25">
        <f t="shared" si="4"/>
        <v>0</v>
      </c>
      <c r="AH61" s="25">
        <f t="shared" si="5"/>
        <v>0</v>
      </c>
    </row>
    <row r="62" spans="1:32" s="29" customFormat="1" ht="12">
      <c r="A62" s="5"/>
      <c r="B62" s="1"/>
      <c r="C62" s="1"/>
      <c r="D62" s="1"/>
      <c r="E62" s="1"/>
      <c r="F62" s="1"/>
      <c r="G62" s="1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1"/>
      <c r="AA62" s="1"/>
      <c r="AB62" s="1"/>
      <c r="AC62" s="1"/>
      <c r="AD62" s="1"/>
      <c r="AE62" s="1"/>
      <c r="AF62" s="49"/>
    </row>
    <row r="63" spans="7:32" ht="12">
      <c r="G63" s="1" t="s">
        <v>86</v>
      </c>
      <c r="H63" s="1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AF63" s="3"/>
    </row>
    <row r="64" spans="7:32" ht="12">
      <c r="G64" s="1" t="s">
        <v>87</v>
      </c>
      <c r="H64" s="50">
        <f>SUM(H7,H20,H27,H31,H46,H54)-H6</f>
        <v>0</v>
      </c>
      <c r="I64" s="50">
        <f aca="true" t="shared" si="6" ref="I64:O64">SUM(I7,I20,I27,I31,I46,I54)-I6</f>
        <v>0</v>
      </c>
      <c r="J64" s="50">
        <f t="shared" si="6"/>
        <v>0</v>
      </c>
      <c r="K64" s="50">
        <f t="shared" si="6"/>
        <v>0</v>
      </c>
      <c r="L64" s="50">
        <f t="shared" si="6"/>
        <v>0</v>
      </c>
      <c r="M64" s="50">
        <f t="shared" si="6"/>
        <v>0</v>
      </c>
      <c r="N64" s="50">
        <f t="shared" si="6"/>
        <v>0</v>
      </c>
      <c r="O64" s="50">
        <f t="shared" si="6"/>
        <v>0</v>
      </c>
      <c r="P64" s="50"/>
      <c r="Q64" s="50">
        <f>SUM(Q7,Q20,Q27,Q31,Q46,Q54)-Q6</f>
        <v>0</v>
      </c>
      <c r="R64" s="50">
        <f aca="true" t="shared" si="7" ref="R64:Y64">SUM(R7,R20,R27,R31,R46,R54)-R6</f>
        <v>0</v>
      </c>
      <c r="S64" s="50">
        <f t="shared" si="7"/>
        <v>0</v>
      </c>
      <c r="T64" s="50">
        <f t="shared" si="7"/>
        <v>0</v>
      </c>
      <c r="U64" s="50">
        <f t="shared" si="7"/>
        <v>0</v>
      </c>
      <c r="V64" s="50">
        <f t="shared" si="7"/>
        <v>0</v>
      </c>
      <c r="W64" s="50">
        <f t="shared" si="7"/>
        <v>0</v>
      </c>
      <c r="X64" s="50">
        <f t="shared" si="7"/>
        <v>0</v>
      </c>
      <c r="Y64" s="50">
        <f t="shared" si="7"/>
        <v>0</v>
      </c>
      <c r="AF64" s="3"/>
    </row>
    <row r="65" spans="7:32" ht="12">
      <c r="G65" s="1" t="s">
        <v>88</v>
      </c>
      <c r="H65" s="50">
        <f>SUM(H8,H13,H18,H19)-H7</f>
        <v>0</v>
      </c>
      <c r="I65" s="50">
        <f aca="true" t="shared" si="8" ref="I65:O65">SUM(I8,I13,I18,I19)-I7</f>
        <v>0</v>
      </c>
      <c r="J65" s="50">
        <f t="shared" si="8"/>
        <v>0</v>
      </c>
      <c r="K65" s="50">
        <f t="shared" si="8"/>
        <v>0</v>
      </c>
      <c r="L65" s="50">
        <f t="shared" si="8"/>
        <v>0</v>
      </c>
      <c r="M65" s="50">
        <f t="shared" si="8"/>
        <v>0</v>
      </c>
      <c r="N65" s="50">
        <f t="shared" si="8"/>
        <v>0</v>
      </c>
      <c r="O65" s="50">
        <f t="shared" si="8"/>
        <v>0</v>
      </c>
      <c r="P65" s="50"/>
      <c r="Q65" s="50">
        <f>SUM(Q8,Q13,Q18,Q19)-Q7</f>
        <v>0</v>
      </c>
      <c r="R65" s="50">
        <f aca="true" t="shared" si="9" ref="R65:Y65">SUM(R8,R13,R18,R19)-R7</f>
        <v>0</v>
      </c>
      <c r="S65" s="50">
        <f t="shared" si="9"/>
        <v>0</v>
      </c>
      <c r="T65" s="50">
        <f t="shared" si="9"/>
        <v>0</v>
      </c>
      <c r="U65" s="50">
        <f t="shared" si="9"/>
        <v>0</v>
      </c>
      <c r="V65" s="50">
        <f t="shared" si="9"/>
        <v>0</v>
      </c>
      <c r="W65" s="50">
        <f t="shared" si="9"/>
        <v>0</v>
      </c>
      <c r="X65" s="50">
        <f t="shared" si="9"/>
        <v>0</v>
      </c>
      <c r="Y65" s="50">
        <f t="shared" si="9"/>
        <v>0</v>
      </c>
      <c r="AF65" s="3"/>
    </row>
    <row r="66" spans="7:32" ht="12">
      <c r="G66" s="1" t="s">
        <v>1</v>
      </c>
      <c r="H66" s="50">
        <f>SUM(H9:H12)-H8</f>
        <v>0</v>
      </c>
      <c r="I66" s="50">
        <f aca="true" t="shared" si="10" ref="I66:O66">SUM(I9:I12)-I8</f>
        <v>0</v>
      </c>
      <c r="J66" s="50">
        <f t="shared" si="10"/>
        <v>0</v>
      </c>
      <c r="K66" s="50">
        <f t="shared" si="10"/>
        <v>0</v>
      </c>
      <c r="L66" s="50">
        <f t="shared" si="10"/>
        <v>0</v>
      </c>
      <c r="M66" s="50">
        <f t="shared" si="10"/>
        <v>0</v>
      </c>
      <c r="N66" s="50">
        <f t="shared" si="10"/>
        <v>0</v>
      </c>
      <c r="O66" s="50">
        <f t="shared" si="10"/>
        <v>0</v>
      </c>
      <c r="P66" s="50"/>
      <c r="Q66" s="50">
        <f>SUM(Q9:Q12)-Q8</f>
        <v>0</v>
      </c>
      <c r="R66" s="50">
        <f aca="true" t="shared" si="11" ref="R66:Y66">SUM(R9:R12)-R8</f>
        <v>0</v>
      </c>
      <c r="S66" s="50">
        <f t="shared" si="11"/>
        <v>0</v>
      </c>
      <c r="T66" s="50">
        <f t="shared" si="11"/>
        <v>0</v>
      </c>
      <c r="U66" s="50">
        <f t="shared" si="11"/>
        <v>0</v>
      </c>
      <c r="V66" s="50">
        <f t="shared" si="11"/>
        <v>0</v>
      </c>
      <c r="W66" s="50">
        <f t="shared" si="11"/>
        <v>0</v>
      </c>
      <c r="X66" s="50">
        <f t="shared" si="11"/>
        <v>0</v>
      </c>
      <c r="Y66" s="50">
        <f t="shared" si="11"/>
        <v>0</v>
      </c>
      <c r="AF66" s="3"/>
    </row>
    <row r="67" spans="7:32" ht="12">
      <c r="G67" s="1" t="s">
        <v>89</v>
      </c>
      <c r="H67" s="50">
        <f>SUM(H14:H17)-H13</f>
        <v>0</v>
      </c>
      <c r="I67" s="50">
        <f aca="true" t="shared" si="12" ref="I67:O67">SUM(I14:I17)-I13</f>
        <v>0</v>
      </c>
      <c r="J67" s="50">
        <f t="shared" si="12"/>
        <v>0</v>
      </c>
      <c r="K67" s="50">
        <f t="shared" si="12"/>
        <v>0</v>
      </c>
      <c r="L67" s="50">
        <f t="shared" si="12"/>
        <v>0</v>
      </c>
      <c r="M67" s="50">
        <f t="shared" si="12"/>
        <v>0</v>
      </c>
      <c r="N67" s="50">
        <f t="shared" si="12"/>
        <v>0</v>
      </c>
      <c r="O67" s="50">
        <f t="shared" si="12"/>
        <v>0</v>
      </c>
      <c r="P67" s="50"/>
      <c r="Q67" s="50">
        <f>SUM(Q14:Q17)-Q13</f>
        <v>0</v>
      </c>
      <c r="R67" s="50">
        <f aca="true" t="shared" si="13" ref="R67:Y67">SUM(R14:R17)-R13</f>
        <v>0</v>
      </c>
      <c r="S67" s="50">
        <f t="shared" si="13"/>
        <v>0</v>
      </c>
      <c r="T67" s="50">
        <f t="shared" si="13"/>
        <v>0</v>
      </c>
      <c r="U67" s="50">
        <f t="shared" si="13"/>
        <v>0</v>
      </c>
      <c r="V67" s="50">
        <f t="shared" si="13"/>
        <v>0</v>
      </c>
      <c r="W67" s="50">
        <f t="shared" si="13"/>
        <v>0</v>
      </c>
      <c r="X67" s="50">
        <f t="shared" si="13"/>
        <v>0</v>
      </c>
      <c r="Y67" s="50">
        <f t="shared" si="13"/>
        <v>0</v>
      </c>
      <c r="AF67" s="3"/>
    </row>
    <row r="68" spans="7:32" ht="12">
      <c r="G68" s="1" t="s">
        <v>90</v>
      </c>
      <c r="H68" s="50">
        <f>SUM(H21:H23,H25:H26)-H20</f>
        <v>0</v>
      </c>
      <c r="I68" s="50">
        <f aca="true" t="shared" si="14" ref="I68:O68">SUM(I21:I23,I25:I26)-I20</f>
        <v>0</v>
      </c>
      <c r="J68" s="50">
        <f t="shared" si="14"/>
        <v>0</v>
      </c>
      <c r="K68" s="50">
        <f t="shared" si="14"/>
        <v>0</v>
      </c>
      <c r="L68" s="50">
        <f t="shared" si="14"/>
        <v>0</v>
      </c>
      <c r="M68" s="50">
        <f t="shared" si="14"/>
        <v>0</v>
      </c>
      <c r="N68" s="50">
        <f t="shared" si="14"/>
        <v>0</v>
      </c>
      <c r="O68" s="50">
        <f t="shared" si="14"/>
        <v>0</v>
      </c>
      <c r="P68" s="50"/>
      <c r="Q68" s="50">
        <f>SUM(Q21:Q23,Q25:Q26)-Q20</f>
        <v>0</v>
      </c>
      <c r="R68" s="50">
        <f aca="true" t="shared" si="15" ref="R68:Y68">SUM(R21:R23,R25:R26)-R20</f>
        <v>0</v>
      </c>
      <c r="S68" s="50">
        <f t="shared" si="15"/>
        <v>0</v>
      </c>
      <c r="T68" s="50">
        <f t="shared" si="15"/>
        <v>0</v>
      </c>
      <c r="U68" s="50">
        <f t="shared" si="15"/>
        <v>0</v>
      </c>
      <c r="V68" s="50">
        <f t="shared" si="15"/>
        <v>0</v>
      </c>
      <c r="W68" s="50">
        <f t="shared" si="15"/>
        <v>0</v>
      </c>
      <c r="X68" s="50">
        <f t="shared" si="15"/>
        <v>0</v>
      </c>
      <c r="Y68" s="50">
        <f t="shared" si="15"/>
        <v>0</v>
      </c>
      <c r="AF68" s="3"/>
    </row>
    <row r="69" spans="7:25" ht="12">
      <c r="G69" s="1" t="s">
        <v>91</v>
      </c>
      <c r="H69" s="50">
        <f>SUM(H28:H30)-H27</f>
        <v>0</v>
      </c>
      <c r="I69" s="50">
        <f aca="true" t="shared" si="16" ref="I69:O69">SUM(I28:I30)-I27</f>
        <v>0</v>
      </c>
      <c r="J69" s="50">
        <f t="shared" si="16"/>
        <v>0</v>
      </c>
      <c r="K69" s="50">
        <f t="shared" si="16"/>
        <v>0</v>
      </c>
      <c r="L69" s="50">
        <f t="shared" si="16"/>
        <v>0</v>
      </c>
      <c r="M69" s="50">
        <f t="shared" si="16"/>
        <v>0</v>
      </c>
      <c r="N69" s="50">
        <f t="shared" si="16"/>
        <v>0</v>
      </c>
      <c r="O69" s="50">
        <f t="shared" si="16"/>
        <v>0</v>
      </c>
      <c r="P69" s="50"/>
      <c r="Q69" s="50">
        <f>SUM(Q28:Q30)-Q27</f>
        <v>0</v>
      </c>
      <c r="R69" s="50">
        <f aca="true" t="shared" si="17" ref="R69:Y69">SUM(R28:R30)-R27</f>
        <v>0</v>
      </c>
      <c r="S69" s="50">
        <f t="shared" si="17"/>
        <v>0</v>
      </c>
      <c r="T69" s="50">
        <f t="shared" si="17"/>
        <v>0</v>
      </c>
      <c r="U69" s="50">
        <f t="shared" si="17"/>
        <v>0</v>
      </c>
      <c r="V69" s="50">
        <f t="shared" si="17"/>
        <v>0</v>
      </c>
      <c r="W69" s="50">
        <f t="shared" si="17"/>
        <v>0</v>
      </c>
      <c r="X69" s="50">
        <f t="shared" si="17"/>
        <v>0</v>
      </c>
      <c r="Y69" s="50">
        <f t="shared" si="17"/>
        <v>0</v>
      </c>
    </row>
    <row r="70" spans="7:25" ht="12">
      <c r="G70" s="1" t="s">
        <v>92</v>
      </c>
      <c r="H70" s="50">
        <f>SUM(H32:H33,H36,H42,H44:H45)-H31</f>
        <v>0</v>
      </c>
      <c r="I70" s="50">
        <f aca="true" t="shared" si="18" ref="I70:O70">SUM(I32:I33,I36,I42,I44:I45)-I31</f>
        <v>0</v>
      </c>
      <c r="J70" s="50">
        <f t="shared" si="18"/>
        <v>0</v>
      </c>
      <c r="K70" s="50">
        <f t="shared" si="18"/>
        <v>0</v>
      </c>
      <c r="L70" s="50">
        <f t="shared" si="18"/>
        <v>0</v>
      </c>
      <c r="M70" s="50">
        <f t="shared" si="18"/>
        <v>0</v>
      </c>
      <c r="N70" s="50">
        <f t="shared" si="18"/>
        <v>0</v>
      </c>
      <c r="O70" s="50">
        <f t="shared" si="18"/>
        <v>0</v>
      </c>
      <c r="P70" s="50"/>
      <c r="Q70" s="50">
        <f>SUM(Q32:Q33,Q36,Q42,Q44:Q45)-Q31</f>
        <v>0</v>
      </c>
      <c r="R70" s="50">
        <f aca="true" t="shared" si="19" ref="R70:Y70">SUM(R32:R33,R36,R42,R44:R45)-R31</f>
        <v>0</v>
      </c>
      <c r="S70" s="50">
        <f t="shared" si="19"/>
        <v>0</v>
      </c>
      <c r="T70" s="50">
        <f t="shared" si="19"/>
        <v>0</v>
      </c>
      <c r="U70" s="50">
        <f t="shared" si="19"/>
        <v>0</v>
      </c>
      <c r="V70" s="50">
        <f t="shared" si="19"/>
        <v>0</v>
      </c>
      <c r="W70" s="50">
        <f t="shared" si="19"/>
        <v>0</v>
      </c>
      <c r="X70" s="50">
        <f t="shared" si="19"/>
        <v>0</v>
      </c>
      <c r="Y70" s="50">
        <f t="shared" si="19"/>
        <v>0</v>
      </c>
    </row>
    <row r="71" spans="7:25" ht="12">
      <c r="G71" s="1" t="s">
        <v>93</v>
      </c>
      <c r="H71" s="50">
        <f>SUM(H34:H35)-H33</f>
        <v>0</v>
      </c>
      <c r="I71" s="50">
        <f aca="true" t="shared" si="20" ref="I71:O71">SUM(I34:I35)-I33</f>
        <v>0</v>
      </c>
      <c r="J71" s="50">
        <f t="shared" si="20"/>
        <v>0</v>
      </c>
      <c r="K71" s="50">
        <f t="shared" si="20"/>
        <v>0</v>
      </c>
      <c r="L71" s="50">
        <f t="shared" si="20"/>
        <v>0</v>
      </c>
      <c r="M71" s="50">
        <f t="shared" si="20"/>
        <v>0</v>
      </c>
      <c r="N71" s="50">
        <f t="shared" si="20"/>
        <v>0</v>
      </c>
      <c r="O71" s="50">
        <f t="shared" si="20"/>
        <v>0</v>
      </c>
      <c r="P71" s="50"/>
      <c r="Q71" s="50">
        <f>SUM(Q34:Q35)-Q33</f>
        <v>0</v>
      </c>
      <c r="R71" s="50">
        <f aca="true" t="shared" si="21" ref="R71:Y71">SUM(R34:R35)-R33</f>
        <v>0</v>
      </c>
      <c r="S71" s="50">
        <f t="shared" si="21"/>
        <v>0</v>
      </c>
      <c r="T71" s="50">
        <f t="shared" si="21"/>
        <v>0</v>
      </c>
      <c r="U71" s="50">
        <f t="shared" si="21"/>
        <v>0</v>
      </c>
      <c r="V71" s="50">
        <f t="shared" si="21"/>
        <v>0</v>
      </c>
      <c r="W71" s="50">
        <f t="shared" si="21"/>
        <v>0</v>
      </c>
      <c r="X71" s="50">
        <f t="shared" si="21"/>
        <v>0</v>
      </c>
      <c r="Y71" s="50">
        <f t="shared" si="21"/>
        <v>0</v>
      </c>
    </row>
    <row r="72" spans="7:25" ht="12">
      <c r="G72" s="1" t="s">
        <v>94</v>
      </c>
      <c r="H72" s="50">
        <f>SUM(H37:H41)-H36</f>
        <v>0</v>
      </c>
      <c r="I72" s="50">
        <f aca="true" t="shared" si="22" ref="I72:O72">SUM(I37:I41)-I36</f>
        <v>0</v>
      </c>
      <c r="J72" s="50">
        <f t="shared" si="22"/>
        <v>0</v>
      </c>
      <c r="K72" s="50">
        <f t="shared" si="22"/>
        <v>0</v>
      </c>
      <c r="L72" s="50">
        <f t="shared" si="22"/>
        <v>0</v>
      </c>
      <c r="M72" s="50">
        <f t="shared" si="22"/>
        <v>0</v>
      </c>
      <c r="N72" s="50">
        <f t="shared" si="22"/>
        <v>0</v>
      </c>
      <c r="O72" s="50">
        <f t="shared" si="22"/>
        <v>0</v>
      </c>
      <c r="P72" s="50"/>
      <c r="Q72" s="50">
        <f>SUM(Q37:Q41)-Q36</f>
        <v>0</v>
      </c>
      <c r="R72" s="50">
        <f aca="true" t="shared" si="23" ref="R72:Y72">SUM(R37:R41)-R36</f>
        <v>0</v>
      </c>
      <c r="S72" s="50">
        <f t="shared" si="23"/>
        <v>0</v>
      </c>
      <c r="T72" s="50">
        <f t="shared" si="23"/>
        <v>0</v>
      </c>
      <c r="U72" s="50">
        <f t="shared" si="23"/>
        <v>0</v>
      </c>
      <c r="V72" s="50">
        <f t="shared" si="23"/>
        <v>0</v>
      </c>
      <c r="W72" s="50">
        <f t="shared" si="23"/>
        <v>0</v>
      </c>
      <c r="X72" s="50">
        <f t="shared" si="23"/>
        <v>0</v>
      </c>
      <c r="Y72" s="50">
        <f t="shared" si="23"/>
        <v>0</v>
      </c>
    </row>
    <row r="73" spans="7:25" ht="12">
      <c r="G73" s="1" t="s">
        <v>95</v>
      </c>
      <c r="H73" s="50">
        <f>SUM(H48:H50)-H47</f>
        <v>0</v>
      </c>
      <c r="I73" s="50">
        <f aca="true" t="shared" si="24" ref="I73:O73">SUM(I48:I50)-I47</f>
        <v>0</v>
      </c>
      <c r="J73" s="50">
        <f t="shared" si="24"/>
        <v>0</v>
      </c>
      <c r="K73" s="50">
        <f t="shared" si="24"/>
        <v>0</v>
      </c>
      <c r="L73" s="50">
        <f t="shared" si="24"/>
        <v>0</v>
      </c>
      <c r="M73" s="50">
        <f t="shared" si="24"/>
        <v>0</v>
      </c>
      <c r="N73" s="50">
        <f t="shared" si="24"/>
        <v>0</v>
      </c>
      <c r="O73" s="50">
        <f t="shared" si="24"/>
        <v>0</v>
      </c>
      <c r="P73" s="50"/>
      <c r="Q73" s="50">
        <f>SUM(Q48:Q50)-Q47</f>
        <v>0</v>
      </c>
      <c r="R73" s="50">
        <f aca="true" t="shared" si="25" ref="R73:Y73">SUM(R48:R50)-R47</f>
        <v>0</v>
      </c>
      <c r="S73" s="50">
        <f t="shared" si="25"/>
        <v>0</v>
      </c>
      <c r="T73" s="50">
        <f t="shared" si="25"/>
        <v>0</v>
      </c>
      <c r="U73" s="50">
        <f t="shared" si="25"/>
        <v>0</v>
      </c>
      <c r="V73" s="50">
        <f t="shared" si="25"/>
        <v>0</v>
      </c>
      <c r="W73" s="50">
        <f t="shared" si="25"/>
        <v>0</v>
      </c>
      <c r="X73" s="50">
        <f t="shared" si="25"/>
        <v>0</v>
      </c>
      <c r="Y73" s="50">
        <f t="shared" si="25"/>
        <v>0</v>
      </c>
    </row>
    <row r="74" spans="8:25" ht="12">
      <c r="H74" s="51"/>
      <c r="I74" s="51"/>
      <c r="J74" s="51"/>
      <c r="K74" s="51"/>
      <c r="L74" s="51"/>
      <c r="M74" s="51"/>
      <c r="N74" s="51"/>
      <c r="O74" s="51"/>
      <c r="P74" s="51"/>
      <c r="Q74" s="51"/>
      <c r="R74" s="51"/>
      <c r="S74" s="51"/>
      <c r="T74" s="51"/>
      <c r="U74" s="51"/>
      <c r="V74" s="51"/>
      <c r="W74" s="51"/>
      <c r="X74" s="51"/>
      <c r="Y74" s="51"/>
    </row>
    <row r="75" spans="8:25" ht="12">
      <c r="H75" s="51"/>
      <c r="I75" s="51"/>
      <c r="J75" s="51"/>
      <c r="K75" s="51"/>
      <c r="L75" s="51"/>
      <c r="M75" s="51"/>
      <c r="N75" s="51"/>
      <c r="O75" s="51"/>
      <c r="P75" s="51"/>
      <c r="Q75" s="51"/>
      <c r="R75" s="51"/>
      <c r="S75" s="51"/>
      <c r="T75" s="51"/>
      <c r="U75" s="51"/>
      <c r="V75" s="51"/>
      <c r="W75" s="51"/>
      <c r="X75" s="51"/>
      <c r="Y75" s="51"/>
    </row>
    <row r="76" spans="8:25" ht="12">
      <c r="H76" s="51"/>
      <c r="I76" s="51"/>
      <c r="J76" s="51"/>
      <c r="K76" s="51"/>
      <c r="L76" s="51"/>
      <c r="M76" s="51"/>
      <c r="N76" s="51"/>
      <c r="O76" s="51"/>
      <c r="P76" s="51"/>
      <c r="Q76" s="51"/>
      <c r="R76" s="51"/>
      <c r="S76" s="51"/>
      <c r="T76" s="51"/>
      <c r="U76" s="51"/>
      <c r="V76" s="51"/>
      <c r="W76" s="51"/>
      <c r="X76" s="51"/>
      <c r="Y76" s="51"/>
    </row>
    <row r="77" spans="8:25" ht="12">
      <c r="H77" s="51"/>
      <c r="I77" s="51"/>
      <c r="J77" s="51"/>
      <c r="K77" s="51"/>
      <c r="L77" s="51"/>
      <c r="M77" s="51"/>
      <c r="N77" s="51"/>
      <c r="O77" s="51"/>
      <c r="P77" s="51"/>
      <c r="Q77" s="51"/>
      <c r="R77" s="51"/>
      <c r="S77" s="51"/>
      <c r="T77" s="51"/>
      <c r="U77" s="51"/>
      <c r="V77" s="51"/>
      <c r="W77" s="51"/>
      <c r="X77" s="51"/>
      <c r="Y77" s="51"/>
    </row>
    <row r="78" spans="8:25" ht="12">
      <c r="H78" s="51"/>
      <c r="I78" s="51"/>
      <c r="J78" s="51"/>
      <c r="K78" s="51"/>
      <c r="L78" s="51"/>
      <c r="M78" s="51"/>
      <c r="N78" s="51"/>
      <c r="O78" s="51"/>
      <c r="P78" s="51"/>
      <c r="Q78" s="51"/>
      <c r="R78" s="51"/>
      <c r="S78" s="51"/>
      <c r="T78" s="51"/>
      <c r="U78" s="51"/>
      <c r="V78" s="51"/>
      <c r="W78" s="51"/>
      <c r="X78" s="51"/>
      <c r="Y78" s="51"/>
    </row>
    <row r="79" spans="8:25" ht="12">
      <c r="H79" s="51"/>
      <c r="I79" s="51"/>
      <c r="J79" s="51"/>
      <c r="K79" s="51"/>
      <c r="L79" s="51"/>
      <c r="M79" s="51"/>
      <c r="N79" s="51"/>
      <c r="O79" s="51"/>
      <c r="P79" s="51"/>
      <c r="Q79" s="51"/>
      <c r="R79" s="51"/>
      <c r="S79" s="51"/>
      <c r="T79" s="51"/>
      <c r="U79" s="51"/>
      <c r="V79" s="51"/>
      <c r="W79" s="51"/>
      <c r="X79" s="51"/>
      <c r="Y79" s="51"/>
    </row>
    <row r="80" spans="8:25" ht="12">
      <c r="H80" s="51"/>
      <c r="I80" s="51"/>
      <c r="J80" s="51"/>
      <c r="K80" s="51"/>
      <c r="L80" s="51"/>
      <c r="M80" s="51"/>
      <c r="N80" s="51"/>
      <c r="O80" s="51"/>
      <c r="P80" s="51"/>
      <c r="Q80" s="51"/>
      <c r="R80" s="51"/>
      <c r="S80" s="51"/>
      <c r="T80" s="51"/>
      <c r="U80" s="51"/>
      <c r="V80" s="51"/>
      <c r="W80" s="51"/>
      <c r="X80" s="51"/>
      <c r="Y80" s="51"/>
    </row>
    <row r="81" spans="8:25" ht="12">
      <c r="H81" s="51"/>
      <c r="I81" s="51"/>
      <c r="J81" s="51"/>
      <c r="K81" s="51"/>
      <c r="L81" s="51"/>
      <c r="M81" s="51"/>
      <c r="N81" s="51"/>
      <c r="O81" s="51"/>
      <c r="P81" s="51"/>
      <c r="Q81" s="51"/>
      <c r="R81" s="51"/>
      <c r="S81" s="51"/>
      <c r="T81" s="51"/>
      <c r="U81" s="51"/>
      <c r="V81" s="51"/>
      <c r="W81" s="51"/>
      <c r="X81" s="51"/>
      <c r="Y81" s="51"/>
    </row>
    <row r="82" spans="8:25" ht="12">
      <c r="H82" s="51"/>
      <c r="I82" s="51"/>
      <c r="J82" s="51"/>
      <c r="K82" s="51"/>
      <c r="L82" s="51"/>
      <c r="M82" s="51"/>
      <c r="N82" s="51"/>
      <c r="O82" s="51"/>
      <c r="P82" s="51"/>
      <c r="Q82" s="51"/>
      <c r="R82" s="51"/>
      <c r="S82" s="51"/>
      <c r="T82" s="51"/>
      <c r="U82" s="51"/>
      <c r="V82" s="51"/>
      <c r="W82" s="51"/>
      <c r="X82" s="51"/>
      <c r="Y82" s="51"/>
    </row>
    <row r="127" ht="12">
      <c r="AF127" s="3"/>
    </row>
    <row r="128" ht="12">
      <c r="AF128" s="3"/>
    </row>
    <row r="129" ht="12">
      <c r="AF129" s="3"/>
    </row>
    <row r="130" ht="12">
      <c r="AF130" s="3"/>
    </row>
    <row r="131" ht="12">
      <c r="AF131" s="3"/>
    </row>
    <row r="132" ht="12">
      <c r="AF132" s="3"/>
    </row>
    <row r="133" spans="8:32" ht="12"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AF133" s="3"/>
    </row>
    <row r="134" spans="8:32" ht="12">
      <c r="H134" s="3"/>
      <c r="I134" s="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AF134" s="3"/>
    </row>
    <row r="135" spans="8:32" ht="12">
      <c r="H135" s="3"/>
      <c r="I135" s="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AF135" s="3"/>
    </row>
    <row r="136" spans="8:32" ht="12">
      <c r="H136" s="3"/>
      <c r="I136" s="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AF136" s="3"/>
    </row>
    <row r="137" spans="8:32" ht="12">
      <c r="H137" s="3"/>
      <c r="I137" s="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AF137" s="3"/>
    </row>
    <row r="138" spans="8:32" ht="12">
      <c r="H138" s="3"/>
      <c r="I138" s="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AF138" s="3"/>
    </row>
    <row r="139" spans="8:32" ht="12">
      <c r="H139" s="3"/>
      <c r="I139" s="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AF139" s="3"/>
    </row>
    <row r="140" spans="8:25" ht="12">
      <c r="H140" s="3"/>
      <c r="I140" s="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</row>
    <row r="141" spans="8:25" ht="12">
      <c r="H141" s="3"/>
      <c r="I141" s="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</row>
    <row r="142" spans="8:25" ht="12">
      <c r="H142" s="3"/>
      <c r="I142" s="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</row>
    <row r="143" spans="8:25" ht="12">
      <c r="H143" s="3"/>
      <c r="I143" s="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</row>
    <row r="144" spans="8:25" ht="12">
      <c r="H144" s="3"/>
      <c r="I144" s="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</row>
    <row r="145" spans="8:25" ht="12">
      <c r="H145" s="3"/>
      <c r="I145" s="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</row>
  </sheetData>
  <sheetProtection/>
  <mergeCells count="133">
    <mergeCell ref="H4:H5"/>
    <mergeCell ref="D8:G8"/>
    <mergeCell ref="I4:O4"/>
    <mergeCell ref="Q4:Y4"/>
    <mergeCell ref="B4:G5"/>
    <mergeCell ref="H2:N2"/>
    <mergeCell ref="R2:Y2"/>
    <mergeCell ref="E9:G9"/>
    <mergeCell ref="E10:G10"/>
    <mergeCell ref="E11:G11"/>
    <mergeCell ref="E12:G12"/>
    <mergeCell ref="B6:G6"/>
    <mergeCell ref="C7:G7"/>
    <mergeCell ref="E17:G17"/>
    <mergeCell ref="D18:G18"/>
    <mergeCell ref="D19:G19"/>
    <mergeCell ref="C20:G20"/>
    <mergeCell ref="D13:G13"/>
    <mergeCell ref="E14:G14"/>
    <mergeCell ref="E15:G15"/>
    <mergeCell ref="E16:G16"/>
    <mergeCell ref="D25:G25"/>
    <mergeCell ref="D26:G26"/>
    <mergeCell ref="C27:G27"/>
    <mergeCell ref="D28:G28"/>
    <mergeCell ref="D21:G21"/>
    <mergeCell ref="D22:G22"/>
    <mergeCell ref="D23:G23"/>
    <mergeCell ref="E24:F24"/>
    <mergeCell ref="D33:G33"/>
    <mergeCell ref="E34:G34"/>
    <mergeCell ref="E35:G35"/>
    <mergeCell ref="D36:G36"/>
    <mergeCell ref="D29:G29"/>
    <mergeCell ref="D30:G30"/>
    <mergeCell ref="C31:G31"/>
    <mergeCell ref="D32:G32"/>
    <mergeCell ref="E41:G41"/>
    <mergeCell ref="D42:G42"/>
    <mergeCell ref="E43:F43"/>
    <mergeCell ref="D44:G44"/>
    <mergeCell ref="E37:G37"/>
    <mergeCell ref="E38:G38"/>
    <mergeCell ref="E39:G39"/>
    <mergeCell ref="E40:G40"/>
    <mergeCell ref="E49:G49"/>
    <mergeCell ref="E50:G50"/>
    <mergeCell ref="D51:G51"/>
    <mergeCell ref="E52:F52"/>
    <mergeCell ref="D45:G45"/>
    <mergeCell ref="C46:G46"/>
    <mergeCell ref="D47:G47"/>
    <mergeCell ref="E48:G48"/>
    <mergeCell ref="D56:E56"/>
    <mergeCell ref="F56:G56"/>
    <mergeCell ref="E53:F53"/>
    <mergeCell ref="C54:G54"/>
    <mergeCell ref="D55:E55"/>
    <mergeCell ref="F55:G55"/>
    <mergeCell ref="D59:E59"/>
    <mergeCell ref="F59:G59"/>
    <mergeCell ref="D60:E60"/>
    <mergeCell ref="F60:G60"/>
    <mergeCell ref="D57:E57"/>
    <mergeCell ref="F57:G57"/>
    <mergeCell ref="D58:E58"/>
    <mergeCell ref="F58:G58"/>
    <mergeCell ref="D61:E61"/>
    <mergeCell ref="F61:G61"/>
    <mergeCell ref="Z4:AE5"/>
    <mergeCell ref="Z6:AE6"/>
    <mergeCell ref="AA7:AE7"/>
    <mergeCell ref="AB8:AE8"/>
    <mergeCell ref="AC9:AE9"/>
    <mergeCell ref="AC10:AE10"/>
    <mergeCell ref="AC11:AE11"/>
    <mergeCell ref="AC12:AE12"/>
    <mergeCell ref="AC17:AE17"/>
    <mergeCell ref="AB18:AE18"/>
    <mergeCell ref="AB19:AE19"/>
    <mergeCell ref="AA20:AE20"/>
    <mergeCell ref="AB13:AE13"/>
    <mergeCell ref="AC14:AE14"/>
    <mergeCell ref="AC15:AE15"/>
    <mergeCell ref="AC16:AE16"/>
    <mergeCell ref="AB25:AE25"/>
    <mergeCell ref="AB26:AE26"/>
    <mergeCell ref="AA27:AE27"/>
    <mergeCell ref="AB28:AE28"/>
    <mergeCell ref="AB21:AE21"/>
    <mergeCell ref="AB22:AE22"/>
    <mergeCell ref="AB23:AE23"/>
    <mergeCell ref="AC24:AD24"/>
    <mergeCell ref="AB33:AE33"/>
    <mergeCell ref="AC34:AE34"/>
    <mergeCell ref="AC35:AE35"/>
    <mergeCell ref="AB36:AE36"/>
    <mergeCell ref="AB29:AE29"/>
    <mergeCell ref="AB30:AE30"/>
    <mergeCell ref="AA31:AE31"/>
    <mergeCell ref="AB32:AE32"/>
    <mergeCell ref="AC41:AE41"/>
    <mergeCell ref="AB42:AE42"/>
    <mergeCell ref="AC43:AD43"/>
    <mergeCell ref="AB45:AE45"/>
    <mergeCell ref="AB44:AE44"/>
    <mergeCell ref="AC37:AE37"/>
    <mergeCell ref="AC38:AE38"/>
    <mergeCell ref="AC40:AE40"/>
    <mergeCell ref="AC39:AE39"/>
    <mergeCell ref="AC50:AE50"/>
    <mergeCell ref="AB51:AE51"/>
    <mergeCell ref="AC52:AD52"/>
    <mergeCell ref="AC53:AD53"/>
    <mergeCell ref="AA46:AE46"/>
    <mergeCell ref="AB47:AE47"/>
    <mergeCell ref="AC48:AE48"/>
    <mergeCell ref="AC49:AE49"/>
    <mergeCell ref="AB57:AC57"/>
    <mergeCell ref="AD57:AE57"/>
    <mergeCell ref="AB58:AC58"/>
    <mergeCell ref="AD58:AE58"/>
    <mergeCell ref="AA54:AE54"/>
    <mergeCell ref="AB55:AC55"/>
    <mergeCell ref="AD55:AE55"/>
    <mergeCell ref="AB56:AC56"/>
    <mergeCell ref="AD56:AE56"/>
    <mergeCell ref="AB61:AC61"/>
    <mergeCell ref="AD61:AE61"/>
    <mergeCell ref="AB59:AC59"/>
    <mergeCell ref="AD59:AE59"/>
    <mergeCell ref="AB60:AC60"/>
    <mergeCell ref="AD60:AE60"/>
  </mergeCells>
  <printOptions horizontalCentered="1"/>
  <pageMargins left="0.3937007874015748" right="0.3937007874015748" top="0.5905511811023623" bottom="0.3937007874015748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2022-07-28T02:46:49Z</dcterms:created>
  <dcterms:modified xsi:type="dcterms:W3CDTF">2022-07-28T02:46:49Z</dcterms:modified>
  <cp:category/>
  <cp:version/>
  <cp:contentType/>
  <cp:contentStatus/>
</cp:coreProperties>
</file>