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0" sheetId="1" r:id="rId1"/>
  </sheets>
  <definedNames>
    <definedName name="_xlnm.Print_Area" localSheetId="0">'60'!$B$2:$L$37,'60'!$N$2:$Y$37</definedName>
  </definedNames>
  <calcPr fullCalcOnLoad="1"/>
</workbook>
</file>

<file path=xl/sharedStrings.xml><?xml version="1.0" encoding="utf-8"?>
<sst xmlns="http://schemas.openxmlformats.org/spreadsheetml/2006/main" count="101" uniqueCount="65">
  <si>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</si>
  <si>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</si>
  <si>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</si>
  <si>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</si>
  <si>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</si>
  <si>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</si>
  <si>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</si>
  <si>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</si>
  <si>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</si>
  <si>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</si>
  <si>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</si>
  <si>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</si>
  <si>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</si>
  <si>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</si>
  <si>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</si>
  <si>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</si>
  <si>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</si>
  <si>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</si>
  <si>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</si>
  <si>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</si>
  <si>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</si>
  <si>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</si>
  <si>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</si>
  <si>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</si>
  <si>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</si>
  <si>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</si>
  <si>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廃棄物処理法</t>
  </si>
  <si>
    <t>労働基準法</t>
  </si>
  <si>
    <t>不正競争防止法</t>
  </si>
  <si>
    <t>送致</t>
  </si>
  <si>
    <t>法令</t>
  </si>
  <si>
    <t>身柄措置</t>
  </si>
  <si>
    <t>特別法犯総数</t>
  </si>
  <si>
    <t>　 送  致  別　　  送  致  人  員</t>
  </si>
  <si>
    <t>計</t>
  </si>
  <si>
    <t>身柄付送致</t>
  </si>
  <si>
    <t>書類送致（付）</t>
  </si>
  <si>
    <t xml:space="preserve">現行犯逮捕   </t>
  </si>
  <si>
    <t>送致</t>
  </si>
  <si>
    <t>少年
簡易
送致</t>
  </si>
  <si>
    <t>総数</t>
  </si>
  <si>
    <t>身柄付
送致</t>
  </si>
  <si>
    <t>緊</t>
  </si>
  <si>
    <t>急逮捕</t>
  </si>
  <si>
    <t>計</t>
  </si>
  <si>
    <t>通常逮捕</t>
  </si>
  <si>
    <t>身柄不拘束</t>
  </si>
  <si>
    <t>書類送致
（付）</t>
  </si>
  <si>
    <t>身柄措置</t>
  </si>
  <si>
    <t>　　　　　　　　　法令</t>
  </si>
  <si>
    <t>総括３３５</t>
  </si>
  <si>
    <t>総括３３６</t>
  </si>
  <si>
    <t xml:space="preserve">60　　法  令  別      身  柄  措  置  別  </t>
  </si>
  <si>
    <t>注１　特別法犯総数には、交通関係法令を含まない。</t>
  </si>
  <si>
    <t>　３　「身柄不拘束」とは、終始身柄を拘束しなかったものをいう。</t>
  </si>
  <si>
    <t>総数</t>
  </si>
  <si>
    <t>現逮</t>
  </si>
  <si>
    <t>通逮</t>
  </si>
  <si>
    <t>緊逮</t>
  </si>
  <si>
    <t>不拘束</t>
  </si>
  <si>
    <t>　２　上記法令は、主要違反法令を列記してあるので、個々の数字の合計は総計に一致しない。</t>
  </si>
  <si>
    <t>青少年保護育成条例</t>
  </si>
  <si>
    <t>貸金業法</t>
  </si>
  <si>
    <t>出資法</t>
  </si>
  <si>
    <t>宅地建物取引業法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</si>
</sst>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0" fillId="0" borderId="0" xfId="0" applyNumberFormat="1" applyFill="1" applyAlignment="1" applyProtection="1">
      <alignment/>
      <protection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/>
      <protection/>
    </xf>
    <xf numFmtId="38" fontId="6" fillId="0" borderId="0" xfId="0" applyNumberFormat="1" applyFont="1" applyFill="1" applyAlignment="1">
      <alignment/>
    </xf>
    <xf numFmtId="38" fontId="0" fillId="0" borderId="0" xfId="0" applyNumberFormat="1" applyFill="1" applyBorder="1" applyAlignment="1" applyProtection="1">
      <alignment/>
      <protection/>
    </xf>
    <xf numFmtId="38" fontId="7" fillId="0" borderId="10" xfId="0" applyNumberFormat="1" applyFont="1" applyFill="1" applyBorder="1" applyAlignment="1" applyProtection="1">
      <alignment horizontal="right" vertical="center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right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horizontal="left" vertical="center"/>
      <protection/>
    </xf>
    <xf numFmtId="38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horizontal="right" vertical="center"/>
      <protection locked="0"/>
    </xf>
    <xf numFmtId="38" fontId="8" fillId="0" borderId="0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176" fontId="8" fillId="0" borderId="14" xfId="0" applyNumberFormat="1" applyFont="1" applyFill="1" applyBorder="1" applyAlignment="1" applyProtection="1">
      <alignment/>
      <protection locked="0"/>
    </xf>
    <xf numFmtId="38" fontId="8" fillId="0" borderId="18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Alignment="1" applyProtection="1">
      <alignment/>
      <protection locked="0"/>
    </xf>
    <xf numFmtId="38" fontId="8" fillId="0" borderId="0" xfId="0" applyNumberFormat="1" applyFont="1" applyFill="1" applyAlignment="1" applyProtection="1">
      <alignment horizontal="right"/>
      <protection locked="0"/>
    </xf>
    <xf numFmtId="38" fontId="8" fillId="0" borderId="0" xfId="0" applyNumberFormat="1" applyFont="1" applyFill="1" applyAlignment="1">
      <alignment/>
    </xf>
    <xf numFmtId="38" fontId="0" fillId="0" borderId="0" xfId="0" applyNumberFormat="1" applyFill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distributed"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Alignment="1" applyProtection="1">
      <alignment/>
      <protection/>
    </xf>
    <xf numFmtId="176" fontId="0" fillId="0" borderId="0" xfId="0" applyNumberFormat="1" applyFill="1" applyBorder="1" applyAlignment="1" applyProtection="1">
      <alignment horizontal="right"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38" fontId="0" fillId="0" borderId="14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/>
      <protection locked="0"/>
    </xf>
    <xf numFmtId="38" fontId="0" fillId="0" borderId="0" xfId="0" applyNumberFormat="1" applyFill="1" applyAlignment="1" applyProtection="1" quotePrefix="1">
      <alignment horizontal="distributed"/>
      <protection/>
    </xf>
    <xf numFmtId="38" fontId="0" fillId="0" borderId="14" xfId="0" applyNumberFormat="1" applyFill="1" applyBorder="1" applyAlignment="1" applyProtection="1" quotePrefix="1">
      <alignment horizontal="distributed"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1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 horizontal="right"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38" fontId="0" fillId="0" borderId="2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left"/>
      <protection/>
    </xf>
    <xf numFmtId="38" fontId="6" fillId="0" borderId="0" xfId="0" applyNumberFormat="1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 horizontal="left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22" xfId="0" applyNumberFormat="1" applyFont="1" applyFill="1" applyBorder="1" applyAlignment="1" applyProtection="1">
      <alignment horizontal="distributed" vertical="center"/>
      <protection/>
    </xf>
    <xf numFmtId="38" fontId="7" fillId="0" borderId="23" xfId="0" applyNumberFormat="1" applyFont="1" applyFill="1" applyBorder="1" applyAlignment="1" applyProtection="1">
      <alignment horizontal="distributed" vertical="center"/>
      <protection/>
    </xf>
    <xf numFmtId="38" fontId="7" fillId="0" borderId="22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38" fontId="7" fillId="0" borderId="17" xfId="0" applyNumberFormat="1" applyFont="1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7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7" fillId="0" borderId="13" xfId="0" applyNumberFormat="1" applyFont="1" applyFill="1" applyBorder="1" applyAlignment="1" applyProtection="1">
      <alignment horizontal="distributed" vertical="center" wrapText="1"/>
      <protection/>
    </xf>
    <xf numFmtId="38" fontId="7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 quotePrefix="1">
      <alignment horizontal="left"/>
      <protection/>
    </xf>
    <xf numFmtId="38" fontId="0" fillId="0" borderId="0" xfId="0" applyNumberFormat="1" applyFill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752475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" y="48577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828675</xdr:colOff>
      <xdr:row>3</xdr:row>
      <xdr:rowOff>0</xdr:rowOff>
    </xdr:from>
    <xdr:to>
      <xdr:col>24</xdr:col>
      <xdr:colOff>1666875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601950" y="485775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695325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485775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695325</xdr:colOff>
      <xdr:row>4</xdr:row>
      <xdr:rowOff>9525</xdr:rowOff>
    </xdr:from>
    <xdr:to>
      <xdr:col>3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895350" y="666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5" name="Line 6"/>
        <xdr:cNvSpPr>
          <a:spLocks/>
        </xdr:cNvSpPr>
      </xdr:nvSpPr>
      <xdr:spPr>
        <a:xfrm>
          <a:off x="952500" y="101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819150</xdr:colOff>
      <xdr:row>3</xdr:row>
      <xdr:rowOff>0</xdr:rowOff>
    </xdr:from>
    <xdr:to>
      <xdr:col>24</xdr:col>
      <xdr:colOff>1666875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5592425" y="485775"/>
          <a:ext cx="8477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24</xdr:col>
      <xdr:colOff>790575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46589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609600</xdr:colOff>
      <xdr:row>6</xdr:row>
      <xdr:rowOff>0</xdr:rowOff>
    </xdr:from>
    <xdr:to>
      <xdr:col>24</xdr:col>
      <xdr:colOff>819150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4639925" y="1000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12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3" sqref="F13"/>
    </sheetView>
  </sheetViews>
  <sheetFormatPr defaultColWidth="9.125" defaultRowHeight="12.75"/>
  <cols>
    <col min="1" max="1" width="2.625" style="2" customWidth="1"/>
    <col min="2" max="2" width="20.875" style="2" bestFit="1" customWidth="1"/>
    <col min="3" max="3" width="1.625" style="2" customWidth="1"/>
    <col min="4" max="4" width="11.875" style="2" customWidth="1"/>
    <col min="5" max="11" width="8.50390625" style="2" customWidth="1"/>
    <col min="12" max="12" width="10.625" style="2" customWidth="1"/>
    <col min="13" max="13" width="3.875" style="2" customWidth="1"/>
    <col min="14" max="23" width="8.125" style="2" customWidth="1"/>
    <col min="24" max="24" width="1.625" style="2" customWidth="1"/>
    <col min="25" max="25" width="21.875" style="2" bestFit="1" customWidth="1"/>
    <col min="26" max="26" width="3.125" style="2" customWidth="1"/>
    <col min="27" max="16384" width="9.125" style="2" customWidth="1"/>
  </cols>
  <sheetData>
    <row r="1" spans="2:25" ht="12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4" customFormat="1" ht="14.25">
      <c r="B2" s="59" t="s">
        <v>52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3"/>
      <c r="N2" s="60" t="s">
        <v>33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2:25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11" customFormat="1" ht="13.5" customHeight="1">
      <c r="B4" s="6" t="s">
        <v>31</v>
      </c>
      <c r="C4" s="6"/>
      <c r="D4" s="65" t="s">
        <v>40</v>
      </c>
      <c r="E4" s="61" t="s">
        <v>37</v>
      </c>
      <c r="F4" s="62"/>
      <c r="G4" s="62"/>
      <c r="H4" s="62"/>
      <c r="I4" s="62"/>
      <c r="J4" s="62"/>
      <c r="K4" s="63"/>
      <c r="L4" s="7" t="s">
        <v>42</v>
      </c>
      <c r="M4" s="8"/>
      <c r="N4" s="62" t="s">
        <v>43</v>
      </c>
      <c r="O4" s="63"/>
      <c r="P4" s="61" t="s">
        <v>45</v>
      </c>
      <c r="Q4" s="62"/>
      <c r="R4" s="63"/>
      <c r="S4" s="61" t="s">
        <v>46</v>
      </c>
      <c r="T4" s="64"/>
      <c r="U4" s="64"/>
      <c r="V4" s="64"/>
      <c r="W4" s="64"/>
      <c r="X4" s="9"/>
      <c r="Y4" s="10" t="s">
        <v>48</v>
      </c>
    </row>
    <row r="5" spans="2:25" s="11" customFormat="1" ht="13.5" customHeight="1">
      <c r="B5" s="12"/>
      <c r="C5" s="12"/>
      <c r="D5" s="66"/>
      <c r="E5" s="71" t="s">
        <v>34</v>
      </c>
      <c r="F5" s="74" t="s">
        <v>35</v>
      </c>
      <c r="G5" s="78"/>
      <c r="H5" s="74" t="s">
        <v>36</v>
      </c>
      <c r="I5" s="78"/>
      <c r="J5" s="77" t="s">
        <v>39</v>
      </c>
      <c r="K5" s="71" t="s">
        <v>1</v>
      </c>
      <c r="L5" s="74" t="s">
        <v>44</v>
      </c>
      <c r="M5" s="8"/>
      <c r="N5" s="68" t="s">
        <v>41</v>
      </c>
      <c r="O5" s="77" t="s">
        <v>47</v>
      </c>
      <c r="P5" s="71" t="s">
        <v>34</v>
      </c>
      <c r="Q5" s="68" t="s">
        <v>41</v>
      </c>
      <c r="R5" s="77" t="s">
        <v>47</v>
      </c>
      <c r="S5" s="71" t="s">
        <v>34</v>
      </c>
      <c r="T5" s="74" t="s">
        <v>36</v>
      </c>
      <c r="U5" s="78"/>
      <c r="V5" s="77" t="s">
        <v>39</v>
      </c>
      <c r="W5" s="74" t="s">
        <v>1</v>
      </c>
      <c r="X5" s="14"/>
      <c r="Y5" s="15"/>
    </row>
    <row r="6" spans="2:25" s="11" customFormat="1" ht="13.5" customHeight="1">
      <c r="B6" s="16" t="s">
        <v>29</v>
      </c>
      <c r="C6" s="16"/>
      <c r="D6" s="66"/>
      <c r="E6" s="72"/>
      <c r="F6" s="17"/>
      <c r="G6" s="13" t="s">
        <v>0</v>
      </c>
      <c r="H6" s="17"/>
      <c r="I6" s="13" t="s">
        <v>0</v>
      </c>
      <c r="J6" s="66"/>
      <c r="K6" s="72"/>
      <c r="L6" s="75"/>
      <c r="M6" s="8"/>
      <c r="N6" s="69"/>
      <c r="O6" s="66"/>
      <c r="P6" s="72"/>
      <c r="Q6" s="69"/>
      <c r="R6" s="66"/>
      <c r="S6" s="72"/>
      <c r="T6" s="17"/>
      <c r="U6" s="13" t="s">
        <v>0</v>
      </c>
      <c r="V6" s="66"/>
      <c r="W6" s="75"/>
      <c r="X6" s="18"/>
      <c r="Y6" s="19" t="s">
        <v>38</v>
      </c>
    </row>
    <row r="7" spans="2:37" s="11" customFormat="1" ht="13.5" customHeight="1">
      <c r="B7" s="20" t="s">
        <v>30</v>
      </c>
      <c r="C7" s="20"/>
      <c r="D7" s="67"/>
      <c r="E7" s="73"/>
      <c r="F7" s="21"/>
      <c r="G7" s="21" t="s">
        <v>2</v>
      </c>
      <c r="H7" s="21"/>
      <c r="I7" s="21" t="s">
        <v>2</v>
      </c>
      <c r="J7" s="67"/>
      <c r="K7" s="73"/>
      <c r="L7" s="76"/>
      <c r="M7" s="8"/>
      <c r="N7" s="70"/>
      <c r="O7" s="67"/>
      <c r="P7" s="73"/>
      <c r="Q7" s="70"/>
      <c r="R7" s="67"/>
      <c r="S7" s="73"/>
      <c r="T7" s="21"/>
      <c r="U7" s="21" t="s">
        <v>2</v>
      </c>
      <c r="V7" s="67"/>
      <c r="W7" s="76"/>
      <c r="X7" s="22"/>
      <c r="Y7" s="23" t="s">
        <v>49</v>
      </c>
      <c r="Z7" s="24"/>
      <c r="AA7" s="25" t="s">
        <v>55</v>
      </c>
      <c r="AB7" s="25" t="s">
        <v>56</v>
      </c>
      <c r="AC7" s="25" t="s">
        <v>58</v>
      </c>
      <c r="AD7" s="25" t="s">
        <v>57</v>
      </c>
      <c r="AE7" s="25" t="s">
        <v>59</v>
      </c>
      <c r="AF7" s="24"/>
      <c r="AG7" s="24"/>
      <c r="AH7" s="24"/>
      <c r="AI7" s="24"/>
      <c r="AJ7" s="24"/>
      <c r="AK7" s="24"/>
    </row>
    <row r="8" spans="2:37" s="36" customFormat="1" ht="22.5" customHeight="1">
      <c r="B8" s="26" t="s">
        <v>32</v>
      </c>
      <c r="C8" s="27"/>
      <c r="D8" s="28">
        <f>E8+L8+P8+S8</f>
        <v>72570</v>
      </c>
      <c r="E8" s="28">
        <f>SUM(F8,H8,J8:K8)</f>
        <v>14088</v>
      </c>
      <c r="F8" s="29">
        <v>12803</v>
      </c>
      <c r="G8" s="29">
        <v>30</v>
      </c>
      <c r="H8" s="29">
        <v>1285</v>
      </c>
      <c r="I8" s="29">
        <v>28</v>
      </c>
      <c r="J8" s="29">
        <v>0</v>
      </c>
      <c r="K8" s="29">
        <v>0</v>
      </c>
      <c r="L8" s="28">
        <f>N8+O8</f>
        <v>3245</v>
      </c>
      <c r="M8" s="30"/>
      <c r="N8" s="31">
        <v>3219</v>
      </c>
      <c r="O8" s="29">
        <v>26</v>
      </c>
      <c r="P8" s="28">
        <f>Q8+R8</f>
        <v>12234</v>
      </c>
      <c r="Q8" s="29">
        <v>12003</v>
      </c>
      <c r="R8" s="29">
        <v>231</v>
      </c>
      <c r="S8" s="28">
        <f>T8+V8+W8</f>
        <v>43003</v>
      </c>
      <c r="T8" s="32">
        <v>40089</v>
      </c>
      <c r="U8" s="32">
        <v>9856</v>
      </c>
      <c r="V8" s="32">
        <v>2898</v>
      </c>
      <c r="W8" s="32">
        <v>16</v>
      </c>
      <c r="X8" s="33"/>
      <c r="Y8" s="26" t="s">
        <v>32</v>
      </c>
      <c r="Z8" s="34"/>
      <c r="AA8" s="34">
        <f>SUM(E8,L8,P8,S8)-D8</f>
        <v>0</v>
      </c>
      <c r="AB8" s="35">
        <f>SUM(F8,H8,J8,K8)-E8</f>
        <v>0</v>
      </c>
      <c r="AC8" s="35">
        <f>SUM(N8:O8)-L8</f>
        <v>0</v>
      </c>
      <c r="AD8" s="35">
        <f>SUM(Q8:R8)-P8</f>
        <v>0</v>
      </c>
      <c r="AE8" s="35">
        <f>SUM(T8,V8:W8)-S8</f>
        <v>0</v>
      </c>
      <c r="AF8" s="34"/>
      <c r="AG8" s="34"/>
      <c r="AH8" s="34"/>
      <c r="AI8" s="34"/>
      <c r="AJ8" s="34"/>
      <c r="AK8" s="34"/>
    </row>
    <row r="9" spans="2:37" ht="22.5" customHeight="1">
      <c r="B9" s="37" t="s">
        <v>3</v>
      </c>
      <c r="C9" s="38"/>
      <c r="D9" s="39">
        <f aca="true" t="shared" si="0" ref="D9:D24">E9+L9+P9+S9</f>
        <v>1118</v>
      </c>
      <c r="E9" s="39">
        <f aca="true" t="shared" si="1" ref="E9:E35">SUM(F9,H9,J9:K9)</f>
        <v>18</v>
      </c>
      <c r="F9" s="40">
        <v>17</v>
      </c>
      <c r="G9" s="40">
        <v>0</v>
      </c>
      <c r="H9" s="40">
        <v>1</v>
      </c>
      <c r="I9" s="40">
        <v>0</v>
      </c>
      <c r="J9" s="40">
        <v>0</v>
      </c>
      <c r="K9" s="40">
        <v>0</v>
      </c>
      <c r="L9" s="39">
        <f aca="true" t="shared" si="2" ref="L9:L24">N9+O9</f>
        <v>0</v>
      </c>
      <c r="M9" s="41"/>
      <c r="N9" s="42">
        <v>0</v>
      </c>
      <c r="O9" s="40">
        <v>0</v>
      </c>
      <c r="P9" s="39">
        <f aca="true" t="shared" si="3" ref="P9:P24">Q9+R9</f>
        <v>132</v>
      </c>
      <c r="Q9" s="40">
        <v>131</v>
      </c>
      <c r="R9" s="40">
        <v>1</v>
      </c>
      <c r="S9" s="39">
        <f aca="true" t="shared" si="4" ref="S9:S24">T9+V9+W9</f>
        <v>968</v>
      </c>
      <c r="T9" s="43">
        <v>968</v>
      </c>
      <c r="U9" s="43">
        <v>0</v>
      </c>
      <c r="V9" s="43">
        <v>0</v>
      </c>
      <c r="W9" s="43">
        <v>0</v>
      </c>
      <c r="X9" s="44"/>
      <c r="Y9" s="45" t="s">
        <v>3</v>
      </c>
      <c r="Z9" s="46"/>
      <c r="AA9" s="34">
        <f aca="true" t="shared" si="5" ref="AA9:AA35">SUM(E9,L9,P9,S9)-D9</f>
        <v>0</v>
      </c>
      <c r="AB9" s="35">
        <f aca="true" t="shared" si="6" ref="AB9:AB35">SUM(F9,H9,J9,K9)-E9</f>
        <v>0</v>
      </c>
      <c r="AC9" s="35">
        <f aca="true" t="shared" si="7" ref="AC9:AC35">SUM(N9:O9)-L9</f>
        <v>0</v>
      </c>
      <c r="AD9" s="35">
        <f aca="true" t="shared" si="8" ref="AD9:AD35">SUM(Q9:R9)-P9</f>
        <v>0</v>
      </c>
      <c r="AE9" s="35">
        <f aca="true" t="shared" si="9" ref="AE9:AE35">SUM(T9,V9:W9)-S9</f>
        <v>0</v>
      </c>
      <c r="AF9" s="46"/>
      <c r="AG9" s="46"/>
      <c r="AH9" s="46"/>
      <c r="AI9" s="46"/>
      <c r="AJ9" s="46"/>
      <c r="AK9" s="46"/>
    </row>
    <row r="10" spans="2:37" ht="22.5" customHeight="1">
      <c r="B10" s="37" t="s">
        <v>4</v>
      </c>
      <c r="C10" s="38"/>
      <c r="D10" s="39">
        <f t="shared" si="0"/>
        <v>36</v>
      </c>
      <c r="E10" s="39">
        <f t="shared" si="1"/>
        <v>2</v>
      </c>
      <c r="F10" s="40">
        <v>0</v>
      </c>
      <c r="G10" s="40">
        <v>0</v>
      </c>
      <c r="H10" s="40">
        <v>2</v>
      </c>
      <c r="I10" s="40">
        <v>0</v>
      </c>
      <c r="J10" s="40">
        <v>0</v>
      </c>
      <c r="K10" s="40">
        <v>0</v>
      </c>
      <c r="L10" s="39">
        <f t="shared" si="2"/>
        <v>0</v>
      </c>
      <c r="M10" s="41"/>
      <c r="N10" s="42">
        <v>0</v>
      </c>
      <c r="O10" s="40">
        <v>0</v>
      </c>
      <c r="P10" s="39">
        <f t="shared" si="3"/>
        <v>0</v>
      </c>
      <c r="Q10" s="40">
        <v>0</v>
      </c>
      <c r="R10" s="40">
        <v>0</v>
      </c>
      <c r="S10" s="39">
        <f t="shared" si="4"/>
        <v>34</v>
      </c>
      <c r="T10" s="43">
        <v>34</v>
      </c>
      <c r="U10" s="43">
        <v>0</v>
      </c>
      <c r="V10" s="43">
        <v>0</v>
      </c>
      <c r="W10" s="43">
        <v>0</v>
      </c>
      <c r="X10" s="44"/>
      <c r="Y10" s="45" t="s">
        <v>4</v>
      </c>
      <c r="Z10" s="46"/>
      <c r="AA10" s="34">
        <f t="shared" si="5"/>
        <v>0</v>
      </c>
      <c r="AB10" s="35">
        <f t="shared" si="6"/>
        <v>0</v>
      </c>
      <c r="AC10" s="35">
        <f t="shared" si="7"/>
        <v>0</v>
      </c>
      <c r="AD10" s="35">
        <f t="shared" si="8"/>
        <v>0</v>
      </c>
      <c r="AE10" s="35">
        <f t="shared" si="9"/>
        <v>0</v>
      </c>
      <c r="AF10" s="46"/>
      <c r="AG10" s="46"/>
      <c r="AH10" s="46"/>
      <c r="AI10" s="46"/>
      <c r="AJ10" s="46"/>
      <c r="AK10" s="46"/>
    </row>
    <row r="11" spans="2:37" ht="22.5" customHeight="1">
      <c r="B11" s="37" t="s">
        <v>5</v>
      </c>
      <c r="C11" s="38"/>
      <c r="D11" s="39">
        <f t="shared" si="0"/>
        <v>2841</v>
      </c>
      <c r="E11" s="39">
        <f t="shared" si="1"/>
        <v>1532</v>
      </c>
      <c r="F11" s="40">
        <v>1476</v>
      </c>
      <c r="G11" s="40">
        <v>0</v>
      </c>
      <c r="H11" s="40">
        <v>56</v>
      </c>
      <c r="I11" s="40">
        <v>0</v>
      </c>
      <c r="J11" s="40">
        <v>0</v>
      </c>
      <c r="K11" s="40">
        <v>0</v>
      </c>
      <c r="L11" s="39">
        <f t="shared" si="2"/>
        <v>3</v>
      </c>
      <c r="M11" s="41"/>
      <c r="N11" s="42">
        <v>3</v>
      </c>
      <c r="O11" s="40">
        <v>0</v>
      </c>
      <c r="P11" s="39">
        <f t="shared" si="3"/>
        <v>528</v>
      </c>
      <c r="Q11" s="40">
        <v>520</v>
      </c>
      <c r="R11" s="40">
        <v>8</v>
      </c>
      <c r="S11" s="39">
        <f t="shared" si="4"/>
        <v>778</v>
      </c>
      <c r="T11" s="43">
        <v>776</v>
      </c>
      <c r="U11" s="43">
        <v>2</v>
      </c>
      <c r="V11" s="43">
        <v>2</v>
      </c>
      <c r="W11" s="43">
        <v>0</v>
      </c>
      <c r="X11" s="44"/>
      <c r="Y11" s="45" t="s">
        <v>5</v>
      </c>
      <c r="Z11" s="46"/>
      <c r="AA11" s="34">
        <f t="shared" si="5"/>
        <v>0</v>
      </c>
      <c r="AB11" s="35">
        <f t="shared" si="6"/>
        <v>0</v>
      </c>
      <c r="AC11" s="35">
        <f t="shared" si="7"/>
        <v>0</v>
      </c>
      <c r="AD11" s="35">
        <f t="shared" si="8"/>
        <v>0</v>
      </c>
      <c r="AE11" s="35">
        <f t="shared" si="9"/>
        <v>0</v>
      </c>
      <c r="AF11" s="46"/>
      <c r="AG11" s="46"/>
      <c r="AH11" s="46"/>
      <c r="AI11" s="46"/>
      <c r="AJ11" s="46"/>
      <c r="AK11" s="46"/>
    </row>
    <row r="12" spans="2:37" ht="22.5" customHeight="1">
      <c r="B12" s="37" t="s">
        <v>6</v>
      </c>
      <c r="C12" s="38"/>
      <c r="D12" s="39">
        <f t="shared" si="0"/>
        <v>15263</v>
      </c>
      <c r="E12" s="39">
        <f t="shared" si="1"/>
        <v>134</v>
      </c>
      <c r="F12" s="40">
        <v>66</v>
      </c>
      <c r="G12" s="40">
        <v>9</v>
      </c>
      <c r="H12" s="40">
        <v>68</v>
      </c>
      <c r="I12" s="40">
        <v>10</v>
      </c>
      <c r="J12" s="40">
        <v>0</v>
      </c>
      <c r="K12" s="40">
        <v>0</v>
      </c>
      <c r="L12" s="39">
        <f t="shared" si="2"/>
        <v>3</v>
      </c>
      <c r="M12" s="41"/>
      <c r="N12" s="42">
        <v>1</v>
      </c>
      <c r="O12" s="40">
        <v>2</v>
      </c>
      <c r="P12" s="39">
        <f t="shared" si="3"/>
        <v>30</v>
      </c>
      <c r="Q12" s="40">
        <v>27</v>
      </c>
      <c r="R12" s="40">
        <v>3</v>
      </c>
      <c r="S12" s="39">
        <f t="shared" si="4"/>
        <v>15096</v>
      </c>
      <c r="T12" s="43">
        <v>12306</v>
      </c>
      <c r="U12" s="43">
        <v>8853</v>
      </c>
      <c r="V12" s="43">
        <v>2790</v>
      </c>
      <c r="W12" s="43">
        <v>0</v>
      </c>
      <c r="X12" s="44"/>
      <c r="Y12" s="45" t="s">
        <v>6</v>
      </c>
      <c r="Z12" s="46"/>
      <c r="AA12" s="34">
        <f t="shared" si="5"/>
        <v>0</v>
      </c>
      <c r="AB12" s="35">
        <f t="shared" si="6"/>
        <v>0</v>
      </c>
      <c r="AC12" s="35">
        <f t="shared" si="7"/>
        <v>0</v>
      </c>
      <c r="AD12" s="35">
        <f t="shared" si="8"/>
        <v>0</v>
      </c>
      <c r="AE12" s="35">
        <f t="shared" si="9"/>
        <v>0</v>
      </c>
      <c r="AF12" s="46"/>
      <c r="AG12" s="46"/>
      <c r="AH12" s="46"/>
      <c r="AI12" s="46"/>
      <c r="AJ12" s="46"/>
      <c r="AK12" s="46"/>
    </row>
    <row r="13" spans="2:37" ht="22.5" customHeight="1">
      <c r="B13" s="37" t="s">
        <v>7</v>
      </c>
      <c r="C13" s="38"/>
      <c r="D13" s="39">
        <f t="shared" si="0"/>
        <v>23</v>
      </c>
      <c r="E13" s="39">
        <f t="shared" si="1"/>
        <v>5</v>
      </c>
      <c r="F13" s="40">
        <v>3</v>
      </c>
      <c r="G13" s="40">
        <v>0</v>
      </c>
      <c r="H13" s="40">
        <v>2</v>
      </c>
      <c r="I13" s="40">
        <v>0</v>
      </c>
      <c r="J13" s="40">
        <v>0</v>
      </c>
      <c r="K13" s="40">
        <v>0</v>
      </c>
      <c r="L13" s="39">
        <f t="shared" si="2"/>
        <v>0</v>
      </c>
      <c r="M13" s="41"/>
      <c r="N13" s="42">
        <v>0</v>
      </c>
      <c r="O13" s="40">
        <v>0</v>
      </c>
      <c r="P13" s="39">
        <f t="shared" si="3"/>
        <v>5</v>
      </c>
      <c r="Q13" s="40">
        <v>5</v>
      </c>
      <c r="R13" s="40">
        <v>0</v>
      </c>
      <c r="S13" s="39">
        <f t="shared" si="4"/>
        <v>13</v>
      </c>
      <c r="T13" s="43">
        <v>13</v>
      </c>
      <c r="U13" s="43">
        <v>0</v>
      </c>
      <c r="V13" s="43">
        <v>0</v>
      </c>
      <c r="W13" s="43">
        <v>0</v>
      </c>
      <c r="X13" s="44"/>
      <c r="Y13" s="45" t="s">
        <v>7</v>
      </c>
      <c r="Z13" s="46"/>
      <c r="AA13" s="34">
        <f t="shared" si="5"/>
        <v>0</v>
      </c>
      <c r="AB13" s="35">
        <f t="shared" si="6"/>
        <v>0</v>
      </c>
      <c r="AC13" s="35">
        <f t="shared" si="7"/>
        <v>0</v>
      </c>
      <c r="AD13" s="35">
        <f t="shared" si="8"/>
        <v>0</v>
      </c>
      <c r="AE13" s="35">
        <f t="shared" si="9"/>
        <v>0</v>
      </c>
      <c r="AF13" s="46"/>
      <c r="AG13" s="46"/>
      <c r="AH13" s="46"/>
      <c r="AI13" s="46"/>
      <c r="AJ13" s="46"/>
      <c r="AK13" s="46"/>
    </row>
    <row r="14" spans="2:37" ht="22.5" customHeight="1">
      <c r="B14" s="37" t="s">
        <v>8</v>
      </c>
      <c r="C14" s="38"/>
      <c r="D14" s="39">
        <f t="shared" si="0"/>
        <v>3402</v>
      </c>
      <c r="E14" s="39">
        <f t="shared" si="1"/>
        <v>1178</v>
      </c>
      <c r="F14" s="40">
        <v>1050</v>
      </c>
      <c r="G14" s="40">
        <v>0</v>
      </c>
      <c r="H14" s="40">
        <v>128</v>
      </c>
      <c r="I14" s="40">
        <v>0</v>
      </c>
      <c r="J14" s="40">
        <v>0</v>
      </c>
      <c r="K14" s="40">
        <v>0</v>
      </c>
      <c r="L14" s="39">
        <f t="shared" si="2"/>
        <v>0</v>
      </c>
      <c r="M14" s="41"/>
      <c r="N14" s="42">
        <v>0</v>
      </c>
      <c r="O14" s="40">
        <v>0</v>
      </c>
      <c r="P14" s="39">
        <f t="shared" si="3"/>
        <v>679</v>
      </c>
      <c r="Q14" s="40">
        <v>663</v>
      </c>
      <c r="R14" s="40">
        <v>16</v>
      </c>
      <c r="S14" s="39">
        <f t="shared" si="4"/>
        <v>1545</v>
      </c>
      <c r="T14" s="43">
        <v>1545</v>
      </c>
      <c r="U14" s="43">
        <v>7</v>
      </c>
      <c r="V14" s="43">
        <v>0</v>
      </c>
      <c r="W14" s="43">
        <v>0</v>
      </c>
      <c r="X14" s="44"/>
      <c r="Y14" s="45" t="s">
        <v>8</v>
      </c>
      <c r="Z14" s="46"/>
      <c r="AA14" s="34">
        <f t="shared" si="5"/>
        <v>0</v>
      </c>
      <c r="AB14" s="35">
        <f t="shared" si="6"/>
        <v>0</v>
      </c>
      <c r="AC14" s="35">
        <f t="shared" si="7"/>
        <v>0</v>
      </c>
      <c r="AD14" s="35">
        <f t="shared" si="8"/>
        <v>0</v>
      </c>
      <c r="AE14" s="35">
        <f t="shared" si="9"/>
        <v>0</v>
      </c>
      <c r="AF14" s="46"/>
      <c r="AG14" s="46"/>
      <c r="AH14" s="46"/>
      <c r="AI14" s="46"/>
      <c r="AJ14" s="46"/>
      <c r="AK14" s="46"/>
    </row>
    <row r="15" spans="2:37" ht="22.5" customHeight="1">
      <c r="B15" s="37" t="s">
        <v>9</v>
      </c>
      <c r="C15" s="38"/>
      <c r="D15" s="39">
        <f t="shared" si="0"/>
        <v>675</v>
      </c>
      <c r="E15" s="39">
        <f t="shared" si="1"/>
        <v>336</v>
      </c>
      <c r="F15" s="40">
        <v>328</v>
      </c>
      <c r="G15" s="40">
        <v>4</v>
      </c>
      <c r="H15" s="40">
        <v>8</v>
      </c>
      <c r="I15" s="40">
        <v>0</v>
      </c>
      <c r="J15" s="40">
        <v>0</v>
      </c>
      <c r="K15" s="40">
        <v>0</v>
      </c>
      <c r="L15" s="39">
        <f t="shared" si="2"/>
        <v>0</v>
      </c>
      <c r="M15" s="41"/>
      <c r="N15" s="42">
        <v>0</v>
      </c>
      <c r="O15" s="40">
        <v>0</v>
      </c>
      <c r="P15" s="39">
        <f t="shared" si="3"/>
        <v>257</v>
      </c>
      <c r="Q15" s="40">
        <v>254</v>
      </c>
      <c r="R15" s="40">
        <v>3</v>
      </c>
      <c r="S15" s="39">
        <f t="shared" si="4"/>
        <v>82</v>
      </c>
      <c r="T15" s="43">
        <v>82</v>
      </c>
      <c r="U15" s="43">
        <v>2</v>
      </c>
      <c r="V15" s="43">
        <v>0</v>
      </c>
      <c r="W15" s="43">
        <v>0</v>
      </c>
      <c r="X15" s="44"/>
      <c r="Y15" s="45" t="s">
        <v>9</v>
      </c>
      <c r="Z15" s="46"/>
      <c r="AA15" s="34">
        <f t="shared" si="5"/>
        <v>0</v>
      </c>
      <c r="AB15" s="35">
        <f t="shared" si="6"/>
        <v>0</v>
      </c>
      <c r="AC15" s="35">
        <f t="shared" si="7"/>
        <v>0</v>
      </c>
      <c r="AD15" s="35">
        <f t="shared" si="8"/>
        <v>0</v>
      </c>
      <c r="AE15" s="35">
        <f t="shared" si="9"/>
        <v>0</v>
      </c>
      <c r="AF15" s="46"/>
      <c r="AG15" s="46"/>
      <c r="AH15" s="46"/>
      <c r="AI15" s="46"/>
      <c r="AJ15" s="46"/>
      <c r="AK15" s="46"/>
    </row>
    <row r="16" spans="2:37" ht="22.5" customHeight="1">
      <c r="B16" s="37" t="s">
        <v>10</v>
      </c>
      <c r="C16" s="38"/>
      <c r="D16" s="39">
        <f t="shared" si="0"/>
        <v>417</v>
      </c>
      <c r="E16" s="39">
        <f t="shared" si="1"/>
        <v>3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39">
        <f t="shared" si="2"/>
        <v>1</v>
      </c>
      <c r="M16" s="41"/>
      <c r="N16" s="42">
        <v>1</v>
      </c>
      <c r="O16" s="40">
        <v>0</v>
      </c>
      <c r="P16" s="39">
        <f t="shared" si="3"/>
        <v>334</v>
      </c>
      <c r="Q16" s="40">
        <v>332</v>
      </c>
      <c r="R16" s="40">
        <v>2</v>
      </c>
      <c r="S16" s="39">
        <f t="shared" si="4"/>
        <v>79</v>
      </c>
      <c r="T16" s="43">
        <v>79</v>
      </c>
      <c r="U16" s="43">
        <v>0</v>
      </c>
      <c r="V16" s="43">
        <v>0</v>
      </c>
      <c r="W16" s="43">
        <v>0</v>
      </c>
      <c r="X16" s="44"/>
      <c r="Y16" s="45" t="s">
        <v>10</v>
      </c>
      <c r="Z16" s="46"/>
      <c r="AA16" s="34">
        <f t="shared" si="5"/>
        <v>0</v>
      </c>
      <c r="AB16" s="35">
        <f t="shared" si="6"/>
        <v>0</v>
      </c>
      <c r="AC16" s="35">
        <f t="shared" si="7"/>
        <v>0</v>
      </c>
      <c r="AD16" s="35">
        <f t="shared" si="8"/>
        <v>0</v>
      </c>
      <c r="AE16" s="35">
        <f t="shared" si="9"/>
        <v>0</v>
      </c>
      <c r="AF16" s="46"/>
      <c r="AG16" s="46"/>
      <c r="AH16" s="46"/>
      <c r="AI16" s="46"/>
      <c r="AJ16" s="46"/>
      <c r="AK16" s="46"/>
    </row>
    <row r="17" spans="2:37" ht="22.5" customHeight="1">
      <c r="B17" s="37" t="s">
        <v>61</v>
      </c>
      <c r="C17" s="38"/>
      <c r="D17" s="39">
        <f t="shared" si="0"/>
        <v>2805</v>
      </c>
      <c r="E17" s="39">
        <f t="shared" si="1"/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39">
        <f t="shared" si="2"/>
        <v>3</v>
      </c>
      <c r="M17" s="41"/>
      <c r="N17" s="42">
        <v>1</v>
      </c>
      <c r="O17" s="40">
        <v>2</v>
      </c>
      <c r="P17" s="39">
        <f t="shared" si="3"/>
        <v>680</v>
      </c>
      <c r="Q17" s="40">
        <v>666</v>
      </c>
      <c r="R17" s="40">
        <v>14</v>
      </c>
      <c r="S17" s="39">
        <f t="shared" si="4"/>
        <v>2122</v>
      </c>
      <c r="T17" s="43">
        <v>2089</v>
      </c>
      <c r="U17" s="43">
        <v>27</v>
      </c>
      <c r="V17" s="43">
        <v>33</v>
      </c>
      <c r="W17" s="43">
        <v>0</v>
      </c>
      <c r="X17" s="44"/>
      <c r="Y17" s="45" t="s">
        <v>61</v>
      </c>
      <c r="Z17" s="46"/>
      <c r="AA17" s="34">
        <f t="shared" si="5"/>
        <v>0</v>
      </c>
      <c r="AB17" s="35">
        <f t="shared" si="6"/>
        <v>0</v>
      </c>
      <c r="AC17" s="35">
        <f t="shared" si="7"/>
        <v>0</v>
      </c>
      <c r="AD17" s="35">
        <f t="shared" si="8"/>
        <v>0</v>
      </c>
      <c r="AE17" s="35">
        <f t="shared" si="9"/>
        <v>0</v>
      </c>
      <c r="AF17" s="46"/>
      <c r="AG17" s="46"/>
      <c r="AH17" s="46"/>
      <c r="AI17" s="46"/>
      <c r="AJ17" s="46"/>
      <c r="AK17" s="46"/>
    </row>
    <row r="18" spans="2:37" ht="22.5" customHeight="1">
      <c r="B18" s="37" t="s">
        <v>63</v>
      </c>
      <c r="C18" s="38"/>
      <c r="D18" s="39">
        <f t="shared" si="0"/>
        <v>304</v>
      </c>
      <c r="E18" s="39">
        <f t="shared" si="1"/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39">
        <f t="shared" si="2"/>
        <v>0</v>
      </c>
      <c r="M18" s="41"/>
      <c r="N18" s="42">
        <v>0</v>
      </c>
      <c r="O18" s="40">
        <v>0</v>
      </c>
      <c r="P18" s="39">
        <f t="shared" si="3"/>
        <v>255</v>
      </c>
      <c r="Q18" s="40">
        <v>249</v>
      </c>
      <c r="R18" s="40">
        <v>6</v>
      </c>
      <c r="S18" s="39">
        <f t="shared" si="4"/>
        <v>49</v>
      </c>
      <c r="T18" s="43">
        <v>49</v>
      </c>
      <c r="U18" s="43">
        <v>0</v>
      </c>
      <c r="V18" s="43">
        <v>0</v>
      </c>
      <c r="W18" s="43">
        <v>0</v>
      </c>
      <c r="X18" s="44"/>
      <c r="Y18" s="45" t="s">
        <v>11</v>
      </c>
      <c r="Z18" s="46"/>
      <c r="AA18" s="34">
        <f t="shared" si="5"/>
        <v>0</v>
      </c>
      <c r="AB18" s="35">
        <f t="shared" si="6"/>
        <v>0</v>
      </c>
      <c r="AC18" s="35">
        <f t="shared" si="7"/>
        <v>0</v>
      </c>
      <c r="AD18" s="35">
        <f t="shared" si="8"/>
        <v>0</v>
      </c>
      <c r="AE18" s="35">
        <f t="shared" si="9"/>
        <v>0</v>
      </c>
      <c r="AF18" s="46"/>
      <c r="AG18" s="46"/>
      <c r="AH18" s="46"/>
      <c r="AI18" s="46"/>
      <c r="AJ18" s="46"/>
      <c r="AK18" s="46"/>
    </row>
    <row r="19" spans="2:37" ht="22.5" customHeight="1">
      <c r="B19" s="37" t="s">
        <v>62</v>
      </c>
      <c r="C19" s="47"/>
      <c r="D19" s="39">
        <f t="shared" si="0"/>
        <v>211</v>
      </c>
      <c r="E19" s="39">
        <f t="shared" si="1"/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39">
        <f t="shared" si="2"/>
        <v>3</v>
      </c>
      <c r="M19" s="41"/>
      <c r="N19" s="42">
        <v>3</v>
      </c>
      <c r="O19" s="40">
        <v>0</v>
      </c>
      <c r="P19" s="39">
        <f t="shared" si="3"/>
        <v>138</v>
      </c>
      <c r="Q19" s="40">
        <v>135</v>
      </c>
      <c r="R19" s="40">
        <v>3</v>
      </c>
      <c r="S19" s="39">
        <f t="shared" si="4"/>
        <v>70</v>
      </c>
      <c r="T19" s="43">
        <v>70</v>
      </c>
      <c r="U19" s="43">
        <v>1</v>
      </c>
      <c r="V19" s="43">
        <v>0</v>
      </c>
      <c r="W19" s="43">
        <v>0</v>
      </c>
      <c r="X19" s="48"/>
      <c r="Y19" s="45" t="s">
        <v>62</v>
      </c>
      <c r="Z19" s="46"/>
      <c r="AA19" s="34">
        <f t="shared" si="5"/>
        <v>0</v>
      </c>
      <c r="AB19" s="35">
        <f t="shared" si="6"/>
        <v>0</v>
      </c>
      <c r="AC19" s="35">
        <f t="shared" si="7"/>
        <v>0</v>
      </c>
      <c r="AD19" s="35">
        <f t="shared" si="8"/>
        <v>0</v>
      </c>
      <c r="AE19" s="35">
        <f t="shared" si="9"/>
        <v>0</v>
      </c>
      <c r="AF19" s="46"/>
      <c r="AG19" s="46"/>
      <c r="AH19" s="46"/>
      <c r="AI19" s="46"/>
      <c r="AJ19" s="46"/>
      <c r="AK19" s="46"/>
    </row>
    <row r="20" spans="2:37" ht="22.5" customHeight="1">
      <c r="B20" s="37" t="s">
        <v>64</v>
      </c>
      <c r="C20" s="38"/>
      <c r="D20" s="39">
        <f t="shared" si="0"/>
        <v>41</v>
      </c>
      <c r="E20" s="39">
        <f t="shared" si="1"/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39">
        <f t="shared" si="2"/>
        <v>0</v>
      </c>
      <c r="M20" s="41"/>
      <c r="N20" s="42">
        <v>0</v>
      </c>
      <c r="O20" s="40">
        <v>0</v>
      </c>
      <c r="P20" s="39">
        <f t="shared" si="3"/>
        <v>8</v>
      </c>
      <c r="Q20" s="40">
        <v>7</v>
      </c>
      <c r="R20" s="40">
        <v>1</v>
      </c>
      <c r="S20" s="39">
        <f t="shared" si="4"/>
        <v>33</v>
      </c>
      <c r="T20" s="43">
        <v>33</v>
      </c>
      <c r="U20" s="43">
        <v>0</v>
      </c>
      <c r="V20" s="43">
        <v>0</v>
      </c>
      <c r="W20" s="43">
        <v>0</v>
      </c>
      <c r="X20" s="44"/>
      <c r="Y20" s="45" t="s">
        <v>12</v>
      </c>
      <c r="Z20" s="46"/>
      <c r="AA20" s="34">
        <f t="shared" si="5"/>
        <v>0</v>
      </c>
      <c r="AB20" s="35">
        <f t="shared" si="6"/>
        <v>0</v>
      </c>
      <c r="AC20" s="35">
        <f t="shared" si="7"/>
        <v>0</v>
      </c>
      <c r="AD20" s="35">
        <f t="shared" si="8"/>
        <v>0</v>
      </c>
      <c r="AE20" s="35">
        <f t="shared" si="9"/>
        <v>0</v>
      </c>
      <c r="AF20" s="46"/>
      <c r="AG20" s="46"/>
      <c r="AH20" s="46"/>
      <c r="AI20" s="46"/>
      <c r="AJ20" s="46"/>
      <c r="AK20" s="46"/>
    </row>
    <row r="21" spans="2:37" ht="22.5" customHeight="1">
      <c r="B21" s="37" t="s">
        <v>13</v>
      </c>
      <c r="C21" s="38"/>
      <c r="D21" s="39">
        <f t="shared" si="0"/>
        <v>17</v>
      </c>
      <c r="E21" s="39">
        <f t="shared" si="1"/>
        <v>1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39">
        <f t="shared" si="2"/>
        <v>0</v>
      </c>
      <c r="M21" s="41"/>
      <c r="N21" s="42">
        <v>0</v>
      </c>
      <c r="O21" s="40">
        <v>0</v>
      </c>
      <c r="P21" s="39">
        <f t="shared" si="3"/>
        <v>13</v>
      </c>
      <c r="Q21" s="40">
        <v>13</v>
      </c>
      <c r="R21" s="40">
        <v>0</v>
      </c>
      <c r="S21" s="39">
        <f t="shared" si="4"/>
        <v>3</v>
      </c>
      <c r="T21" s="43">
        <v>3</v>
      </c>
      <c r="U21" s="43">
        <v>0</v>
      </c>
      <c r="V21" s="43">
        <v>0</v>
      </c>
      <c r="W21" s="43">
        <v>0</v>
      </c>
      <c r="X21" s="44"/>
      <c r="Y21" s="45" t="s">
        <v>13</v>
      </c>
      <c r="Z21" s="46"/>
      <c r="AA21" s="34">
        <f t="shared" si="5"/>
        <v>0</v>
      </c>
      <c r="AB21" s="35">
        <f t="shared" si="6"/>
        <v>0</v>
      </c>
      <c r="AC21" s="35">
        <f t="shared" si="7"/>
        <v>0</v>
      </c>
      <c r="AD21" s="35">
        <f t="shared" si="8"/>
        <v>0</v>
      </c>
      <c r="AE21" s="35">
        <f t="shared" si="9"/>
        <v>0</v>
      </c>
      <c r="AF21" s="46"/>
      <c r="AG21" s="46"/>
      <c r="AH21" s="46"/>
      <c r="AI21" s="46"/>
      <c r="AJ21" s="46"/>
      <c r="AK21" s="46"/>
    </row>
    <row r="22" spans="2:37" ht="22.5" customHeight="1">
      <c r="B22" s="37" t="s">
        <v>14</v>
      </c>
      <c r="C22" s="38"/>
      <c r="D22" s="39">
        <f t="shared" si="0"/>
        <v>16</v>
      </c>
      <c r="E22" s="39">
        <f t="shared" si="1"/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39">
        <f t="shared" si="2"/>
        <v>0</v>
      </c>
      <c r="M22" s="41"/>
      <c r="N22" s="42">
        <v>0</v>
      </c>
      <c r="O22" s="40">
        <v>0</v>
      </c>
      <c r="P22" s="39">
        <f t="shared" si="3"/>
        <v>10</v>
      </c>
      <c r="Q22" s="40">
        <v>10</v>
      </c>
      <c r="R22" s="40">
        <v>0</v>
      </c>
      <c r="S22" s="39">
        <f t="shared" si="4"/>
        <v>6</v>
      </c>
      <c r="T22" s="43">
        <v>6</v>
      </c>
      <c r="U22" s="43">
        <v>0</v>
      </c>
      <c r="V22" s="43">
        <v>0</v>
      </c>
      <c r="W22" s="43">
        <v>0</v>
      </c>
      <c r="X22" s="44"/>
      <c r="Y22" s="45" t="s">
        <v>14</v>
      </c>
      <c r="Z22" s="46"/>
      <c r="AA22" s="34">
        <f t="shared" si="5"/>
        <v>0</v>
      </c>
      <c r="AB22" s="35">
        <f t="shared" si="6"/>
        <v>0</v>
      </c>
      <c r="AC22" s="35">
        <f t="shared" si="7"/>
        <v>0</v>
      </c>
      <c r="AD22" s="35">
        <f t="shared" si="8"/>
        <v>0</v>
      </c>
      <c r="AE22" s="35">
        <f t="shared" si="9"/>
        <v>0</v>
      </c>
      <c r="AF22" s="46"/>
      <c r="AG22" s="46"/>
      <c r="AH22" s="46"/>
      <c r="AI22" s="46"/>
      <c r="AJ22" s="46"/>
      <c r="AK22" s="46"/>
    </row>
    <row r="23" spans="2:37" ht="22.5" customHeight="1">
      <c r="B23" s="37" t="s">
        <v>15</v>
      </c>
      <c r="C23" s="38"/>
      <c r="D23" s="39">
        <f t="shared" si="0"/>
        <v>258</v>
      </c>
      <c r="E23" s="39">
        <f t="shared" si="1"/>
        <v>27</v>
      </c>
      <c r="F23" s="40">
        <v>19</v>
      </c>
      <c r="G23" s="40">
        <v>0</v>
      </c>
      <c r="H23" s="40">
        <v>8</v>
      </c>
      <c r="I23" s="40">
        <v>0</v>
      </c>
      <c r="J23" s="40">
        <v>0</v>
      </c>
      <c r="K23" s="40">
        <v>0</v>
      </c>
      <c r="L23" s="39">
        <f t="shared" si="2"/>
        <v>0</v>
      </c>
      <c r="M23" s="41"/>
      <c r="N23" s="42">
        <v>0</v>
      </c>
      <c r="O23" s="40">
        <v>0</v>
      </c>
      <c r="P23" s="39">
        <f t="shared" si="3"/>
        <v>153</v>
      </c>
      <c r="Q23" s="40">
        <v>150</v>
      </c>
      <c r="R23" s="40">
        <v>3</v>
      </c>
      <c r="S23" s="39">
        <f t="shared" si="4"/>
        <v>78</v>
      </c>
      <c r="T23" s="43">
        <v>78</v>
      </c>
      <c r="U23" s="43">
        <v>0</v>
      </c>
      <c r="V23" s="43">
        <v>0</v>
      </c>
      <c r="W23" s="43">
        <v>0</v>
      </c>
      <c r="X23" s="44"/>
      <c r="Y23" s="45" t="s">
        <v>15</v>
      </c>
      <c r="Z23" s="46"/>
      <c r="AA23" s="34">
        <f t="shared" si="5"/>
        <v>0</v>
      </c>
      <c r="AB23" s="35">
        <f t="shared" si="6"/>
        <v>0</v>
      </c>
      <c r="AC23" s="35">
        <f t="shared" si="7"/>
        <v>0</v>
      </c>
      <c r="AD23" s="35">
        <f t="shared" si="8"/>
        <v>0</v>
      </c>
      <c r="AE23" s="35">
        <f t="shared" si="9"/>
        <v>0</v>
      </c>
      <c r="AF23" s="46"/>
      <c r="AG23" s="46"/>
      <c r="AH23" s="46"/>
      <c r="AI23" s="46"/>
      <c r="AJ23" s="46"/>
      <c r="AK23" s="46"/>
    </row>
    <row r="24" spans="2:37" ht="22.5" customHeight="1">
      <c r="B24" s="37" t="s">
        <v>16</v>
      </c>
      <c r="C24" s="38"/>
      <c r="D24" s="39">
        <f t="shared" si="0"/>
        <v>337</v>
      </c>
      <c r="E24" s="39">
        <f t="shared" si="1"/>
        <v>98</v>
      </c>
      <c r="F24" s="40">
        <v>83</v>
      </c>
      <c r="G24" s="40">
        <v>0</v>
      </c>
      <c r="H24" s="40">
        <v>15</v>
      </c>
      <c r="I24" s="40">
        <v>0</v>
      </c>
      <c r="J24" s="40">
        <v>0</v>
      </c>
      <c r="K24" s="40">
        <v>0</v>
      </c>
      <c r="L24" s="39">
        <f t="shared" si="2"/>
        <v>1</v>
      </c>
      <c r="M24" s="41"/>
      <c r="N24" s="42">
        <v>1</v>
      </c>
      <c r="O24" s="40">
        <v>0</v>
      </c>
      <c r="P24" s="39">
        <f t="shared" si="3"/>
        <v>132</v>
      </c>
      <c r="Q24" s="40">
        <v>126</v>
      </c>
      <c r="R24" s="40">
        <v>6</v>
      </c>
      <c r="S24" s="39">
        <f t="shared" si="4"/>
        <v>106</v>
      </c>
      <c r="T24" s="43">
        <v>106</v>
      </c>
      <c r="U24" s="43">
        <v>0</v>
      </c>
      <c r="V24" s="43">
        <v>0</v>
      </c>
      <c r="W24" s="43">
        <v>0</v>
      </c>
      <c r="X24" s="44"/>
      <c r="Y24" s="45" t="s">
        <v>16</v>
      </c>
      <c r="Z24" s="46"/>
      <c r="AA24" s="34">
        <f t="shared" si="5"/>
        <v>0</v>
      </c>
      <c r="AB24" s="35">
        <f t="shared" si="6"/>
        <v>0</v>
      </c>
      <c r="AC24" s="35">
        <f t="shared" si="7"/>
        <v>0</v>
      </c>
      <c r="AD24" s="35">
        <f t="shared" si="8"/>
        <v>0</v>
      </c>
      <c r="AE24" s="35">
        <f t="shared" si="9"/>
        <v>0</v>
      </c>
      <c r="AF24" s="46"/>
      <c r="AG24" s="46"/>
      <c r="AH24" s="46"/>
      <c r="AI24" s="46"/>
      <c r="AJ24" s="46"/>
      <c r="AK24" s="46"/>
    </row>
    <row r="25" spans="2:37" ht="22.5" customHeight="1">
      <c r="B25" s="37" t="s">
        <v>28</v>
      </c>
      <c r="C25" s="38"/>
      <c r="D25" s="39">
        <f aca="true" t="shared" si="10" ref="D25:D35">E25+L25+P25+S25</f>
        <v>42</v>
      </c>
      <c r="E25" s="39">
        <f t="shared" si="1"/>
        <v>1</v>
      </c>
      <c r="F25" s="40">
        <v>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39">
        <f aca="true" t="shared" si="11" ref="L25:L35">N25+O25</f>
        <v>0</v>
      </c>
      <c r="M25" s="41"/>
      <c r="N25" s="42">
        <v>0</v>
      </c>
      <c r="O25" s="40">
        <v>0</v>
      </c>
      <c r="P25" s="39">
        <f aca="true" t="shared" si="12" ref="P25:P35">Q25+R25</f>
        <v>16</v>
      </c>
      <c r="Q25" s="40">
        <v>16</v>
      </c>
      <c r="R25" s="40">
        <v>0</v>
      </c>
      <c r="S25" s="39">
        <f aca="true" t="shared" si="13" ref="S25:S35">T25+V25+W25</f>
        <v>25</v>
      </c>
      <c r="T25" s="43">
        <v>25</v>
      </c>
      <c r="U25" s="43">
        <v>0</v>
      </c>
      <c r="V25" s="43">
        <v>0</v>
      </c>
      <c r="W25" s="43">
        <v>0</v>
      </c>
      <c r="X25" s="44"/>
      <c r="Y25" s="45" t="s">
        <v>17</v>
      </c>
      <c r="Z25" s="46"/>
      <c r="AA25" s="34">
        <f t="shared" si="5"/>
        <v>0</v>
      </c>
      <c r="AB25" s="35">
        <f t="shared" si="6"/>
        <v>0</v>
      </c>
      <c r="AC25" s="35">
        <f t="shared" si="7"/>
        <v>0</v>
      </c>
      <c r="AD25" s="35">
        <f t="shared" si="8"/>
        <v>0</v>
      </c>
      <c r="AE25" s="35">
        <f t="shared" si="9"/>
        <v>0</v>
      </c>
      <c r="AF25" s="46"/>
      <c r="AG25" s="46"/>
      <c r="AH25" s="46"/>
      <c r="AI25" s="46"/>
      <c r="AJ25" s="46"/>
      <c r="AK25" s="46"/>
    </row>
    <row r="26" spans="2:37" ht="22.5" customHeight="1">
      <c r="B26" s="37" t="s">
        <v>18</v>
      </c>
      <c r="C26" s="38"/>
      <c r="D26" s="39">
        <f t="shared" si="10"/>
        <v>4286</v>
      </c>
      <c r="E26" s="39">
        <f t="shared" si="1"/>
        <v>1661</v>
      </c>
      <c r="F26" s="40">
        <v>1332</v>
      </c>
      <c r="G26" s="40">
        <v>1</v>
      </c>
      <c r="H26" s="40">
        <v>329</v>
      </c>
      <c r="I26" s="40">
        <v>0</v>
      </c>
      <c r="J26" s="40">
        <v>0</v>
      </c>
      <c r="K26" s="40">
        <v>0</v>
      </c>
      <c r="L26" s="39">
        <f t="shared" si="11"/>
        <v>6</v>
      </c>
      <c r="M26" s="41"/>
      <c r="N26" s="42">
        <v>6</v>
      </c>
      <c r="O26" s="40">
        <v>0</v>
      </c>
      <c r="P26" s="39">
        <f t="shared" si="12"/>
        <v>223</v>
      </c>
      <c r="Q26" s="40">
        <v>218</v>
      </c>
      <c r="R26" s="40">
        <v>5</v>
      </c>
      <c r="S26" s="39">
        <f t="shared" si="13"/>
        <v>2396</v>
      </c>
      <c r="T26" s="43">
        <v>2381</v>
      </c>
      <c r="U26" s="43">
        <v>15</v>
      </c>
      <c r="V26" s="43">
        <v>15</v>
      </c>
      <c r="W26" s="43">
        <v>0</v>
      </c>
      <c r="X26" s="44"/>
      <c r="Y26" s="45" t="s">
        <v>18</v>
      </c>
      <c r="Z26" s="46"/>
      <c r="AA26" s="34">
        <f t="shared" si="5"/>
        <v>0</v>
      </c>
      <c r="AB26" s="35">
        <f t="shared" si="6"/>
        <v>0</v>
      </c>
      <c r="AC26" s="35">
        <f t="shared" si="7"/>
        <v>0</v>
      </c>
      <c r="AD26" s="35">
        <f t="shared" si="8"/>
        <v>0</v>
      </c>
      <c r="AE26" s="35">
        <f t="shared" si="9"/>
        <v>0</v>
      </c>
      <c r="AF26" s="46"/>
      <c r="AG26" s="46"/>
      <c r="AH26" s="46"/>
      <c r="AI26" s="46"/>
      <c r="AJ26" s="46"/>
      <c r="AK26" s="46"/>
    </row>
    <row r="27" spans="2:37" ht="22.5" customHeight="1">
      <c r="B27" s="37" t="s">
        <v>19</v>
      </c>
      <c r="C27" s="38"/>
      <c r="D27" s="39">
        <f t="shared" si="10"/>
        <v>87</v>
      </c>
      <c r="E27" s="39">
        <f t="shared" si="1"/>
        <v>1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9">
        <f t="shared" si="11"/>
        <v>0</v>
      </c>
      <c r="M27" s="41"/>
      <c r="N27" s="42">
        <v>0</v>
      </c>
      <c r="O27" s="40">
        <v>0</v>
      </c>
      <c r="P27" s="39">
        <f t="shared" si="12"/>
        <v>2</v>
      </c>
      <c r="Q27" s="40">
        <v>2</v>
      </c>
      <c r="R27" s="40">
        <v>0</v>
      </c>
      <c r="S27" s="39">
        <f t="shared" si="13"/>
        <v>84</v>
      </c>
      <c r="T27" s="43">
        <v>84</v>
      </c>
      <c r="U27" s="43">
        <v>0</v>
      </c>
      <c r="V27" s="43">
        <v>0</v>
      </c>
      <c r="W27" s="43">
        <v>0</v>
      </c>
      <c r="X27" s="44"/>
      <c r="Y27" s="45" t="s">
        <v>19</v>
      </c>
      <c r="Z27" s="46"/>
      <c r="AA27" s="34">
        <f t="shared" si="5"/>
        <v>0</v>
      </c>
      <c r="AB27" s="35">
        <f t="shared" si="6"/>
        <v>0</v>
      </c>
      <c r="AC27" s="35">
        <f t="shared" si="7"/>
        <v>0</v>
      </c>
      <c r="AD27" s="35">
        <f t="shared" si="8"/>
        <v>0</v>
      </c>
      <c r="AE27" s="35">
        <f t="shared" si="9"/>
        <v>0</v>
      </c>
      <c r="AF27" s="46"/>
      <c r="AG27" s="46"/>
      <c r="AH27" s="46"/>
      <c r="AI27" s="46"/>
      <c r="AJ27" s="46"/>
      <c r="AK27" s="46"/>
    </row>
    <row r="28" spans="2:37" ht="22.5" customHeight="1">
      <c r="B28" s="37" t="s">
        <v>20</v>
      </c>
      <c r="C28" s="38"/>
      <c r="D28" s="39">
        <f t="shared" si="10"/>
        <v>249</v>
      </c>
      <c r="E28" s="39">
        <f t="shared" si="1"/>
        <v>46</v>
      </c>
      <c r="F28" s="40">
        <v>45</v>
      </c>
      <c r="G28" s="40">
        <v>0</v>
      </c>
      <c r="H28" s="40">
        <v>1</v>
      </c>
      <c r="I28" s="40">
        <v>0</v>
      </c>
      <c r="J28" s="40">
        <v>0</v>
      </c>
      <c r="K28" s="40">
        <v>0</v>
      </c>
      <c r="L28" s="39">
        <f t="shared" si="11"/>
        <v>8</v>
      </c>
      <c r="M28" s="41"/>
      <c r="N28" s="42">
        <v>8</v>
      </c>
      <c r="O28" s="40">
        <v>0</v>
      </c>
      <c r="P28" s="39">
        <f t="shared" si="12"/>
        <v>158</v>
      </c>
      <c r="Q28" s="40">
        <v>158</v>
      </c>
      <c r="R28" s="40">
        <v>0</v>
      </c>
      <c r="S28" s="39">
        <f t="shared" si="13"/>
        <v>37</v>
      </c>
      <c r="T28" s="43">
        <v>37</v>
      </c>
      <c r="U28" s="43">
        <v>0</v>
      </c>
      <c r="V28" s="43">
        <v>0</v>
      </c>
      <c r="W28" s="43">
        <v>0</v>
      </c>
      <c r="X28" s="44"/>
      <c r="Y28" s="45" t="s">
        <v>20</v>
      </c>
      <c r="Z28" s="46"/>
      <c r="AA28" s="34">
        <f t="shared" si="5"/>
        <v>0</v>
      </c>
      <c r="AB28" s="35">
        <f t="shared" si="6"/>
        <v>0</v>
      </c>
      <c r="AC28" s="35">
        <f t="shared" si="7"/>
        <v>0</v>
      </c>
      <c r="AD28" s="35">
        <f t="shared" si="8"/>
        <v>0</v>
      </c>
      <c r="AE28" s="35">
        <f t="shared" si="9"/>
        <v>0</v>
      </c>
      <c r="AF28" s="46"/>
      <c r="AG28" s="46"/>
      <c r="AH28" s="46"/>
      <c r="AI28" s="46"/>
      <c r="AJ28" s="46"/>
      <c r="AK28" s="46"/>
    </row>
    <row r="29" spans="2:37" ht="22.5" customHeight="1">
      <c r="B29" s="37" t="s">
        <v>21</v>
      </c>
      <c r="C29" s="38"/>
      <c r="D29" s="39">
        <f t="shared" si="10"/>
        <v>12</v>
      </c>
      <c r="E29" s="39">
        <f t="shared" si="1"/>
        <v>1</v>
      </c>
      <c r="F29" s="40">
        <v>1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39">
        <f t="shared" si="11"/>
        <v>1</v>
      </c>
      <c r="M29" s="41"/>
      <c r="N29" s="42">
        <v>1</v>
      </c>
      <c r="O29" s="40">
        <v>0</v>
      </c>
      <c r="P29" s="39">
        <f t="shared" si="12"/>
        <v>0</v>
      </c>
      <c r="Q29" s="40">
        <v>0</v>
      </c>
      <c r="R29" s="40">
        <v>0</v>
      </c>
      <c r="S29" s="39">
        <f t="shared" si="13"/>
        <v>10</v>
      </c>
      <c r="T29" s="43">
        <v>10</v>
      </c>
      <c r="U29" s="43">
        <v>0</v>
      </c>
      <c r="V29" s="43">
        <v>0</v>
      </c>
      <c r="W29" s="43">
        <v>0</v>
      </c>
      <c r="X29" s="44"/>
      <c r="Y29" s="45" t="s">
        <v>21</v>
      </c>
      <c r="Z29" s="46"/>
      <c r="AA29" s="34">
        <f t="shared" si="5"/>
        <v>0</v>
      </c>
      <c r="AB29" s="35">
        <f t="shared" si="6"/>
        <v>0</v>
      </c>
      <c r="AC29" s="35">
        <f t="shared" si="7"/>
        <v>0</v>
      </c>
      <c r="AD29" s="35">
        <f t="shared" si="8"/>
        <v>0</v>
      </c>
      <c r="AE29" s="35">
        <f t="shared" si="9"/>
        <v>0</v>
      </c>
      <c r="AF29" s="46"/>
      <c r="AG29" s="46"/>
      <c r="AH29" s="46"/>
      <c r="AI29" s="46"/>
      <c r="AJ29" s="46"/>
      <c r="AK29" s="46"/>
    </row>
    <row r="30" spans="2:37" ht="22.5" customHeight="1">
      <c r="B30" s="37" t="s">
        <v>22</v>
      </c>
      <c r="C30" s="38"/>
      <c r="D30" s="39">
        <f t="shared" si="10"/>
        <v>1631</v>
      </c>
      <c r="E30" s="39">
        <f t="shared" si="1"/>
        <v>898</v>
      </c>
      <c r="F30" s="40">
        <v>885</v>
      </c>
      <c r="G30" s="40">
        <v>1</v>
      </c>
      <c r="H30" s="40">
        <v>13</v>
      </c>
      <c r="I30" s="40">
        <v>0</v>
      </c>
      <c r="J30" s="40">
        <v>0</v>
      </c>
      <c r="K30" s="40">
        <v>0</v>
      </c>
      <c r="L30" s="39">
        <f t="shared" si="11"/>
        <v>32</v>
      </c>
      <c r="M30" s="41"/>
      <c r="N30" s="42">
        <v>31</v>
      </c>
      <c r="O30" s="40">
        <v>1</v>
      </c>
      <c r="P30" s="39">
        <f t="shared" si="12"/>
        <v>449</v>
      </c>
      <c r="Q30" s="40">
        <v>442</v>
      </c>
      <c r="R30" s="40">
        <v>7</v>
      </c>
      <c r="S30" s="39">
        <f t="shared" si="13"/>
        <v>252</v>
      </c>
      <c r="T30" s="43">
        <v>252</v>
      </c>
      <c r="U30" s="43">
        <v>0</v>
      </c>
      <c r="V30" s="43">
        <v>0</v>
      </c>
      <c r="W30" s="43">
        <v>0</v>
      </c>
      <c r="X30" s="44"/>
      <c r="Y30" s="45" t="s">
        <v>22</v>
      </c>
      <c r="Z30" s="46"/>
      <c r="AA30" s="34">
        <f t="shared" si="5"/>
        <v>0</v>
      </c>
      <c r="AB30" s="35">
        <f t="shared" si="6"/>
        <v>0</v>
      </c>
      <c r="AC30" s="35">
        <f t="shared" si="7"/>
        <v>0</v>
      </c>
      <c r="AD30" s="35">
        <f t="shared" si="8"/>
        <v>0</v>
      </c>
      <c r="AE30" s="35">
        <f t="shared" si="9"/>
        <v>0</v>
      </c>
      <c r="AF30" s="46"/>
      <c r="AG30" s="46"/>
      <c r="AH30" s="46"/>
      <c r="AI30" s="46"/>
      <c r="AJ30" s="46"/>
      <c r="AK30" s="46"/>
    </row>
    <row r="31" spans="2:37" ht="22.5" customHeight="1">
      <c r="B31" s="37" t="s">
        <v>23</v>
      </c>
      <c r="C31" s="38"/>
      <c r="D31" s="39">
        <f t="shared" si="10"/>
        <v>11768</v>
      </c>
      <c r="E31" s="39">
        <f t="shared" si="1"/>
        <v>3215</v>
      </c>
      <c r="F31" s="40">
        <v>3186</v>
      </c>
      <c r="G31" s="40">
        <v>2</v>
      </c>
      <c r="H31" s="40">
        <v>29</v>
      </c>
      <c r="I31" s="40">
        <v>0</v>
      </c>
      <c r="J31" s="40">
        <v>0</v>
      </c>
      <c r="K31" s="40">
        <v>0</v>
      </c>
      <c r="L31" s="39">
        <f t="shared" si="11"/>
        <v>3169</v>
      </c>
      <c r="M31" s="41"/>
      <c r="N31" s="42">
        <v>3153</v>
      </c>
      <c r="O31" s="40">
        <v>16</v>
      </c>
      <c r="P31" s="39">
        <f t="shared" si="12"/>
        <v>4886</v>
      </c>
      <c r="Q31" s="40">
        <v>4852</v>
      </c>
      <c r="R31" s="40">
        <v>34</v>
      </c>
      <c r="S31" s="39">
        <f t="shared" si="13"/>
        <v>498</v>
      </c>
      <c r="T31" s="43">
        <v>498</v>
      </c>
      <c r="U31" s="43">
        <v>0</v>
      </c>
      <c r="V31" s="43">
        <v>0</v>
      </c>
      <c r="W31" s="43">
        <v>0</v>
      </c>
      <c r="X31" s="44"/>
      <c r="Y31" s="45" t="s">
        <v>23</v>
      </c>
      <c r="Z31" s="46"/>
      <c r="AA31" s="34">
        <f t="shared" si="5"/>
        <v>0</v>
      </c>
      <c r="AB31" s="35">
        <f t="shared" si="6"/>
        <v>0</v>
      </c>
      <c r="AC31" s="35">
        <f t="shared" si="7"/>
        <v>0</v>
      </c>
      <c r="AD31" s="35">
        <f t="shared" si="8"/>
        <v>0</v>
      </c>
      <c r="AE31" s="35">
        <f t="shared" si="9"/>
        <v>0</v>
      </c>
      <c r="AF31" s="46"/>
      <c r="AG31" s="46"/>
      <c r="AH31" s="46"/>
      <c r="AI31" s="46"/>
      <c r="AJ31" s="46"/>
      <c r="AK31" s="46"/>
    </row>
    <row r="32" spans="2:37" ht="22.5" customHeight="1">
      <c r="B32" s="37" t="s">
        <v>24</v>
      </c>
      <c r="C32" s="38"/>
      <c r="D32" s="39">
        <f t="shared" si="10"/>
        <v>190</v>
      </c>
      <c r="E32" s="39">
        <f t="shared" si="1"/>
        <v>7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39">
        <f t="shared" si="11"/>
        <v>0</v>
      </c>
      <c r="M32" s="41"/>
      <c r="N32" s="42">
        <v>0</v>
      </c>
      <c r="O32" s="40">
        <v>0</v>
      </c>
      <c r="P32" s="39">
        <f t="shared" si="12"/>
        <v>117</v>
      </c>
      <c r="Q32" s="40">
        <v>115</v>
      </c>
      <c r="R32" s="40">
        <v>2</v>
      </c>
      <c r="S32" s="39">
        <f t="shared" si="13"/>
        <v>66</v>
      </c>
      <c r="T32" s="43">
        <v>66</v>
      </c>
      <c r="U32" s="43">
        <v>0</v>
      </c>
      <c r="V32" s="43">
        <v>0</v>
      </c>
      <c r="W32" s="43">
        <v>0</v>
      </c>
      <c r="X32" s="44"/>
      <c r="Y32" s="45" t="s">
        <v>24</v>
      </c>
      <c r="Z32" s="46"/>
      <c r="AA32" s="34">
        <f t="shared" si="5"/>
        <v>0</v>
      </c>
      <c r="AB32" s="35">
        <f t="shared" si="6"/>
        <v>0</v>
      </c>
      <c r="AC32" s="35">
        <f t="shared" si="7"/>
        <v>0</v>
      </c>
      <c r="AD32" s="35">
        <f t="shared" si="8"/>
        <v>0</v>
      </c>
      <c r="AE32" s="35">
        <f t="shared" si="9"/>
        <v>0</v>
      </c>
      <c r="AF32" s="46"/>
      <c r="AG32" s="46"/>
      <c r="AH32" s="46"/>
      <c r="AI32" s="46"/>
      <c r="AJ32" s="46"/>
      <c r="AK32" s="46"/>
    </row>
    <row r="33" spans="2:37" ht="22.5" customHeight="1">
      <c r="B33" s="37" t="s">
        <v>25</v>
      </c>
      <c r="C33" s="38"/>
      <c r="D33" s="39">
        <f t="shared" si="10"/>
        <v>604</v>
      </c>
      <c r="E33" s="39">
        <f t="shared" si="1"/>
        <v>96</v>
      </c>
      <c r="F33" s="40">
        <v>91</v>
      </c>
      <c r="G33" s="40">
        <v>0</v>
      </c>
      <c r="H33" s="40">
        <v>5</v>
      </c>
      <c r="I33" s="40">
        <v>0</v>
      </c>
      <c r="J33" s="40">
        <v>0</v>
      </c>
      <c r="K33" s="40">
        <v>0</v>
      </c>
      <c r="L33" s="39">
        <f t="shared" si="11"/>
        <v>2</v>
      </c>
      <c r="M33" s="41"/>
      <c r="N33" s="42">
        <v>1</v>
      </c>
      <c r="O33" s="40">
        <v>1</v>
      </c>
      <c r="P33" s="39">
        <f t="shared" si="12"/>
        <v>123</v>
      </c>
      <c r="Q33" s="40">
        <v>119</v>
      </c>
      <c r="R33" s="40">
        <v>4</v>
      </c>
      <c r="S33" s="39">
        <f t="shared" si="13"/>
        <v>383</v>
      </c>
      <c r="T33" s="43">
        <v>383</v>
      </c>
      <c r="U33" s="43">
        <v>2</v>
      </c>
      <c r="V33" s="43">
        <v>0</v>
      </c>
      <c r="W33" s="43">
        <v>0</v>
      </c>
      <c r="X33" s="44"/>
      <c r="Y33" s="45" t="s">
        <v>25</v>
      </c>
      <c r="Z33" s="46"/>
      <c r="AA33" s="34">
        <f t="shared" si="5"/>
        <v>0</v>
      </c>
      <c r="AB33" s="35">
        <f t="shared" si="6"/>
        <v>0</v>
      </c>
      <c r="AC33" s="35">
        <f t="shared" si="7"/>
        <v>0</v>
      </c>
      <c r="AD33" s="35">
        <f t="shared" si="8"/>
        <v>0</v>
      </c>
      <c r="AE33" s="35">
        <f t="shared" si="9"/>
        <v>0</v>
      </c>
      <c r="AF33" s="46"/>
      <c r="AG33" s="46"/>
      <c r="AH33" s="46"/>
      <c r="AI33" s="46"/>
      <c r="AJ33" s="46"/>
      <c r="AK33" s="46"/>
    </row>
    <row r="34" spans="2:37" ht="22.5" customHeight="1">
      <c r="B34" s="37" t="s">
        <v>26</v>
      </c>
      <c r="C34" s="38"/>
      <c r="D34" s="39">
        <f t="shared" si="10"/>
        <v>7018</v>
      </c>
      <c r="E34" s="39">
        <f t="shared" si="1"/>
        <v>49</v>
      </c>
      <c r="F34" s="40">
        <v>22</v>
      </c>
      <c r="G34" s="40">
        <v>0</v>
      </c>
      <c r="H34" s="40">
        <v>27</v>
      </c>
      <c r="I34" s="40">
        <v>0</v>
      </c>
      <c r="J34" s="40">
        <v>0</v>
      </c>
      <c r="K34" s="40">
        <v>0</v>
      </c>
      <c r="L34" s="39">
        <f t="shared" si="11"/>
        <v>1</v>
      </c>
      <c r="M34" s="41"/>
      <c r="N34" s="42">
        <v>0</v>
      </c>
      <c r="O34" s="40">
        <v>1</v>
      </c>
      <c r="P34" s="39">
        <f t="shared" si="12"/>
        <v>313</v>
      </c>
      <c r="Q34" s="40">
        <v>297</v>
      </c>
      <c r="R34" s="40">
        <v>16</v>
      </c>
      <c r="S34" s="39">
        <f t="shared" si="13"/>
        <v>6655</v>
      </c>
      <c r="T34" s="43">
        <v>6653</v>
      </c>
      <c r="U34" s="43">
        <v>34</v>
      </c>
      <c r="V34" s="43">
        <v>2</v>
      </c>
      <c r="W34" s="43">
        <v>0</v>
      </c>
      <c r="X34" s="44"/>
      <c r="Y34" s="45" t="s">
        <v>26</v>
      </c>
      <c r="Z34" s="46"/>
      <c r="AA34" s="34">
        <f t="shared" si="5"/>
        <v>0</v>
      </c>
      <c r="AB34" s="35">
        <f t="shared" si="6"/>
        <v>0</v>
      </c>
      <c r="AC34" s="35">
        <f t="shared" si="7"/>
        <v>0</v>
      </c>
      <c r="AD34" s="35">
        <f t="shared" si="8"/>
        <v>0</v>
      </c>
      <c r="AE34" s="35">
        <f t="shared" si="9"/>
        <v>0</v>
      </c>
      <c r="AF34" s="46"/>
      <c r="AG34" s="46"/>
      <c r="AH34" s="46"/>
      <c r="AI34" s="46"/>
      <c r="AJ34" s="46"/>
      <c r="AK34" s="46"/>
    </row>
    <row r="35" spans="2:37" ht="22.5" customHeight="1" thickBot="1">
      <c r="B35" s="49" t="s">
        <v>27</v>
      </c>
      <c r="C35" s="50"/>
      <c r="D35" s="51">
        <f t="shared" si="10"/>
        <v>57</v>
      </c>
      <c r="E35" s="52">
        <f t="shared" si="1"/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1">
        <f t="shared" si="11"/>
        <v>0</v>
      </c>
      <c r="M35" s="54"/>
      <c r="N35" s="55">
        <v>0</v>
      </c>
      <c r="O35" s="53">
        <v>0</v>
      </c>
      <c r="P35" s="51">
        <f t="shared" si="12"/>
        <v>9</v>
      </c>
      <c r="Q35" s="53">
        <v>9</v>
      </c>
      <c r="R35" s="53">
        <v>0</v>
      </c>
      <c r="S35" s="51">
        <f t="shared" si="13"/>
        <v>48</v>
      </c>
      <c r="T35" s="56">
        <v>48</v>
      </c>
      <c r="U35" s="56">
        <v>0</v>
      </c>
      <c r="V35" s="56">
        <v>0</v>
      </c>
      <c r="W35" s="56">
        <v>0</v>
      </c>
      <c r="X35" s="57"/>
      <c r="Y35" s="49" t="s">
        <v>27</v>
      </c>
      <c r="Z35" s="46"/>
      <c r="AA35" s="34">
        <f t="shared" si="5"/>
        <v>0</v>
      </c>
      <c r="AB35" s="35">
        <f t="shared" si="6"/>
        <v>0</v>
      </c>
      <c r="AC35" s="35">
        <f t="shared" si="7"/>
        <v>0</v>
      </c>
      <c r="AD35" s="35">
        <f t="shared" si="8"/>
        <v>0</v>
      </c>
      <c r="AE35" s="35">
        <f t="shared" si="9"/>
        <v>0</v>
      </c>
      <c r="AF35" s="46"/>
      <c r="AG35" s="46"/>
      <c r="AH35" s="46"/>
      <c r="AI35" s="46"/>
      <c r="AJ35" s="46"/>
      <c r="AK35" s="46"/>
    </row>
    <row r="36" spans="2:37" ht="22.5" customHeight="1">
      <c r="B36" s="79" t="s">
        <v>53</v>
      </c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1"/>
      <c r="N36" s="58" t="s">
        <v>54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2:37" ht="22.5" customHeight="1">
      <c r="B37" s="81" t="s">
        <v>60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2:37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2:37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2:37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2:37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2:37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2:37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2:37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2:37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2:37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2:37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</row>
    <row r="48" spans="2:37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2:37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2:37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2:37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2:37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2:37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2:37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2:37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2:37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2:37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2:37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  <row r="59" spans="2:37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</row>
    <row r="60" spans="2:37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</row>
    <row r="61" spans="2:37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  <row r="62" spans="2:37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2:37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2:37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2:37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  <row r="66" spans="2:37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</row>
    <row r="67" spans="2:37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2:37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2:37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2:37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  <row r="71" spans="2:37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2:37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2:37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2:37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26:37" ht="12"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26:37" ht="12"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26:37" ht="12"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26:37" ht="12"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26:37" ht="12"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26:37" ht="12"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</row>
    <row r="81" spans="26:37" ht="12"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</row>
    <row r="82" spans="26:37" ht="12"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26:37" ht="12"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26:37" ht="12"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26:37" ht="12"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26:37" ht="12"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</row>
    <row r="87" spans="26:37" ht="12"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26:37" ht="12"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26:37" ht="12"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26:37" ht="12"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26:37" ht="12"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26:37" ht="12"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</row>
    <row r="93" spans="26:37" ht="12"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</row>
    <row r="94" spans="26:37" ht="12"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26:37" ht="12"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</row>
    <row r="96" spans="26:37" ht="12"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26:37" ht="12"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26:37" ht="12"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</row>
    <row r="99" spans="26:37" ht="12"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26:37" ht="12"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</row>
    <row r="101" spans="26:37" ht="12"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26:37" ht="12"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26:37" ht="12"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26:37" ht="12"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26:37" ht="12"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</row>
    <row r="106" spans="26:37" ht="12"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</row>
    <row r="107" spans="26:37" ht="12"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26:37" ht="12"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</row>
    <row r="109" spans="26:37" ht="12"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26:37" ht="12"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26:37" ht="12"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</row>
    <row r="112" spans="26:37" ht="12"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26:37" ht="12"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</row>
    <row r="114" spans="26:37" ht="12"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</row>
    <row r="115" spans="26:37" ht="12"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26:37" ht="12"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26:37" ht="12"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26:37" ht="12"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26:37" ht="12"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26:37" ht="12"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26:37" ht="12"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26:37" ht="12"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26:37" ht="12"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26:37" ht="12"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26:37" ht="12"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26:37" ht="12"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26:37" ht="12"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26:37" ht="12"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</sheetData>
  <sheetProtection/>
  <mergeCells count="24">
    <mergeCell ref="B36:L36"/>
    <mergeCell ref="B37:L37"/>
    <mergeCell ref="F5:G5"/>
    <mergeCell ref="J5:J7"/>
    <mergeCell ref="K5:K7"/>
    <mergeCell ref="O5:O7"/>
    <mergeCell ref="V5:V7"/>
    <mergeCell ref="W5:W7"/>
    <mergeCell ref="H5:I5"/>
    <mergeCell ref="T5:U5"/>
    <mergeCell ref="P5:P7"/>
    <mergeCell ref="Q5:Q7"/>
    <mergeCell ref="R5:R7"/>
    <mergeCell ref="S5:S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2022-07-28T02:42:41Z</dcterms:created>
  <dcterms:modified xsi:type="dcterms:W3CDTF">2022-07-28T02:42:41Z</dcterms:modified>
  <cp:category/>
  <cp:version/>
  <cp:contentType/>
  <cp:contentStatus/>
</cp:coreProperties>
</file>