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16" windowHeight="8340" activeTab="0"/>
  </bookViews>
  <sheets>
    <sheet name="17" sheetId="1" r:id="rId1"/>
    <sheet name="１８" sheetId="2" r:id="rId2"/>
  </sheets>
  <definedNames>
    <definedName name="_C001試作" localSheetId="0">'17'!$E$6:$AC$14</definedName>
    <definedName name="_C001試作" localSheetId="1">'１８'!$E$6:$AC$14</definedName>
    <definedName name="_C001試作_1" localSheetId="0">'17'!$E$15:$AC$23</definedName>
    <definedName name="_C001試作_1" localSheetId="1">'１８'!$E$15:$AC$23</definedName>
    <definedName name="_C001試作_2" localSheetId="0">'17'!$E$24:$AC$32</definedName>
    <definedName name="_C001試作_2" localSheetId="1">'１８'!$E$24:$AC$32</definedName>
    <definedName name="_C001試作_3" localSheetId="0">'17'!$E$60:$AC$68</definedName>
    <definedName name="_C001試作_3" localSheetId="1">'１８'!$E$60:$AC$68</definedName>
    <definedName name="_C001試作_4" localSheetId="0">'17'!$E$33:$AC$41</definedName>
    <definedName name="_C001試作_4" localSheetId="1">'１８'!$E$33:$AC$41</definedName>
    <definedName name="_xlnm.Print_Area" localSheetId="0">'17'!$A$1:$P$73,'17'!$R$1:$AH$73</definedName>
    <definedName name="_xlnm.Print_Area" localSheetId="1">'１８'!$A$1:$P$73,'１８'!$R$1:$AH$73</definedName>
  </definedNames>
  <calcPr fullCalcOnLoad="1"/>
</workbook>
</file>

<file path=xl/sharedStrings.xml><?xml version="1.0" encoding="utf-8"?>
<sst xmlns="http://schemas.openxmlformats.org/spreadsheetml/2006/main" count="463" uniqueCount="61">
  <si>
    <t>計</t>
  </si>
  <si>
    <t>総　数</t>
  </si>
  <si>
    <t>表出入口</t>
  </si>
  <si>
    <t>非常口</t>
  </si>
  <si>
    <t>その他の出入口</t>
  </si>
  <si>
    <t>窓</t>
  </si>
  <si>
    <t>縁側・ベランダ</t>
  </si>
  <si>
    <t>居室</t>
  </si>
  <si>
    <t>その他</t>
  </si>
  <si>
    <t>不明</t>
  </si>
  <si>
    <t>施錠開け</t>
  </si>
  <si>
    <t>合かぎ</t>
  </si>
  <si>
    <t>ガラス破り</t>
  </si>
  <si>
    <t>戸外し</t>
  </si>
  <si>
    <t>一戸建住宅</t>
  </si>
  <si>
    <t>中高層住宅</t>
  </si>
  <si>
    <t>その他の住宅</t>
  </si>
  <si>
    <t>商店</t>
  </si>
  <si>
    <t>生活環境営業</t>
  </si>
  <si>
    <t>侵入手段</t>
  </si>
  <si>
    <t>発生場所・侵入口</t>
  </si>
  <si>
    <t>確認用</t>
  </si>
  <si>
    <t>総数</t>
  </si>
  <si>
    <t>一戸建て</t>
  </si>
  <si>
    <t>中高層</t>
  </si>
  <si>
    <t>生活</t>
  </si>
  <si>
    <t>表出入口</t>
  </si>
  <si>
    <t>非常口</t>
  </si>
  <si>
    <t>その他の出入口</t>
  </si>
  <si>
    <t>居室</t>
  </si>
  <si>
    <t>その他窓</t>
  </si>
  <si>
    <t>注)1</t>
  </si>
  <si>
    <t>注)2</t>
  </si>
  <si>
    <t>１７　侵 入 強 盗    発 生 場 所 別    侵 入 口 ・ 侵 入 手 段 別    認 知 件 数</t>
  </si>
  <si>
    <t>１８　侵 入 窃 盗    発 生 場 所 別    侵 入 口 ・ 侵 入 手 段 別    認 知 件 数</t>
  </si>
  <si>
    <t>サムターン回し</t>
  </si>
  <si>
    <t>ピッキング</t>
  </si>
  <si>
    <t>破壊なし</t>
  </si>
  <si>
    <t>ドリル穴開け</t>
  </si>
  <si>
    <t>ドアスコープ外し</t>
  </si>
  <si>
    <t>格子破り</t>
  </si>
  <si>
    <t>ドア錠破り</t>
  </si>
  <si>
    <t>かぎ穴壊し</t>
  </si>
  <si>
    <t>ドア錠こじ破り</t>
  </si>
  <si>
    <t>焼切り</t>
  </si>
  <si>
    <t>ガラスこじ破り</t>
  </si>
  <si>
    <t>郵便受け壊し</t>
  </si>
  <si>
    <t>戸板破り</t>
  </si>
  <si>
    <t>シャッター破り</t>
  </si>
  <si>
    <t>シャッター錠破り</t>
  </si>
  <si>
    <t>自動ドア破り</t>
  </si>
  <si>
    <t>壁破り</t>
  </si>
  <si>
    <t>無締り</t>
  </si>
  <si>
    <t>侵入手段</t>
  </si>
  <si>
    <t>注１　「商店」とは、デパート、総合スーパー、ホームセンター、家電量販店、、コンビニエンスストア、ドラックストア、その他の</t>
  </si>
  <si>
    <t>　　スーパーマーケット、給油所、レンタルビデオ店、貴金属店、古物店及びその他の商店を発生場所とするものとした。</t>
  </si>
  <si>
    <t xml:space="preserve">  ２　「生活環境営業」とは、一般ホテル・旅館、サウナ等公衆浴場、コインランドリー、映画館劇場等、景品交換所、ぱちんこ屋・</t>
  </si>
  <si>
    <t>　　まあじゃん屋等、ゲームセンター、その他の風俗営業店、個室付浴場、モーテル・ラブホテル等、その他の店舗型性風俗特殊営業店、</t>
  </si>
  <si>
    <t>　　カラオケボックス、マンガ喫茶・インターネットカフェ、深夜飲食店及びその他の飲食店を発生場所とするものとした。</t>
  </si>
  <si>
    <t>注１　「商店」の意義については、17表の脚注を参照</t>
  </si>
  <si>
    <t>　２　「生活環境営業」の意義については、17表の脚注を参照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</si>
</sst>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181" fontId="4" fillId="0" borderId="12" xfId="49" applyNumberFormat="1" applyFont="1" applyFill="1" applyBorder="1" applyAlignment="1">
      <alignment horizontal="right" vertical="top"/>
    </xf>
    <xf numFmtId="181" fontId="4" fillId="0" borderId="13" xfId="49" applyNumberFormat="1" applyFont="1" applyFill="1" applyBorder="1" applyAlignment="1">
      <alignment horizontal="right" vertical="top"/>
    </xf>
    <xf numFmtId="181" fontId="4" fillId="0" borderId="14" xfId="49" applyNumberFormat="1" applyFont="1" applyFill="1" applyBorder="1" applyAlignment="1">
      <alignment horizontal="right" vertical="top"/>
    </xf>
    <xf numFmtId="181" fontId="4" fillId="0" borderId="11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81" fontId="0" fillId="0" borderId="0" xfId="0" applyNumberFormat="1" applyFill="1" applyAlignment="1">
      <alignment/>
    </xf>
    <xf numFmtId="181" fontId="4" fillId="0" borderId="16" xfId="49" applyNumberFormat="1" applyFont="1" applyFill="1" applyBorder="1" applyAlignment="1">
      <alignment horizontal="right" vertical="top"/>
    </xf>
    <xf numFmtId="181" fontId="7" fillId="0" borderId="0" xfId="49" applyNumberFormat="1" applyFont="1" applyFill="1" applyBorder="1" applyAlignment="1">
      <alignment horizontal="right" vertical="top"/>
    </xf>
    <xf numFmtId="181" fontId="7" fillId="0" borderId="17" xfId="49" applyNumberFormat="1" applyFont="1" applyFill="1" applyBorder="1" applyAlignment="1">
      <alignment horizontal="right" vertical="top"/>
    </xf>
    <xf numFmtId="181" fontId="7" fillId="0" borderId="12" xfId="49" applyNumberFormat="1" applyFont="1" applyFill="1" applyBorder="1" applyAlignment="1">
      <alignment horizontal="right" vertical="top"/>
    </xf>
    <xf numFmtId="181" fontId="7" fillId="0" borderId="16" xfId="49" applyNumberFormat="1" applyFont="1" applyFill="1" applyBorder="1" applyAlignment="1">
      <alignment horizontal="right" vertical="top"/>
    </xf>
    <xf numFmtId="181" fontId="7" fillId="0" borderId="18" xfId="4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4" fillId="0" borderId="0" xfId="49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181" fontId="7" fillId="0" borderId="23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7" fillId="0" borderId="26" xfId="49" applyNumberFormat="1" applyFont="1" applyFill="1" applyBorder="1" applyAlignment="1">
      <alignment horizontal="right" vertical="top"/>
    </xf>
    <xf numFmtId="181" fontId="7" fillId="0" borderId="14" xfId="49" applyNumberFormat="1" applyFont="1" applyFill="1" applyBorder="1" applyAlignment="1">
      <alignment horizontal="right" vertical="top"/>
    </xf>
    <xf numFmtId="181" fontId="7" fillId="0" borderId="27" xfId="49" applyNumberFormat="1" applyFont="1" applyFill="1" applyBorder="1" applyAlignment="1">
      <alignment horizontal="right" vertical="top"/>
    </xf>
    <xf numFmtId="181" fontId="7" fillId="0" borderId="28" xfId="49" applyNumberFormat="1" applyFont="1" applyFill="1" applyBorder="1" applyAlignment="1">
      <alignment horizontal="right" vertical="top"/>
    </xf>
    <xf numFmtId="181" fontId="7" fillId="0" borderId="29" xfId="49" applyNumberFormat="1" applyFont="1" applyFill="1" applyBorder="1" applyAlignment="1">
      <alignment horizontal="right" vertical="top"/>
    </xf>
    <xf numFmtId="181" fontId="7" fillId="0" borderId="30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1" fontId="7" fillId="0" borderId="31" xfId="49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181" fontId="7" fillId="0" borderId="3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center" wrapText="1"/>
    </xf>
    <xf numFmtId="181" fontId="7" fillId="0" borderId="25" xfId="49" applyNumberFormat="1" applyFont="1" applyFill="1" applyBorder="1" applyAlignment="1">
      <alignment horizontal="right" vertical="top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horizontal="distributed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37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80" fontId="4" fillId="0" borderId="40" xfId="0" applyNumberFormat="1" applyFont="1" applyFill="1" applyBorder="1" applyAlignment="1">
      <alignment horizontal="center" vertical="center" wrapText="1"/>
    </xf>
    <xf numFmtId="180" fontId="4" fillId="0" borderId="41" xfId="0" applyNumberFormat="1" applyFont="1" applyFill="1" applyBorder="1" applyAlignment="1">
      <alignment horizontal="center" vertical="center" wrapText="1"/>
    </xf>
    <xf numFmtId="180" fontId="4" fillId="0" borderId="4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80" fontId="4" fillId="0" borderId="27" xfId="0" applyNumberFormat="1" applyFont="1" applyFill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46" xfId="0" applyNumberFormat="1" applyFont="1" applyFill="1" applyBorder="1" applyAlignment="1">
      <alignment horizontal="center" vertical="center" wrapText="1"/>
    </xf>
    <xf numFmtId="180" fontId="4" fillId="0" borderId="4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533400</xdr:rowOff>
    </xdr:to>
    <xdr:sp>
      <xdr:nvSpPr>
        <xdr:cNvPr id="1" name="Line 2"/>
        <xdr:cNvSpPr>
          <a:spLocks/>
        </xdr:cNvSpPr>
      </xdr:nvSpPr>
      <xdr:spPr>
        <a:xfrm flipH="1" flipV="1">
          <a:off x="9525" y="409575"/>
          <a:ext cx="19335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533400</xdr:rowOff>
    </xdr:to>
    <xdr:sp>
      <xdr:nvSpPr>
        <xdr:cNvPr id="1" name="Line 2"/>
        <xdr:cNvSpPr>
          <a:spLocks/>
        </xdr:cNvSpPr>
      </xdr:nvSpPr>
      <xdr:spPr>
        <a:xfrm flipH="1" flipV="1">
          <a:off x="9525" y="409575"/>
          <a:ext cx="19335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18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8" sqref="V8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4"/>
      <c r="R1" s="76" t="s">
        <v>33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24"/>
      <c r="AJ1" s="24"/>
      <c r="AK1" s="24"/>
    </row>
    <row r="2" spans="1:34" ht="13.5" thickBot="1">
      <c r="A2" s="5"/>
      <c r="B2" s="114"/>
      <c r="C2" s="114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2" t="s">
        <v>1</v>
      </c>
      <c r="F3" s="98" t="s">
        <v>10</v>
      </c>
      <c r="G3" s="96"/>
      <c r="H3" s="96"/>
      <c r="I3" s="96"/>
      <c r="J3" s="96"/>
      <c r="K3" s="96"/>
      <c r="L3" s="97"/>
      <c r="M3" s="89" t="s">
        <v>40</v>
      </c>
      <c r="N3" s="98" t="s">
        <v>41</v>
      </c>
      <c r="O3" s="96"/>
      <c r="P3" s="96"/>
      <c r="Q3" s="27"/>
      <c r="R3" s="96" t="s">
        <v>12</v>
      </c>
      <c r="S3" s="96"/>
      <c r="T3" s="97"/>
      <c r="U3" s="89" t="s">
        <v>46</v>
      </c>
      <c r="V3" s="89" t="s">
        <v>47</v>
      </c>
      <c r="W3" s="89" t="s">
        <v>13</v>
      </c>
      <c r="X3" s="89" t="s">
        <v>48</v>
      </c>
      <c r="Y3" s="89" t="s">
        <v>49</v>
      </c>
      <c r="Z3" s="89" t="s">
        <v>50</v>
      </c>
      <c r="AA3" s="89" t="s">
        <v>51</v>
      </c>
      <c r="AB3" s="89" t="s">
        <v>52</v>
      </c>
      <c r="AC3" s="89" t="s">
        <v>8</v>
      </c>
      <c r="AD3" s="92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9"/>
      <c r="F4" s="101" t="s">
        <v>36</v>
      </c>
      <c r="G4" s="104" t="s">
        <v>35</v>
      </c>
      <c r="H4" s="105"/>
      <c r="I4" s="105"/>
      <c r="J4" s="106"/>
      <c r="K4" s="101" t="s">
        <v>11</v>
      </c>
      <c r="L4" s="103" t="s">
        <v>8</v>
      </c>
      <c r="M4" s="90"/>
      <c r="N4" s="90" t="s">
        <v>42</v>
      </c>
      <c r="O4" s="90" t="s">
        <v>43</v>
      </c>
      <c r="P4" s="93" t="s">
        <v>8</v>
      </c>
      <c r="Q4" s="27"/>
      <c r="R4" s="99" t="s">
        <v>44</v>
      </c>
      <c r="S4" s="90" t="s">
        <v>45</v>
      </c>
      <c r="T4" s="90" t="s">
        <v>8</v>
      </c>
      <c r="U4" s="90"/>
      <c r="V4" s="90"/>
      <c r="W4" s="90"/>
      <c r="X4" s="90"/>
      <c r="Y4" s="90"/>
      <c r="Z4" s="90"/>
      <c r="AA4" s="90"/>
      <c r="AB4" s="90"/>
      <c r="AC4" s="90"/>
      <c r="AD4" s="93"/>
      <c r="AE4" s="35"/>
      <c r="AF4" s="33"/>
      <c r="AG4" s="25"/>
      <c r="AH4" s="25"/>
    </row>
    <row r="5" spans="1:35" s="4" customFormat="1" ht="42.75" customHeight="1" thickBot="1">
      <c r="A5" s="112" t="s">
        <v>20</v>
      </c>
      <c r="B5" s="112"/>
      <c r="C5" s="112"/>
      <c r="D5" s="113"/>
      <c r="E5" s="100"/>
      <c r="F5" s="94"/>
      <c r="G5" s="9" t="s">
        <v>37</v>
      </c>
      <c r="H5" s="9" t="s">
        <v>38</v>
      </c>
      <c r="I5" s="9" t="s">
        <v>39</v>
      </c>
      <c r="J5" s="9" t="s">
        <v>8</v>
      </c>
      <c r="K5" s="94"/>
      <c r="L5" s="91"/>
      <c r="M5" s="91"/>
      <c r="N5" s="91"/>
      <c r="O5" s="91"/>
      <c r="P5" s="94"/>
      <c r="Q5" s="27"/>
      <c r="R5" s="10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/>
      <c r="AE5" s="74" t="s">
        <v>20</v>
      </c>
      <c r="AF5" s="75"/>
      <c r="AG5" s="75"/>
      <c r="AH5" s="75"/>
      <c r="AI5" s="16" t="s">
        <v>21</v>
      </c>
    </row>
    <row r="6" spans="1:35" ht="14.25" customHeight="1">
      <c r="A6" s="71" t="s">
        <v>1</v>
      </c>
      <c r="B6" s="71"/>
      <c r="C6" s="82" t="s">
        <v>0</v>
      </c>
      <c r="D6" s="115"/>
      <c r="E6" s="44">
        <v>1494</v>
      </c>
      <c r="F6" s="23">
        <v>1</v>
      </c>
      <c r="G6" s="23">
        <v>5</v>
      </c>
      <c r="H6" s="23">
        <v>0</v>
      </c>
      <c r="I6" s="23">
        <v>0</v>
      </c>
      <c r="J6" s="23">
        <v>0</v>
      </c>
      <c r="K6" s="23">
        <v>5</v>
      </c>
      <c r="L6" s="23">
        <v>4</v>
      </c>
      <c r="M6" s="23">
        <v>1</v>
      </c>
      <c r="N6" s="23">
        <v>0</v>
      </c>
      <c r="O6" s="23">
        <v>1</v>
      </c>
      <c r="P6" s="21">
        <v>1</v>
      </c>
      <c r="Q6" s="19"/>
      <c r="R6" s="44">
        <v>2</v>
      </c>
      <c r="S6" s="23">
        <v>12</v>
      </c>
      <c r="T6" s="23">
        <v>18</v>
      </c>
      <c r="U6" s="23">
        <v>1</v>
      </c>
      <c r="V6" s="23">
        <v>1</v>
      </c>
      <c r="W6" s="23">
        <v>2</v>
      </c>
      <c r="X6" s="23">
        <v>1</v>
      </c>
      <c r="Y6" s="23">
        <v>1</v>
      </c>
      <c r="Z6" s="23">
        <v>1</v>
      </c>
      <c r="AA6" s="23">
        <v>1</v>
      </c>
      <c r="AB6" s="23">
        <v>966</v>
      </c>
      <c r="AC6" s="23">
        <v>433</v>
      </c>
      <c r="AD6" s="23">
        <v>37</v>
      </c>
      <c r="AE6" s="95" t="s">
        <v>0</v>
      </c>
      <c r="AF6" s="83"/>
      <c r="AG6" s="82" t="s">
        <v>1</v>
      </c>
      <c r="AH6" s="83"/>
      <c r="AI6" s="17">
        <f aca="true" t="shared" si="0" ref="AI6:AI37">SUM(F6:AD6)-E6</f>
        <v>0</v>
      </c>
    </row>
    <row r="7" spans="1:35" ht="14.25" customHeight="1">
      <c r="A7" s="71"/>
      <c r="B7" s="71"/>
      <c r="C7" s="110" t="s">
        <v>2</v>
      </c>
      <c r="D7" s="111"/>
      <c r="E7" s="19">
        <v>1274</v>
      </c>
      <c r="F7" s="23">
        <v>1</v>
      </c>
      <c r="G7" s="23">
        <v>5</v>
      </c>
      <c r="H7" s="23">
        <v>0</v>
      </c>
      <c r="I7" s="23">
        <v>0</v>
      </c>
      <c r="J7" s="23">
        <v>0</v>
      </c>
      <c r="K7" s="23">
        <v>5</v>
      </c>
      <c r="L7" s="23">
        <v>1</v>
      </c>
      <c r="M7" s="23">
        <v>0</v>
      </c>
      <c r="N7" s="23">
        <v>0</v>
      </c>
      <c r="O7" s="23">
        <v>1</v>
      </c>
      <c r="P7" s="21">
        <v>0</v>
      </c>
      <c r="Q7" s="19"/>
      <c r="R7" s="44">
        <v>0</v>
      </c>
      <c r="S7" s="23">
        <v>0</v>
      </c>
      <c r="T7" s="23">
        <v>1</v>
      </c>
      <c r="U7" s="23">
        <v>1</v>
      </c>
      <c r="V7" s="23">
        <v>0</v>
      </c>
      <c r="W7" s="23">
        <v>1</v>
      </c>
      <c r="X7" s="23">
        <v>0</v>
      </c>
      <c r="Y7" s="23">
        <v>1</v>
      </c>
      <c r="Z7" s="23">
        <v>1</v>
      </c>
      <c r="AA7" s="23">
        <v>1</v>
      </c>
      <c r="AB7" s="23">
        <v>848</v>
      </c>
      <c r="AC7" s="23">
        <v>395</v>
      </c>
      <c r="AD7" s="23">
        <v>12</v>
      </c>
      <c r="AE7" s="77" t="s">
        <v>2</v>
      </c>
      <c r="AF7" s="78"/>
      <c r="AG7" s="70"/>
      <c r="AH7" s="71"/>
      <c r="AI7" s="17">
        <f t="shared" si="0"/>
        <v>0</v>
      </c>
    </row>
    <row r="8" spans="1:35" ht="14.25" customHeight="1">
      <c r="A8" s="71"/>
      <c r="B8" s="71"/>
      <c r="C8" s="110" t="s">
        <v>3</v>
      </c>
      <c r="D8" s="111"/>
      <c r="E8" s="19">
        <v>12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1">
        <v>0</v>
      </c>
      <c r="Q8" s="19"/>
      <c r="R8" s="44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10</v>
      </c>
      <c r="AC8" s="23">
        <v>2</v>
      </c>
      <c r="AD8" s="23">
        <v>0</v>
      </c>
      <c r="AE8" s="77" t="s">
        <v>3</v>
      </c>
      <c r="AF8" s="78"/>
      <c r="AG8" s="70"/>
      <c r="AH8" s="71"/>
      <c r="AI8" s="17">
        <f t="shared" si="0"/>
        <v>0</v>
      </c>
    </row>
    <row r="9" spans="1:35" ht="14.25" customHeight="1">
      <c r="A9" s="71"/>
      <c r="B9" s="71"/>
      <c r="C9" s="110" t="s">
        <v>4</v>
      </c>
      <c r="D9" s="111"/>
      <c r="E9" s="19">
        <v>89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2</v>
      </c>
      <c r="M9" s="23">
        <v>0</v>
      </c>
      <c r="N9" s="23">
        <v>0</v>
      </c>
      <c r="O9" s="23">
        <v>0</v>
      </c>
      <c r="P9" s="21">
        <v>0</v>
      </c>
      <c r="Q9" s="19"/>
      <c r="R9" s="44">
        <v>1</v>
      </c>
      <c r="S9" s="23">
        <v>3</v>
      </c>
      <c r="T9" s="23">
        <v>3</v>
      </c>
      <c r="U9" s="23">
        <v>0</v>
      </c>
      <c r="V9" s="23">
        <v>1</v>
      </c>
      <c r="W9" s="23">
        <v>0</v>
      </c>
      <c r="X9" s="23">
        <v>1</v>
      </c>
      <c r="Y9" s="23">
        <v>0</v>
      </c>
      <c r="Z9" s="23">
        <v>0</v>
      </c>
      <c r="AA9" s="23">
        <v>0</v>
      </c>
      <c r="AB9" s="23">
        <v>51</v>
      </c>
      <c r="AC9" s="23">
        <v>25</v>
      </c>
      <c r="AD9" s="23">
        <v>2</v>
      </c>
      <c r="AE9" s="77" t="s">
        <v>4</v>
      </c>
      <c r="AF9" s="78"/>
      <c r="AG9" s="70"/>
      <c r="AH9" s="71"/>
      <c r="AI9" s="17">
        <f t="shared" si="0"/>
        <v>0</v>
      </c>
    </row>
    <row r="10" spans="1:35" ht="14.25" customHeight="1">
      <c r="A10" s="71"/>
      <c r="B10" s="71"/>
      <c r="C10" s="70" t="s">
        <v>5</v>
      </c>
      <c r="D10" s="48" t="s">
        <v>6</v>
      </c>
      <c r="E10" s="19">
        <v>40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1">
        <v>1</v>
      </c>
      <c r="Q10" s="19"/>
      <c r="R10" s="44">
        <v>1</v>
      </c>
      <c r="S10" s="23">
        <v>4</v>
      </c>
      <c r="T10" s="23">
        <v>7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25</v>
      </c>
      <c r="AC10" s="23">
        <v>0</v>
      </c>
      <c r="AD10" s="23">
        <v>2</v>
      </c>
      <c r="AE10" s="79" t="s">
        <v>5</v>
      </c>
      <c r="AF10" s="47" t="s">
        <v>6</v>
      </c>
      <c r="AG10" s="70"/>
      <c r="AH10" s="71"/>
      <c r="AI10" s="17">
        <f t="shared" si="0"/>
        <v>0</v>
      </c>
    </row>
    <row r="11" spans="1:35" ht="14.25" customHeight="1">
      <c r="A11" s="71"/>
      <c r="B11" s="71"/>
      <c r="C11" s="70"/>
      <c r="D11" s="48" t="s">
        <v>7</v>
      </c>
      <c r="E11" s="19">
        <v>28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1">
        <v>0</v>
      </c>
      <c r="Q11" s="19"/>
      <c r="R11" s="44">
        <v>0</v>
      </c>
      <c r="S11" s="23">
        <v>4</v>
      </c>
      <c r="T11" s="23">
        <v>5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17</v>
      </c>
      <c r="AC11" s="23">
        <v>1</v>
      </c>
      <c r="AD11" s="23">
        <v>1</v>
      </c>
      <c r="AE11" s="79"/>
      <c r="AF11" s="47" t="s">
        <v>7</v>
      </c>
      <c r="AG11" s="70"/>
      <c r="AH11" s="71"/>
      <c r="AI11" s="17">
        <f t="shared" si="0"/>
        <v>0</v>
      </c>
    </row>
    <row r="12" spans="1:35" ht="14.25" customHeight="1">
      <c r="A12" s="71"/>
      <c r="B12" s="71"/>
      <c r="C12" s="70"/>
      <c r="D12" s="48" t="s">
        <v>8</v>
      </c>
      <c r="E12" s="19">
        <v>17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</v>
      </c>
      <c r="M12" s="23">
        <v>1</v>
      </c>
      <c r="N12" s="23">
        <v>0</v>
      </c>
      <c r="O12" s="23">
        <v>0</v>
      </c>
      <c r="P12" s="21">
        <v>0</v>
      </c>
      <c r="Q12" s="19"/>
      <c r="R12" s="44">
        <v>0</v>
      </c>
      <c r="S12" s="23">
        <v>1</v>
      </c>
      <c r="T12" s="23">
        <v>1</v>
      </c>
      <c r="U12" s="23">
        <v>0</v>
      </c>
      <c r="V12" s="23">
        <v>0</v>
      </c>
      <c r="W12" s="23">
        <v>1</v>
      </c>
      <c r="X12" s="23">
        <v>0</v>
      </c>
      <c r="Y12" s="23">
        <v>0</v>
      </c>
      <c r="Z12" s="23">
        <v>0</v>
      </c>
      <c r="AA12" s="23">
        <v>0</v>
      </c>
      <c r="AB12" s="23">
        <v>11</v>
      </c>
      <c r="AC12" s="23">
        <v>1</v>
      </c>
      <c r="AD12" s="23">
        <v>0</v>
      </c>
      <c r="AE12" s="79"/>
      <c r="AF12" s="47" t="s">
        <v>8</v>
      </c>
      <c r="AG12" s="70"/>
      <c r="AH12" s="71"/>
      <c r="AI12" s="17">
        <f t="shared" si="0"/>
        <v>0</v>
      </c>
    </row>
    <row r="13" spans="1:35" ht="14.25" customHeight="1">
      <c r="A13" s="71"/>
      <c r="B13" s="71"/>
      <c r="C13" s="110" t="s">
        <v>8</v>
      </c>
      <c r="D13" s="111"/>
      <c r="E13" s="19">
        <v>11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1">
        <v>0</v>
      </c>
      <c r="Q13" s="19"/>
      <c r="R13" s="44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1</v>
      </c>
      <c r="AC13" s="23">
        <v>9</v>
      </c>
      <c r="AD13" s="23">
        <v>0</v>
      </c>
      <c r="AE13" s="77" t="s">
        <v>8</v>
      </c>
      <c r="AF13" s="78"/>
      <c r="AG13" s="70"/>
      <c r="AH13" s="71"/>
      <c r="AI13" s="17">
        <f t="shared" si="0"/>
        <v>0</v>
      </c>
    </row>
    <row r="14" spans="1:35" ht="14.25" customHeight="1">
      <c r="A14" s="71"/>
      <c r="B14" s="71"/>
      <c r="C14" s="107" t="s">
        <v>9</v>
      </c>
      <c r="D14" s="108"/>
      <c r="E14" s="49">
        <v>23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  <c r="Q14" s="19"/>
      <c r="R14" s="45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3</v>
      </c>
      <c r="AC14" s="41">
        <v>0</v>
      </c>
      <c r="AD14" s="41">
        <v>20</v>
      </c>
      <c r="AE14" s="86" t="s">
        <v>9</v>
      </c>
      <c r="AF14" s="87"/>
      <c r="AG14" s="84"/>
      <c r="AH14" s="85"/>
      <c r="AI14" s="17">
        <f t="shared" si="0"/>
        <v>0</v>
      </c>
    </row>
    <row r="15" spans="1:35" ht="13.5" customHeight="1">
      <c r="A15" s="69" t="s">
        <v>14</v>
      </c>
      <c r="B15" s="69"/>
      <c r="C15" s="70" t="s">
        <v>0</v>
      </c>
      <c r="D15" s="109"/>
      <c r="E15" s="44">
        <v>142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2</v>
      </c>
      <c r="M15" s="23">
        <v>1</v>
      </c>
      <c r="N15" s="21">
        <v>0</v>
      </c>
      <c r="O15" s="21">
        <v>1</v>
      </c>
      <c r="P15" s="21">
        <v>0</v>
      </c>
      <c r="Q15" s="19"/>
      <c r="R15" s="37">
        <v>0</v>
      </c>
      <c r="S15" s="22">
        <v>8</v>
      </c>
      <c r="T15" s="22">
        <v>7</v>
      </c>
      <c r="U15" s="22">
        <v>0</v>
      </c>
      <c r="V15" s="21">
        <v>1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80</v>
      </c>
      <c r="AC15" s="23">
        <v>26</v>
      </c>
      <c r="AD15" s="21">
        <v>15</v>
      </c>
      <c r="AE15" s="79" t="s">
        <v>0</v>
      </c>
      <c r="AF15" s="71"/>
      <c r="AG15" s="70" t="s">
        <v>14</v>
      </c>
      <c r="AH15" s="71"/>
      <c r="AI15" s="17">
        <f t="shared" si="0"/>
        <v>0</v>
      </c>
    </row>
    <row r="16" spans="1:35" ht="13.5" customHeight="1">
      <c r="A16" s="71"/>
      <c r="B16" s="71"/>
      <c r="C16" s="110" t="s">
        <v>2</v>
      </c>
      <c r="D16" s="111"/>
      <c r="E16" s="19">
        <v>66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1</v>
      </c>
      <c r="M16" s="11">
        <v>0</v>
      </c>
      <c r="N16" s="11">
        <v>0</v>
      </c>
      <c r="O16" s="11">
        <v>1</v>
      </c>
      <c r="P16" s="11">
        <v>0</v>
      </c>
      <c r="Q16" s="32"/>
      <c r="R16" s="38">
        <v>0</v>
      </c>
      <c r="S16" s="18">
        <v>0</v>
      </c>
      <c r="T16" s="18">
        <v>0</v>
      </c>
      <c r="U16" s="18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41</v>
      </c>
      <c r="AC16" s="11">
        <v>21</v>
      </c>
      <c r="AD16" s="11">
        <v>1</v>
      </c>
      <c r="AE16" s="77" t="s">
        <v>2</v>
      </c>
      <c r="AF16" s="78"/>
      <c r="AG16" s="70"/>
      <c r="AH16" s="71"/>
      <c r="AI16" s="17">
        <f t="shared" si="0"/>
        <v>0</v>
      </c>
    </row>
    <row r="17" spans="1:35" ht="13.5" customHeight="1">
      <c r="A17" s="71"/>
      <c r="B17" s="71"/>
      <c r="C17" s="110" t="s">
        <v>3</v>
      </c>
      <c r="D17" s="111"/>
      <c r="E17" s="19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0</v>
      </c>
      <c r="S17" s="18">
        <v>0</v>
      </c>
      <c r="T17" s="18">
        <v>0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77" t="s">
        <v>3</v>
      </c>
      <c r="AF17" s="78"/>
      <c r="AG17" s="70"/>
      <c r="AH17" s="71"/>
      <c r="AI17" s="17">
        <f t="shared" si="0"/>
        <v>0</v>
      </c>
    </row>
    <row r="18" spans="1:35" ht="13.5" customHeight="1">
      <c r="A18" s="71"/>
      <c r="B18" s="71"/>
      <c r="C18" s="110" t="s">
        <v>4</v>
      </c>
      <c r="D18" s="111"/>
      <c r="E18" s="19">
        <v>17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32"/>
      <c r="R18" s="38">
        <v>0</v>
      </c>
      <c r="S18" s="18">
        <v>2</v>
      </c>
      <c r="T18" s="18">
        <v>1</v>
      </c>
      <c r="U18" s="18">
        <v>0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11</v>
      </c>
      <c r="AC18" s="11">
        <v>2</v>
      </c>
      <c r="AD18" s="11">
        <v>0</v>
      </c>
      <c r="AE18" s="77" t="s">
        <v>4</v>
      </c>
      <c r="AF18" s="78"/>
      <c r="AG18" s="70"/>
      <c r="AH18" s="71"/>
      <c r="AI18" s="17">
        <f t="shared" si="0"/>
        <v>0</v>
      </c>
    </row>
    <row r="19" spans="1:35" ht="13.5" customHeight="1">
      <c r="A19" s="71"/>
      <c r="B19" s="71"/>
      <c r="C19" s="70" t="s">
        <v>5</v>
      </c>
      <c r="D19" s="48" t="s">
        <v>6</v>
      </c>
      <c r="E19" s="19">
        <v>13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32"/>
      <c r="R19" s="38">
        <v>0</v>
      </c>
      <c r="S19" s="18">
        <v>3</v>
      </c>
      <c r="T19" s="18">
        <v>3</v>
      </c>
      <c r="U19" s="18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7</v>
      </c>
      <c r="AC19" s="11">
        <v>0</v>
      </c>
      <c r="AD19" s="11">
        <v>0</v>
      </c>
      <c r="AE19" s="79" t="s">
        <v>5</v>
      </c>
      <c r="AF19" s="47" t="s">
        <v>6</v>
      </c>
      <c r="AG19" s="70"/>
      <c r="AH19" s="71"/>
      <c r="AI19" s="17">
        <f t="shared" si="0"/>
        <v>0</v>
      </c>
    </row>
    <row r="20" spans="1:35" ht="13.5" customHeight="1">
      <c r="A20" s="71"/>
      <c r="B20" s="71"/>
      <c r="C20" s="70"/>
      <c r="D20" s="48" t="s">
        <v>7</v>
      </c>
      <c r="E20" s="19">
        <v>19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32"/>
      <c r="R20" s="38">
        <v>0</v>
      </c>
      <c r="S20" s="18">
        <v>3</v>
      </c>
      <c r="T20" s="18">
        <v>2</v>
      </c>
      <c r="U20" s="18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13</v>
      </c>
      <c r="AC20" s="11">
        <v>0</v>
      </c>
      <c r="AD20" s="11">
        <v>1</v>
      </c>
      <c r="AE20" s="79"/>
      <c r="AF20" s="47" t="s">
        <v>7</v>
      </c>
      <c r="AG20" s="70"/>
      <c r="AH20" s="71"/>
      <c r="AI20" s="17">
        <f t="shared" si="0"/>
        <v>0</v>
      </c>
    </row>
    <row r="21" spans="1:35" ht="13.5" customHeight="1">
      <c r="A21" s="71"/>
      <c r="B21" s="71"/>
      <c r="C21" s="70"/>
      <c r="D21" s="48" t="s">
        <v>8</v>
      </c>
      <c r="E21" s="19">
        <v>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  <c r="M21" s="11">
        <v>1</v>
      </c>
      <c r="N21" s="11">
        <v>0</v>
      </c>
      <c r="O21" s="11">
        <v>0</v>
      </c>
      <c r="P21" s="11">
        <v>0</v>
      </c>
      <c r="Q21" s="32"/>
      <c r="R21" s="38">
        <v>0</v>
      </c>
      <c r="S21" s="18">
        <v>0</v>
      </c>
      <c r="T21" s="18">
        <v>0</v>
      </c>
      <c r="U21" s="18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5</v>
      </c>
      <c r="AC21" s="11">
        <v>1</v>
      </c>
      <c r="AD21" s="11">
        <v>0</v>
      </c>
      <c r="AE21" s="79"/>
      <c r="AF21" s="47" t="s">
        <v>8</v>
      </c>
      <c r="AG21" s="70"/>
      <c r="AH21" s="71"/>
      <c r="AI21" s="17">
        <f t="shared" si="0"/>
        <v>0</v>
      </c>
    </row>
    <row r="22" spans="1:35" ht="13.5" customHeight="1">
      <c r="A22" s="71"/>
      <c r="B22" s="71"/>
      <c r="C22" s="110" t="s">
        <v>8</v>
      </c>
      <c r="D22" s="111"/>
      <c r="E22" s="19">
        <v>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32"/>
      <c r="R22" s="38">
        <v>0</v>
      </c>
      <c r="S22" s="18">
        <v>0</v>
      </c>
      <c r="T22" s="18">
        <v>1</v>
      </c>
      <c r="U22" s="18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2</v>
      </c>
      <c r="AD22" s="11">
        <v>0</v>
      </c>
      <c r="AE22" s="77" t="s">
        <v>8</v>
      </c>
      <c r="AF22" s="78"/>
      <c r="AG22" s="70"/>
      <c r="AH22" s="71"/>
      <c r="AI22" s="17">
        <f t="shared" si="0"/>
        <v>0</v>
      </c>
    </row>
    <row r="23" spans="1:35" ht="13.5" customHeight="1">
      <c r="A23" s="71"/>
      <c r="B23" s="71"/>
      <c r="C23" s="107" t="s">
        <v>9</v>
      </c>
      <c r="D23" s="108"/>
      <c r="E23" s="49"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3</v>
      </c>
      <c r="AC23" s="12">
        <v>0</v>
      </c>
      <c r="AD23" s="13">
        <v>13</v>
      </c>
      <c r="AE23" s="86" t="s">
        <v>9</v>
      </c>
      <c r="AF23" s="87"/>
      <c r="AG23" s="84"/>
      <c r="AH23" s="85"/>
      <c r="AI23" s="17">
        <f t="shared" si="0"/>
        <v>0</v>
      </c>
    </row>
    <row r="24" spans="1:35" ht="13.5" customHeight="1">
      <c r="A24" s="69" t="s">
        <v>15</v>
      </c>
      <c r="B24" s="69"/>
      <c r="C24" s="70" t="s">
        <v>0</v>
      </c>
      <c r="D24" s="109"/>
      <c r="E24" s="44">
        <v>72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</v>
      </c>
      <c r="L24" s="23">
        <v>0</v>
      </c>
      <c r="M24" s="23">
        <v>0</v>
      </c>
      <c r="N24" s="21">
        <v>0</v>
      </c>
      <c r="O24" s="21">
        <v>0</v>
      </c>
      <c r="P24" s="21">
        <v>0</v>
      </c>
      <c r="Q24" s="19"/>
      <c r="R24" s="37">
        <v>1</v>
      </c>
      <c r="S24" s="22">
        <v>1</v>
      </c>
      <c r="T24" s="22">
        <v>4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28</v>
      </c>
      <c r="AC24" s="23">
        <v>29</v>
      </c>
      <c r="AD24" s="21">
        <v>6</v>
      </c>
      <c r="AE24" s="79" t="s">
        <v>0</v>
      </c>
      <c r="AF24" s="71"/>
      <c r="AG24" s="70" t="s">
        <v>15</v>
      </c>
      <c r="AH24" s="71"/>
      <c r="AI24" s="17">
        <f t="shared" si="0"/>
        <v>0</v>
      </c>
    </row>
    <row r="25" spans="1:35" ht="13.5" customHeight="1">
      <c r="A25" s="71"/>
      <c r="B25" s="71"/>
      <c r="C25" s="110" t="s">
        <v>2</v>
      </c>
      <c r="D25" s="111"/>
      <c r="E25" s="19">
        <v>52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32"/>
      <c r="R25" s="38">
        <v>0</v>
      </c>
      <c r="S25" s="18">
        <v>0</v>
      </c>
      <c r="T25" s="18">
        <v>0</v>
      </c>
      <c r="U25" s="18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19</v>
      </c>
      <c r="AC25" s="11">
        <v>27</v>
      </c>
      <c r="AD25" s="11">
        <v>3</v>
      </c>
      <c r="AE25" s="77" t="s">
        <v>2</v>
      </c>
      <c r="AF25" s="78"/>
      <c r="AG25" s="70"/>
      <c r="AH25" s="71"/>
      <c r="AI25" s="17">
        <f t="shared" si="0"/>
        <v>0</v>
      </c>
    </row>
    <row r="26" spans="1:35" ht="13.5" customHeight="1">
      <c r="A26" s="71"/>
      <c r="B26" s="71"/>
      <c r="C26" s="110" t="s">
        <v>3</v>
      </c>
      <c r="D26" s="111"/>
      <c r="E26" s="19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1</v>
      </c>
      <c r="AC26" s="11">
        <v>0</v>
      </c>
      <c r="AD26" s="11">
        <v>0</v>
      </c>
      <c r="AE26" s="77" t="s">
        <v>3</v>
      </c>
      <c r="AF26" s="78"/>
      <c r="AG26" s="70"/>
      <c r="AH26" s="71"/>
      <c r="AI26" s="17">
        <f t="shared" si="0"/>
        <v>0</v>
      </c>
    </row>
    <row r="27" spans="1:35" ht="13.5" customHeight="1">
      <c r="A27" s="71"/>
      <c r="B27" s="71"/>
      <c r="C27" s="110" t="s">
        <v>4</v>
      </c>
      <c r="D27" s="111"/>
      <c r="E27" s="19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32"/>
      <c r="R27" s="38">
        <v>0</v>
      </c>
      <c r="S27" s="18">
        <v>0</v>
      </c>
      <c r="T27" s="18">
        <v>0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1</v>
      </c>
      <c r="AD27" s="11">
        <v>0</v>
      </c>
      <c r="AE27" s="77" t="s">
        <v>4</v>
      </c>
      <c r="AF27" s="78"/>
      <c r="AG27" s="70"/>
      <c r="AH27" s="71"/>
      <c r="AI27" s="17">
        <f t="shared" si="0"/>
        <v>0</v>
      </c>
    </row>
    <row r="28" spans="1:35" ht="13.5" customHeight="1">
      <c r="A28" s="71"/>
      <c r="B28" s="71"/>
      <c r="C28" s="70" t="s">
        <v>5</v>
      </c>
      <c r="D28" s="48" t="s">
        <v>6</v>
      </c>
      <c r="E28" s="19">
        <v>13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32"/>
      <c r="R28" s="38">
        <v>1</v>
      </c>
      <c r="S28" s="18">
        <v>1</v>
      </c>
      <c r="T28" s="18">
        <v>4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6</v>
      </c>
      <c r="AC28" s="11">
        <v>0</v>
      </c>
      <c r="AD28" s="11">
        <v>1</v>
      </c>
      <c r="AE28" s="79" t="s">
        <v>5</v>
      </c>
      <c r="AF28" s="47" t="s">
        <v>6</v>
      </c>
      <c r="AG28" s="70"/>
      <c r="AH28" s="71"/>
      <c r="AI28" s="17">
        <f t="shared" si="0"/>
        <v>0</v>
      </c>
    </row>
    <row r="29" spans="1:35" ht="13.5" customHeight="1">
      <c r="A29" s="71"/>
      <c r="B29" s="71"/>
      <c r="C29" s="70"/>
      <c r="D29" s="48" t="s">
        <v>7</v>
      </c>
      <c r="E29" s="19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2"/>
      <c r="R29" s="38">
        <v>0</v>
      </c>
      <c r="S29" s="18">
        <v>0</v>
      </c>
      <c r="T29" s="18">
        <v>0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79"/>
      <c r="AF29" s="47" t="s">
        <v>7</v>
      </c>
      <c r="AG29" s="70"/>
      <c r="AH29" s="71"/>
      <c r="AI29" s="17">
        <f t="shared" si="0"/>
        <v>0</v>
      </c>
    </row>
    <row r="30" spans="1:35" ht="13.5" customHeight="1">
      <c r="A30" s="71"/>
      <c r="B30" s="71"/>
      <c r="C30" s="70"/>
      <c r="D30" s="48" t="s">
        <v>8</v>
      </c>
      <c r="E30" s="19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32"/>
      <c r="R30" s="38">
        <v>0</v>
      </c>
      <c r="S30" s="18">
        <v>0</v>
      </c>
      <c r="T30" s="18">
        <v>0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0</v>
      </c>
      <c r="AD30" s="11">
        <v>0</v>
      </c>
      <c r="AE30" s="79"/>
      <c r="AF30" s="47" t="s">
        <v>8</v>
      </c>
      <c r="AG30" s="70"/>
      <c r="AH30" s="71"/>
      <c r="AI30" s="17">
        <f t="shared" si="0"/>
        <v>0</v>
      </c>
    </row>
    <row r="31" spans="1:35" ht="13.5" customHeight="1">
      <c r="A31" s="71"/>
      <c r="B31" s="71"/>
      <c r="C31" s="110" t="s">
        <v>8</v>
      </c>
      <c r="D31" s="111"/>
      <c r="E31" s="19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0</v>
      </c>
      <c r="T31" s="18">
        <v>0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1</v>
      </c>
      <c r="AD31" s="11">
        <v>0</v>
      </c>
      <c r="AE31" s="77" t="s">
        <v>8</v>
      </c>
      <c r="AF31" s="78"/>
      <c r="AG31" s="70"/>
      <c r="AH31" s="71"/>
      <c r="AI31" s="17">
        <f t="shared" si="0"/>
        <v>0</v>
      </c>
    </row>
    <row r="32" spans="1:35" ht="13.5" customHeight="1">
      <c r="A32" s="71"/>
      <c r="B32" s="71"/>
      <c r="C32" s="107" t="s">
        <v>9</v>
      </c>
      <c r="D32" s="108"/>
      <c r="E32" s="49">
        <v>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2</v>
      </c>
      <c r="AE32" s="86" t="s">
        <v>9</v>
      </c>
      <c r="AF32" s="87"/>
      <c r="AG32" s="84"/>
      <c r="AH32" s="85"/>
      <c r="AI32" s="17">
        <f t="shared" si="0"/>
        <v>0</v>
      </c>
    </row>
    <row r="33" spans="1:35" ht="13.5" customHeight="1">
      <c r="A33" s="69" t="s">
        <v>16</v>
      </c>
      <c r="B33" s="69"/>
      <c r="C33" s="70" t="s">
        <v>0</v>
      </c>
      <c r="D33" s="109"/>
      <c r="E33" s="44">
        <v>92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1">
        <v>0</v>
      </c>
      <c r="O33" s="21">
        <v>0</v>
      </c>
      <c r="P33" s="21">
        <v>1</v>
      </c>
      <c r="Q33" s="19"/>
      <c r="R33" s="37">
        <v>0</v>
      </c>
      <c r="S33" s="22">
        <v>1</v>
      </c>
      <c r="T33" s="22">
        <v>4</v>
      </c>
      <c r="U33" s="22">
        <v>1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51</v>
      </c>
      <c r="AC33" s="23">
        <v>27</v>
      </c>
      <c r="AD33" s="21">
        <v>4</v>
      </c>
      <c r="AE33" s="79" t="s">
        <v>0</v>
      </c>
      <c r="AF33" s="71"/>
      <c r="AG33" s="70" t="s">
        <v>16</v>
      </c>
      <c r="AH33" s="71"/>
      <c r="AI33" s="17">
        <f t="shared" si="0"/>
        <v>0</v>
      </c>
    </row>
    <row r="34" spans="1:35" ht="13.5" customHeight="1">
      <c r="A34" s="71"/>
      <c r="B34" s="71"/>
      <c r="C34" s="110" t="s">
        <v>2</v>
      </c>
      <c r="D34" s="111"/>
      <c r="E34" s="19">
        <v>69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32"/>
      <c r="R34" s="38">
        <v>0</v>
      </c>
      <c r="S34" s="18">
        <v>0</v>
      </c>
      <c r="T34" s="18">
        <v>1</v>
      </c>
      <c r="U34" s="18">
        <v>1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1</v>
      </c>
      <c r="AB34" s="11">
        <v>35</v>
      </c>
      <c r="AC34" s="11">
        <v>27</v>
      </c>
      <c r="AD34" s="11">
        <v>2</v>
      </c>
      <c r="AE34" s="77" t="s">
        <v>2</v>
      </c>
      <c r="AF34" s="78"/>
      <c r="AG34" s="70"/>
      <c r="AH34" s="71"/>
      <c r="AI34" s="17">
        <f t="shared" si="0"/>
        <v>0</v>
      </c>
    </row>
    <row r="35" spans="1:35" ht="13.5" customHeight="1">
      <c r="A35" s="71"/>
      <c r="B35" s="71"/>
      <c r="C35" s="110" t="s">
        <v>3</v>
      </c>
      <c r="D35" s="111"/>
      <c r="E35" s="19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0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77" t="s">
        <v>3</v>
      </c>
      <c r="AF35" s="78"/>
      <c r="AG35" s="70"/>
      <c r="AH35" s="71"/>
      <c r="AI35" s="17">
        <f t="shared" si="0"/>
        <v>0</v>
      </c>
    </row>
    <row r="36" spans="1:35" ht="13.5" customHeight="1">
      <c r="A36" s="71"/>
      <c r="B36" s="71"/>
      <c r="C36" s="110" t="s">
        <v>4</v>
      </c>
      <c r="D36" s="111"/>
      <c r="E36" s="19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32"/>
      <c r="R36" s="38">
        <v>0</v>
      </c>
      <c r="S36" s="18">
        <v>0</v>
      </c>
      <c r="T36" s="18">
        <v>0</v>
      </c>
      <c r="U36" s="18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77" t="s">
        <v>4</v>
      </c>
      <c r="AF36" s="78"/>
      <c r="AG36" s="70"/>
      <c r="AH36" s="71"/>
      <c r="AI36" s="17">
        <f t="shared" si="0"/>
        <v>0</v>
      </c>
    </row>
    <row r="37" spans="1:35" ht="13.5" customHeight="1">
      <c r="A37" s="71"/>
      <c r="B37" s="71"/>
      <c r="C37" s="70" t="s">
        <v>5</v>
      </c>
      <c r="D37" s="48" t="s">
        <v>6</v>
      </c>
      <c r="E37" s="19">
        <v>14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32"/>
      <c r="R37" s="38">
        <v>0</v>
      </c>
      <c r="S37" s="18">
        <v>0</v>
      </c>
      <c r="T37" s="18">
        <v>0</v>
      </c>
      <c r="U37" s="18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12</v>
      </c>
      <c r="AC37" s="11">
        <v>0</v>
      </c>
      <c r="AD37" s="11">
        <v>1</v>
      </c>
      <c r="AE37" s="79" t="s">
        <v>5</v>
      </c>
      <c r="AF37" s="47" t="s">
        <v>6</v>
      </c>
      <c r="AG37" s="70"/>
      <c r="AH37" s="71"/>
      <c r="AI37" s="17">
        <f t="shared" si="0"/>
        <v>0</v>
      </c>
    </row>
    <row r="38" spans="1:35" ht="13.5" customHeight="1">
      <c r="A38" s="71"/>
      <c r="B38" s="71"/>
      <c r="C38" s="70"/>
      <c r="D38" s="48" t="s">
        <v>7</v>
      </c>
      <c r="E38" s="19">
        <v>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32"/>
      <c r="R38" s="38">
        <v>0</v>
      </c>
      <c r="S38" s="18">
        <v>1</v>
      </c>
      <c r="T38" s="18">
        <v>3</v>
      </c>
      <c r="U38" s="18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3</v>
      </c>
      <c r="AC38" s="11">
        <v>0</v>
      </c>
      <c r="AD38" s="11">
        <v>0</v>
      </c>
      <c r="AE38" s="79"/>
      <c r="AF38" s="47" t="s">
        <v>7</v>
      </c>
      <c r="AG38" s="70"/>
      <c r="AH38" s="71"/>
      <c r="AI38" s="17">
        <f aca="true" t="shared" si="1" ref="AI38:AI68">SUM(F38:AD38)-E38</f>
        <v>0</v>
      </c>
    </row>
    <row r="39" spans="1:35" ht="13.5" customHeight="1">
      <c r="A39" s="71"/>
      <c r="B39" s="71"/>
      <c r="C39" s="70"/>
      <c r="D39" s="48" t="s">
        <v>8</v>
      </c>
      <c r="E39" s="19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2"/>
      <c r="R39" s="38">
        <v>0</v>
      </c>
      <c r="S39" s="18">
        <v>0</v>
      </c>
      <c r="T39" s="18">
        <v>0</v>
      </c>
      <c r="U39" s="18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</v>
      </c>
      <c r="AC39" s="11">
        <v>0</v>
      </c>
      <c r="AD39" s="11">
        <v>0</v>
      </c>
      <c r="AE39" s="79"/>
      <c r="AF39" s="47" t="s">
        <v>8</v>
      </c>
      <c r="AG39" s="70"/>
      <c r="AH39" s="71"/>
      <c r="AI39" s="17">
        <f t="shared" si="1"/>
        <v>0</v>
      </c>
    </row>
    <row r="40" spans="1:35" ht="13.5" customHeight="1">
      <c r="A40" s="71"/>
      <c r="B40" s="71"/>
      <c r="C40" s="110" t="s">
        <v>8</v>
      </c>
      <c r="D40" s="111"/>
      <c r="E40" s="19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0</v>
      </c>
      <c r="S40" s="18">
        <v>0</v>
      </c>
      <c r="T40" s="18">
        <v>0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77" t="s">
        <v>8</v>
      </c>
      <c r="AF40" s="78"/>
      <c r="AG40" s="70"/>
      <c r="AH40" s="71"/>
      <c r="AI40" s="17">
        <f t="shared" si="1"/>
        <v>0</v>
      </c>
    </row>
    <row r="41" spans="1:35" ht="13.5" customHeight="1">
      <c r="A41" s="71"/>
      <c r="B41" s="71"/>
      <c r="C41" s="107" t="s">
        <v>9</v>
      </c>
      <c r="D41" s="108"/>
      <c r="E41" s="49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1</v>
      </c>
      <c r="AE41" s="86" t="s">
        <v>9</v>
      </c>
      <c r="AF41" s="87"/>
      <c r="AG41" s="84"/>
      <c r="AH41" s="85"/>
      <c r="AI41" s="17">
        <f t="shared" si="1"/>
        <v>0</v>
      </c>
    </row>
    <row r="42" spans="1:35" ht="13.5" customHeight="1">
      <c r="A42" s="69" t="s">
        <v>17</v>
      </c>
      <c r="B42" s="118"/>
      <c r="C42" s="70" t="s">
        <v>0</v>
      </c>
      <c r="D42" s="109"/>
      <c r="E42" s="19">
        <v>894</v>
      </c>
      <c r="F42" s="21">
        <v>0</v>
      </c>
      <c r="G42" s="21">
        <v>4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19"/>
      <c r="R42" s="37">
        <v>0</v>
      </c>
      <c r="S42" s="22">
        <v>0</v>
      </c>
      <c r="T42" s="22">
        <v>1</v>
      </c>
      <c r="U42" s="22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0</v>
      </c>
      <c r="AB42" s="21">
        <v>611</v>
      </c>
      <c r="AC42" s="21">
        <v>270</v>
      </c>
      <c r="AD42" s="21">
        <v>6</v>
      </c>
      <c r="AE42" s="79" t="s">
        <v>0</v>
      </c>
      <c r="AF42" s="71"/>
      <c r="AG42" s="70" t="s">
        <v>17</v>
      </c>
      <c r="AH42" s="71"/>
      <c r="AI42" s="17">
        <f t="shared" si="1"/>
        <v>0</v>
      </c>
    </row>
    <row r="43" spans="1:35" ht="13.5" customHeight="1">
      <c r="A43" s="71"/>
      <c r="B43" s="119"/>
      <c r="C43" s="110" t="s">
        <v>2</v>
      </c>
      <c r="D43" s="111"/>
      <c r="E43" s="19">
        <v>839</v>
      </c>
      <c r="F43" s="11">
        <v>0</v>
      </c>
      <c r="G43" s="11">
        <v>4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32"/>
      <c r="R43" s="38">
        <v>0</v>
      </c>
      <c r="S43" s="18">
        <v>0</v>
      </c>
      <c r="T43" s="18">
        <v>0</v>
      </c>
      <c r="U43" s="18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11">
        <v>0</v>
      </c>
      <c r="AB43" s="11">
        <v>578</v>
      </c>
      <c r="AC43" s="11">
        <v>252</v>
      </c>
      <c r="AD43" s="11">
        <v>4</v>
      </c>
      <c r="AE43" s="77" t="s">
        <v>2</v>
      </c>
      <c r="AF43" s="78"/>
      <c r="AG43" s="70"/>
      <c r="AH43" s="71"/>
      <c r="AI43" s="17">
        <f t="shared" si="1"/>
        <v>0</v>
      </c>
    </row>
    <row r="44" spans="1:35" ht="13.5" customHeight="1">
      <c r="A44" s="71"/>
      <c r="B44" s="119"/>
      <c r="C44" s="110" t="s">
        <v>3</v>
      </c>
      <c r="D44" s="111"/>
      <c r="E44" s="19">
        <v>7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2"/>
      <c r="R44" s="38">
        <v>0</v>
      </c>
      <c r="S44" s="18">
        <v>0</v>
      </c>
      <c r="T44" s="18">
        <v>0</v>
      </c>
      <c r="U44" s="18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5</v>
      </c>
      <c r="AC44" s="11">
        <v>2</v>
      </c>
      <c r="AD44" s="11">
        <v>0</v>
      </c>
      <c r="AE44" s="77" t="s">
        <v>3</v>
      </c>
      <c r="AF44" s="78"/>
      <c r="AG44" s="70"/>
      <c r="AH44" s="71"/>
      <c r="AI44" s="17">
        <f t="shared" si="1"/>
        <v>0</v>
      </c>
    </row>
    <row r="45" spans="1:35" ht="13.5" customHeight="1">
      <c r="A45" s="71"/>
      <c r="B45" s="119"/>
      <c r="C45" s="110" t="s">
        <v>4</v>
      </c>
      <c r="D45" s="111"/>
      <c r="E45" s="19">
        <v>43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0</v>
      </c>
      <c r="N45" s="11">
        <v>0</v>
      </c>
      <c r="O45" s="11">
        <v>0</v>
      </c>
      <c r="P45" s="11">
        <v>0</v>
      </c>
      <c r="Q45" s="32"/>
      <c r="R45" s="38">
        <v>0</v>
      </c>
      <c r="S45" s="18">
        <v>0</v>
      </c>
      <c r="T45" s="18">
        <v>1</v>
      </c>
      <c r="U45" s="18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27</v>
      </c>
      <c r="AC45" s="11">
        <v>13</v>
      </c>
      <c r="AD45" s="11">
        <v>1</v>
      </c>
      <c r="AE45" s="77" t="s">
        <v>4</v>
      </c>
      <c r="AF45" s="78"/>
      <c r="AG45" s="70"/>
      <c r="AH45" s="71"/>
      <c r="AI45" s="17">
        <f t="shared" si="1"/>
        <v>0</v>
      </c>
    </row>
    <row r="46" spans="1:35" ht="13.5" customHeight="1">
      <c r="A46" s="71"/>
      <c r="B46" s="119"/>
      <c r="C46" s="70" t="s">
        <v>5</v>
      </c>
      <c r="D46" s="48" t="s">
        <v>6</v>
      </c>
      <c r="E46" s="19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79" t="s">
        <v>5</v>
      </c>
      <c r="AF46" s="47" t="s">
        <v>6</v>
      </c>
      <c r="AG46" s="70"/>
      <c r="AH46" s="71"/>
      <c r="AI46" s="17">
        <f t="shared" si="1"/>
        <v>0</v>
      </c>
    </row>
    <row r="47" spans="1:35" ht="13.5" customHeight="1">
      <c r="A47" s="71"/>
      <c r="B47" s="119"/>
      <c r="C47" s="70"/>
      <c r="D47" s="48" t="s">
        <v>7</v>
      </c>
      <c r="E47" s="19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79"/>
      <c r="AF47" s="47" t="s">
        <v>7</v>
      </c>
      <c r="AG47" s="70"/>
      <c r="AH47" s="71"/>
      <c r="AI47" s="17">
        <f t="shared" si="1"/>
        <v>0</v>
      </c>
    </row>
    <row r="48" spans="1:35" ht="13.5" customHeight="1">
      <c r="A48" s="71"/>
      <c r="B48" s="119"/>
      <c r="C48" s="70"/>
      <c r="D48" s="48" t="s">
        <v>8</v>
      </c>
      <c r="E48" s="19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32"/>
      <c r="R48" s="38">
        <v>0</v>
      </c>
      <c r="S48" s="18">
        <v>0</v>
      </c>
      <c r="T48" s="18">
        <v>0</v>
      </c>
      <c r="U48" s="1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1</v>
      </c>
      <c r="AC48" s="11">
        <v>0</v>
      </c>
      <c r="AD48" s="11">
        <v>0</v>
      </c>
      <c r="AE48" s="79"/>
      <c r="AF48" s="47" t="s">
        <v>8</v>
      </c>
      <c r="AG48" s="70"/>
      <c r="AH48" s="71"/>
      <c r="AI48" s="17">
        <f t="shared" si="1"/>
        <v>0</v>
      </c>
    </row>
    <row r="49" spans="1:35" ht="13.5" customHeight="1">
      <c r="A49" s="71"/>
      <c r="B49" s="119"/>
      <c r="C49" s="110" t="s">
        <v>8</v>
      </c>
      <c r="D49" s="111"/>
      <c r="E49" s="19">
        <v>3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32"/>
      <c r="R49" s="38">
        <v>0</v>
      </c>
      <c r="S49" s="18">
        <v>0</v>
      </c>
      <c r="T49" s="18">
        <v>0</v>
      </c>
      <c r="U49" s="18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3</v>
      </c>
      <c r="AD49" s="11">
        <v>0</v>
      </c>
      <c r="AE49" s="77" t="s">
        <v>8</v>
      </c>
      <c r="AF49" s="78"/>
      <c r="AG49" s="70"/>
      <c r="AH49" s="71"/>
      <c r="AI49" s="17">
        <f t="shared" si="1"/>
        <v>0</v>
      </c>
    </row>
    <row r="50" spans="1:35" ht="13.5" customHeight="1">
      <c r="A50" s="50"/>
      <c r="B50" s="51" t="s">
        <v>31</v>
      </c>
      <c r="C50" s="107" t="s">
        <v>9</v>
      </c>
      <c r="D50" s="108"/>
      <c r="E50" s="52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</v>
      </c>
      <c r="AE50" s="77" t="s">
        <v>9</v>
      </c>
      <c r="AF50" s="78"/>
      <c r="AG50" s="67"/>
      <c r="AH50" s="53" t="s">
        <v>31</v>
      </c>
      <c r="AI50" s="17">
        <f t="shared" si="1"/>
        <v>0</v>
      </c>
    </row>
    <row r="51" spans="1:35" ht="13.5" customHeight="1">
      <c r="A51" s="69" t="s">
        <v>18</v>
      </c>
      <c r="B51" s="118"/>
      <c r="C51" s="70" t="s">
        <v>0</v>
      </c>
      <c r="D51" s="109"/>
      <c r="E51" s="19">
        <v>191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19"/>
      <c r="R51" s="19">
        <v>1</v>
      </c>
      <c r="S51" s="21">
        <v>1</v>
      </c>
      <c r="T51" s="21">
        <v>1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132</v>
      </c>
      <c r="AC51" s="21">
        <v>53</v>
      </c>
      <c r="AD51" s="21">
        <v>2</v>
      </c>
      <c r="AE51" s="88" t="s">
        <v>0</v>
      </c>
      <c r="AF51" s="69"/>
      <c r="AG51" s="68" t="s">
        <v>18</v>
      </c>
      <c r="AH51" s="69"/>
      <c r="AI51" s="17">
        <f t="shared" si="1"/>
        <v>0</v>
      </c>
    </row>
    <row r="52" spans="1:35" ht="13.5" customHeight="1">
      <c r="A52" s="71"/>
      <c r="B52" s="119"/>
      <c r="C52" s="110" t="s">
        <v>2</v>
      </c>
      <c r="D52" s="111"/>
      <c r="E52" s="19">
        <v>166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2"/>
      <c r="R52" s="38">
        <v>0</v>
      </c>
      <c r="S52" s="18">
        <v>0</v>
      </c>
      <c r="T52" s="18">
        <v>0</v>
      </c>
      <c r="U52" s="18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118</v>
      </c>
      <c r="AC52" s="11">
        <v>48</v>
      </c>
      <c r="AD52" s="11">
        <v>0</v>
      </c>
      <c r="AE52" s="77" t="s">
        <v>2</v>
      </c>
      <c r="AF52" s="78"/>
      <c r="AG52" s="70"/>
      <c r="AH52" s="71"/>
      <c r="AI52" s="17">
        <f t="shared" si="1"/>
        <v>0</v>
      </c>
    </row>
    <row r="53" spans="1:35" ht="13.5" customHeight="1">
      <c r="A53" s="71"/>
      <c r="B53" s="119"/>
      <c r="C53" s="110" t="s">
        <v>3</v>
      </c>
      <c r="D53" s="111"/>
      <c r="E53" s="19">
        <v>3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2"/>
      <c r="R53" s="38">
        <v>0</v>
      </c>
      <c r="S53" s="18">
        <v>0</v>
      </c>
      <c r="T53" s="18">
        <v>0</v>
      </c>
      <c r="U53" s="18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3</v>
      </c>
      <c r="AC53" s="11">
        <v>0</v>
      </c>
      <c r="AD53" s="11">
        <v>0</v>
      </c>
      <c r="AE53" s="77" t="s">
        <v>3</v>
      </c>
      <c r="AF53" s="78"/>
      <c r="AG53" s="70"/>
      <c r="AH53" s="71"/>
      <c r="AI53" s="17">
        <f t="shared" si="1"/>
        <v>0</v>
      </c>
    </row>
    <row r="54" spans="1:35" ht="13.5" customHeight="1">
      <c r="A54" s="71"/>
      <c r="B54" s="119"/>
      <c r="C54" s="110" t="s">
        <v>4</v>
      </c>
      <c r="D54" s="111"/>
      <c r="E54" s="19">
        <v>17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0</v>
      </c>
      <c r="Q54" s="32"/>
      <c r="R54" s="38">
        <v>1</v>
      </c>
      <c r="S54" s="18">
        <v>1</v>
      </c>
      <c r="T54" s="18">
        <v>1</v>
      </c>
      <c r="U54" s="18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9</v>
      </c>
      <c r="AC54" s="11">
        <v>3</v>
      </c>
      <c r="AD54" s="11">
        <v>1</v>
      </c>
      <c r="AE54" s="77" t="s">
        <v>4</v>
      </c>
      <c r="AF54" s="78"/>
      <c r="AG54" s="70"/>
      <c r="AH54" s="71"/>
      <c r="AI54" s="17">
        <f t="shared" si="1"/>
        <v>0</v>
      </c>
    </row>
    <row r="55" spans="1:35" ht="13.5" customHeight="1">
      <c r="A55" s="71"/>
      <c r="B55" s="119"/>
      <c r="C55" s="70" t="s">
        <v>5</v>
      </c>
      <c r="D55" s="48" t="s">
        <v>6</v>
      </c>
      <c r="E55" s="19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79" t="s">
        <v>5</v>
      </c>
      <c r="AF55" s="47" t="s">
        <v>6</v>
      </c>
      <c r="AG55" s="70"/>
      <c r="AH55" s="71"/>
      <c r="AI55" s="17">
        <f t="shared" si="1"/>
        <v>0</v>
      </c>
    </row>
    <row r="56" spans="1:35" ht="13.5" customHeight="1">
      <c r="A56" s="71"/>
      <c r="B56" s="119"/>
      <c r="C56" s="70"/>
      <c r="D56" s="48" t="s">
        <v>7</v>
      </c>
      <c r="E56" s="19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79"/>
      <c r="AF56" s="47" t="s">
        <v>7</v>
      </c>
      <c r="AG56" s="70"/>
      <c r="AH56" s="71"/>
      <c r="AI56" s="17">
        <f t="shared" si="1"/>
        <v>0</v>
      </c>
    </row>
    <row r="57" spans="1:35" ht="13.5" customHeight="1">
      <c r="A57" s="71"/>
      <c r="B57" s="119"/>
      <c r="C57" s="70"/>
      <c r="D57" s="48" t="s">
        <v>8</v>
      </c>
      <c r="E57" s="19">
        <v>2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32"/>
      <c r="R57" s="38">
        <v>0</v>
      </c>
      <c r="S57" s="18">
        <v>0</v>
      </c>
      <c r="T57" s="18">
        <v>0</v>
      </c>
      <c r="U57" s="18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2</v>
      </c>
      <c r="AC57" s="11">
        <v>0</v>
      </c>
      <c r="AD57" s="11">
        <v>0</v>
      </c>
      <c r="AE57" s="79"/>
      <c r="AF57" s="47" t="s">
        <v>8</v>
      </c>
      <c r="AG57" s="70"/>
      <c r="AH57" s="71"/>
      <c r="AI57" s="17">
        <f t="shared" si="1"/>
        <v>0</v>
      </c>
    </row>
    <row r="58" spans="1:35" ht="13.5" customHeight="1">
      <c r="A58" s="71"/>
      <c r="B58" s="119"/>
      <c r="C58" s="110" t="s">
        <v>8</v>
      </c>
      <c r="D58" s="111"/>
      <c r="E58" s="19">
        <v>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2"/>
      <c r="R58" s="38">
        <v>0</v>
      </c>
      <c r="S58" s="18">
        <v>0</v>
      </c>
      <c r="T58" s="18">
        <v>0</v>
      </c>
      <c r="U58" s="18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2</v>
      </c>
      <c r="AD58" s="11">
        <v>0</v>
      </c>
      <c r="AE58" s="77" t="s">
        <v>8</v>
      </c>
      <c r="AF58" s="78"/>
      <c r="AG58" s="70"/>
      <c r="AH58" s="71"/>
      <c r="AI58" s="17">
        <f t="shared" si="1"/>
        <v>0</v>
      </c>
    </row>
    <row r="59" spans="1:35" ht="13.5" customHeight="1">
      <c r="A59" s="50"/>
      <c r="B59" s="51" t="s">
        <v>32</v>
      </c>
      <c r="C59" s="107" t="s">
        <v>9</v>
      </c>
      <c r="D59" s="108"/>
      <c r="E59" s="19"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</v>
      </c>
      <c r="AE59" s="77" t="s">
        <v>9</v>
      </c>
      <c r="AF59" s="78"/>
      <c r="AG59" s="67"/>
      <c r="AH59" s="53" t="s">
        <v>32</v>
      </c>
      <c r="AI59" s="17">
        <f t="shared" si="1"/>
        <v>0</v>
      </c>
    </row>
    <row r="60" spans="1:35" ht="13.5" customHeight="1">
      <c r="A60" s="69" t="s">
        <v>8</v>
      </c>
      <c r="B60" s="69"/>
      <c r="C60" s="70" t="s">
        <v>0</v>
      </c>
      <c r="D60" s="109"/>
      <c r="E60" s="46">
        <v>103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43">
        <v>0</v>
      </c>
      <c r="Q60" s="19"/>
      <c r="R60" s="46">
        <v>0</v>
      </c>
      <c r="S60" s="20">
        <v>1</v>
      </c>
      <c r="T60" s="20">
        <v>1</v>
      </c>
      <c r="U60" s="20">
        <v>0</v>
      </c>
      <c r="V60" s="20">
        <v>0</v>
      </c>
      <c r="W60" s="20">
        <v>2</v>
      </c>
      <c r="X60" s="20">
        <v>1</v>
      </c>
      <c r="Y60" s="20">
        <v>1</v>
      </c>
      <c r="Z60" s="20">
        <v>0</v>
      </c>
      <c r="AA60" s="20">
        <v>0</v>
      </c>
      <c r="AB60" s="20">
        <v>64</v>
      </c>
      <c r="AC60" s="20">
        <v>28</v>
      </c>
      <c r="AD60" s="20">
        <v>4</v>
      </c>
      <c r="AE60" s="88" t="s">
        <v>0</v>
      </c>
      <c r="AF60" s="69"/>
      <c r="AG60" s="68" t="s">
        <v>8</v>
      </c>
      <c r="AH60" s="69"/>
      <c r="AI60" s="17">
        <f t="shared" si="1"/>
        <v>0</v>
      </c>
    </row>
    <row r="61" spans="1:35" ht="13.5" customHeight="1">
      <c r="A61" s="71"/>
      <c r="B61" s="71"/>
      <c r="C61" s="110" t="s">
        <v>2</v>
      </c>
      <c r="D61" s="111"/>
      <c r="E61" s="19">
        <v>82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32"/>
      <c r="R61" s="38">
        <v>0</v>
      </c>
      <c r="S61" s="18">
        <v>0</v>
      </c>
      <c r="T61" s="18">
        <v>0</v>
      </c>
      <c r="U61" s="18">
        <v>0</v>
      </c>
      <c r="V61" s="11">
        <v>0</v>
      </c>
      <c r="W61" s="11">
        <v>1</v>
      </c>
      <c r="X61" s="11">
        <v>0</v>
      </c>
      <c r="Y61" s="11">
        <v>1</v>
      </c>
      <c r="Z61" s="11">
        <v>0</v>
      </c>
      <c r="AA61" s="11">
        <v>0</v>
      </c>
      <c r="AB61" s="11">
        <v>57</v>
      </c>
      <c r="AC61" s="11">
        <v>20</v>
      </c>
      <c r="AD61" s="11">
        <v>2</v>
      </c>
      <c r="AE61" s="77" t="s">
        <v>2</v>
      </c>
      <c r="AF61" s="78"/>
      <c r="AG61" s="70"/>
      <c r="AH61" s="71"/>
      <c r="AI61" s="17">
        <f t="shared" si="1"/>
        <v>0</v>
      </c>
    </row>
    <row r="62" spans="1:35" ht="13.5" customHeight="1">
      <c r="A62" s="71"/>
      <c r="B62" s="71"/>
      <c r="C62" s="110" t="s">
        <v>3</v>
      </c>
      <c r="D62" s="111"/>
      <c r="E62" s="19">
        <v>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32"/>
      <c r="R62" s="38">
        <v>0</v>
      </c>
      <c r="S62" s="18">
        <v>0</v>
      </c>
      <c r="T62" s="18">
        <v>0</v>
      </c>
      <c r="U62" s="18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1</v>
      </c>
      <c r="AC62" s="11">
        <v>0</v>
      </c>
      <c r="AD62" s="11">
        <v>0</v>
      </c>
      <c r="AE62" s="77" t="s">
        <v>3</v>
      </c>
      <c r="AF62" s="78"/>
      <c r="AG62" s="70"/>
      <c r="AH62" s="71"/>
      <c r="AI62" s="17">
        <f t="shared" si="1"/>
        <v>0</v>
      </c>
    </row>
    <row r="63" spans="1:35" ht="13.5" customHeight="1">
      <c r="A63" s="71"/>
      <c r="B63" s="71"/>
      <c r="C63" s="110" t="s">
        <v>4</v>
      </c>
      <c r="D63" s="111"/>
      <c r="E63" s="19">
        <v>11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32"/>
      <c r="R63" s="38">
        <v>0</v>
      </c>
      <c r="S63" s="18">
        <v>0</v>
      </c>
      <c r="T63" s="18">
        <v>0</v>
      </c>
      <c r="U63" s="18">
        <v>0</v>
      </c>
      <c r="V63" s="11">
        <v>0</v>
      </c>
      <c r="W63" s="11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4</v>
      </c>
      <c r="AC63" s="11">
        <v>6</v>
      </c>
      <c r="AD63" s="11">
        <v>0</v>
      </c>
      <c r="AE63" s="77" t="s">
        <v>4</v>
      </c>
      <c r="AF63" s="78"/>
      <c r="AG63" s="70"/>
      <c r="AH63" s="71"/>
      <c r="AI63" s="17">
        <f t="shared" si="1"/>
        <v>0</v>
      </c>
    </row>
    <row r="64" spans="1:35" ht="13.5" customHeight="1">
      <c r="A64" s="71"/>
      <c r="B64" s="71"/>
      <c r="C64" s="70" t="s">
        <v>5</v>
      </c>
      <c r="D64" s="48" t="s">
        <v>6</v>
      </c>
      <c r="E64" s="19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32"/>
      <c r="R64" s="38">
        <v>0</v>
      </c>
      <c r="S64" s="18">
        <v>0</v>
      </c>
      <c r="T64" s="18">
        <v>0</v>
      </c>
      <c r="U64" s="18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79" t="s">
        <v>5</v>
      </c>
      <c r="AF64" s="47" t="s">
        <v>6</v>
      </c>
      <c r="AG64" s="70"/>
      <c r="AH64" s="71"/>
      <c r="AI64" s="17">
        <f t="shared" si="1"/>
        <v>0</v>
      </c>
    </row>
    <row r="65" spans="1:35" ht="13.5" customHeight="1">
      <c r="A65" s="71"/>
      <c r="B65" s="71"/>
      <c r="C65" s="70"/>
      <c r="D65" s="48" t="s">
        <v>7</v>
      </c>
      <c r="E65" s="19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0</v>
      </c>
      <c r="T65" s="18">
        <v>0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1</v>
      </c>
      <c r="AD65" s="11">
        <v>0</v>
      </c>
      <c r="AE65" s="79"/>
      <c r="AF65" s="47" t="s">
        <v>7</v>
      </c>
      <c r="AG65" s="70"/>
      <c r="AH65" s="71"/>
      <c r="AI65" s="17">
        <f t="shared" si="1"/>
        <v>0</v>
      </c>
    </row>
    <row r="66" spans="1:35" ht="13.5" customHeight="1">
      <c r="A66" s="71"/>
      <c r="B66" s="71"/>
      <c r="C66" s="70"/>
      <c r="D66" s="48" t="s">
        <v>8</v>
      </c>
      <c r="E66" s="19">
        <v>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2"/>
      <c r="R66" s="38">
        <v>0</v>
      </c>
      <c r="S66" s="18">
        <v>1</v>
      </c>
      <c r="T66" s="18">
        <v>1</v>
      </c>
      <c r="U66" s="18">
        <v>0</v>
      </c>
      <c r="V66" s="11">
        <v>0</v>
      </c>
      <c r="W66" s="11">
        <v>1</v>
      </c>
      <c r="X66" s="11">
        <v>0</v>
      </c>
      <c r="Y66" s="11">
        <v>0</v>
      </c>
      <c r="Z66" s="11">
        <v>0</v>
      </c>
      <c r="AA66" s="11">
        <v>0</v>
      </c>
      <c r="AB66" s="11">
        <v>1</v>
      </c>
      <c r="AC66" s="11">
        <v>0</v>
      </c>
      <c r="AD66" s="11">
        <v>0</v>
      </c>
      <c r="AE66" s="79"/>
      <c r="AF66" s="47" t="s">
        <v>8</v>
      </c>
      <c r="AG66" s="70"/>
      <c r="AH66" s="71"/>
      <c r="AI66" s="17">
        <f t="shared" si="1"/>
        <v>0</v>
      </c>
    </row>
    <row r="67" spans="1:35" ht="13.5" customHeight="1">
      <c r="A67" s="71"/>
      <c r="B67" s="71"/>
      <c r="C67" s="110" t="s">
        <v>8</v>
      </c>
      <c r="D67" s="111"/>
      <c r="E67" s="19">
        <v>2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32"/>
      <c r="R67" s="38">
        <v>0</v>
      </c>
      <c r="S67" s="18">
        <v>0</v>
      </c>
      <c r="T67" s="18">
        <v>0</v>
      </c>
      <c r="U67" s="18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1</v>
      </c>
      <c r="AC67" s="11">
        <v>1</v>
      </c>
      <c r="AD67" s="11">
        <v>0</v>
      </c>
      <c r="AE67" s="77" t="s">
        <v>8</v>
      </c>
      <c r="AF67" s="78"/>
      <c r="AG67" s="70"/>
      <c r="AH67" s="71"/>
      <c r="AI67" s="17">
        <f t="shared" si="1"/>
        <v>0</v>
      </c>
    </row>
    <row r="68" spans="1:35" ht="13.5" customHeight="1" thickBot="1">
      <c r="A68" s="73"/>
      <c r="B68" s="73"/>
      <c r="C68" s="116" t="s">
        <v>9</v>
      </c>
      <c r="D68" s="117"/>
      <c r="E68" s="54">
        <v>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2</v>
      </c>
      <c r="AE68" s="80" t="s">
        <v>9</v>
      </c>
      <c r="AF68" s="81"/>
      <c r="AG68" s="72"/>
      <c r="AH68" s="73"/>
      <c r="AI68" s="17">
        <f t="shared" si="1"/>
        <v>0</v>
      </c>
    </row>
    <row r="69" spans="1:35" ht="12.75">
      <c r="A69" s="55" t="s">
        <v>54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55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 t="s">
        <v>56</v>
      </c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 t="s">
        <v>57</v>
      </c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 t="s">
        <v>58</v>
      </c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>SUM(F15,F24,F33,F42,F51,F60)-F6</f>
        <v>0</v>
      </c>
      <c r="G76" s="17">
        <f aca="true" t="shared" si="2" ref="G76:P76">SUM(G15,G24,G33,G42,G51,G60)-G6</f>
        <v>0</v>
      </c>
      <c r="H76" s="17">
        <f t="shared" si="2"/>
        <v>0</v>
      </c>
      <c r="I76" s="17">
        <f t="shared" si="2"/>
        <v>0</v>
      </c>
      <c r="J76" s="17">
        <f t="shared" si="2"/>
        <v>0</v>
      </c>
      <c r="K76" s="17">
        <f t="shared" si="2"/>
        <v>0</v>
      </c>
      <c r="L76" s="17">
        <f t="shared" si="2"/>
        <v>0</v>
      </c>
      <c r="M76" s="17">
        <f t="shared" si="2"/>
        <v>0</v>
      </c>
      <c r="N76" s="17">
        <f t="shared" si="2"/>
        <v>0</v>
      </c>
      <c r="O76" s="17">
        <f t="shared" si="2"/>
        <v>0</v>
      </c>
      <c r="P76" s="17">
        <f t="shared" si="2"/>
        <v>0</v>
      </c>
      <c r="Q76" s="31"/>
      <c r="R76" s="17">
        <f aca="true" t="shared" si="3" ref="R76:AD76">SUM(R15,R24,R33,R42,R51,R60)-R6</f>
        <v>0</v>
      </c>
      <c r="S76" s="17">
        <f t="shared" si="3"/>
        <v>0</v>
      </c>
      <c r="T76" s="17">
        <f t="shared" si="3"/>
        <v>0</v>
      </c>
      <c r="U76" s="17">
        <f t="shared" si="3"/>
        <v>0</v>
      </c>
      <c r="V76" s="17">
        <f t="shared" si="3"/>
        <v>0</v>
      </c>
      <c r="W76" s="17">
        <f t="shared" si="3"/>
        <v>0</v>
      </c>
      <c r="X76" s="17">
        <f t="shared" si="3"/>
        <v>0</v>
      </c>
      <c r="Y76" s="17">
        <f t="shared" si="3"/>
        <v>0</v>
      </c>
      <c r="Z76" s="17">
        <f t="shared" si="3"/>
        <v>0</v>
      </c>
      <c r="AA76" s="17">
        <f t="shared" si="3"/>
        <v>0</v>
      </c>
      <c r="AB76" s="17">
        <f t="shared" si="3"/>
        <v>0</v>
      </c>
      <c r="AC76" s="17">
        <f t="shared" si="3"/>
        <v>0</v>
      </c>
      <c r="AD76" s="17">
        <f t="shared" si="3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>SUM(F7:F14)-F6</f>
        <v>0</v>
      </c>
      <c r="G77" s="17">
        <f aca="true" t="shared" si="4" ref="G77:P77">SUM(G7:G14)-G6</f>
        <v>0</v>
      </c>
      <c r="H77" s="17">
        <f t="shared" si="4"/>
        <v>0</v>
      </c>
      <c r="I77" s="17">
        <f t="shared" si="4"/>
        <v>0</v>
      </c>
      <c r="J77" s="17">
        <f t="shared" si="4"/>
        <v>0</v>
      </c>
      <c r="K77" s="17">
        <f t="shared" si="4"/>
        <v>0</v>
      </c>
      <c r="L77" s="17">
        <f t="shared" si="4"/>
        <v>0</v>
      </c>
      <c r="M77" s="17">
        <f t="shared" si="4"/>
        <v>0</v>
      </c>
      <c r="N77" s="17">
        <f t="shared" si="4"/>
        <v>0</v>
      </c>
      <c r="O77" s="17">
        <f t="shared" si="4"/>
        <v>0</v>
      </c>
      <c r="P77" s="17">
        <f t="shared" si="4"/>
        <v>0</v>
      </c>
      <c r="Q77" s="31"/>
      <c r="R77" s="17">
        <f aca="true" t="shared" si="5" ref="R77:AD77">SUM(R7:R14)-R6</f>
        <v>0</v>
      </c>
      <c r="S77" s="17">
        <f t="shared" si="5"/>
        <v>0</v>
      </c>
      <c r="T77" s="17">
        <f t="shared" si="5"/>
        <v>0</v>
      </c>
      <c r="U77" s="17">
        <f t="shared" si="5"/>
        <v>0</v>
      </c>
      <c r="V77" s="17">
        <f t="shared" si="5"/>
        <v>0</v>
      </c>
      <c r="W77" s="17">
        <f t="shared" si="5"/>
        <v>0</v>
      </c>
      <c r="X77" s="17">
        <f t="shared" si="5"/>
        <v>0</v>
      </c>
      <c r="Y77" s="17">
        <f t="shared" si="5"/>
        <v>0</v>
      </c>
      <c r="Z77" s="17">
        <f t="shared" si="5"/>
        <v>0</v>
      </c>
      <c r="AA77" s="17">
        <f t="shared" si="5"/>
        <v>0</v>
      </c>
      <c r="AB77" s="17">
        <f t="shared" si="5"/>
        <v>0</v>
      </c>
      <c r="AC77" s="17">
        <f t="shared" si="5"/>
        <v>0</v>
      </c>
      <c r="AD77" s="17">
        <f t="shared" si="5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>SUM(F25:F32)-F24</f>
        <v>0</v>
      </c>
      <c r="G78" s="17">
        <f aca="true" t="shared" si="6" ref="G78:P78">SUM(G25:G32)-G24</f>
        <v>0</v>
      </c>
      <c r="H78" s="17">
        <f t="shared" si="6"/>
        <v>0</v>
      </c>
      <c r="I78" s="17">
        <f t="shared" si="6"/>
        <v>0</v>
      </c>
      <c r="J78" s="17">
        <f t="shared" si="6"/>
        <v>0</v>
      </c>
      <c r="K78" s="17">
        <f t="shared" si="6"/>
        <v>0</v>
      </c>
      <c r="L78" s="17">
        <f t="shared" si="6"/>
        <v>0</v>
      </c>
      <c r="M78" s="17">
        <f t="shared" si="6"/>
        <v>0</v>
      </c>
      <c r="N78" s="17">
        <f t="shared" si="6"/>
        <v>0</v>
      </c>
      <c r="O78" s="17">
        <f t="shared" si="6"/>
        <v>0</v>
      </c>
      <c r="P78" s="17">
        <f t="shared" si="6"/>
        <v>0</v>
      </c>
      <c r="Q78" s="31"/>
      <c r="R78" s="17">
        <f aca="true" t="shared" si="7" ref="R78:AD78">SUM(R25:R32)-R24</f>
        <v>0</v>
      </c>
      <c r="S78" s="17">
        <f t="shared" si="7"/>
        <v>0</v>
      </c>
      <c r="T78" s="17">
        <f t="shared" si="7"/>
        <v>0</v>
      </c>
      <c r="U78" s="17">
        <f t="shared" si="7"/>
        <v>0</v>
      </c>
      <c r="V78" s="17">
        <f t="shared" si="7"/>
        <v>0</v>
      </c>
      <c r="W78" s="17">
        <f t="shared" si="7"/>
        <v>0</v>
      </c>
      <c r="X78" s="17">
        <f t="shared" si="7"/>
        <v>0</v>
      </c>
      <c r="Y78" s="17">
        <f t="shared" si="7"/>
        <v>0</v>
      </c>
      <c r="Z78" s="17">
        <f t="shared" si="7"/>
        <v>0</v>
      </c>
      <c r="AA78" s="17">
        <f t="shared" si="7"/>
        <v>0</v>
      </c>
      <c r="AB78" s="17">
        <f t="shared" si="7"/>
        <v>0</v>
      </c>
      <c r="AC78" s="17">
        <f t="shared" si="7"/>
        <v>0</v>
      </c>
      <c r="AD78" s="17">
        <f t="shared" si="7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>SUM(F34:F41)-F33</f>
        <v>0</v>
      </c>
      <c r="G79" s="17">
        <f aca="true" t="shared" si="8" ref="G79:P79">SUM(G34:G41)-G33</f>
        <v>0</v>
      </c>
      <c r="H79" s="17">
        <f t="shared" si="8"/>
        <v>0</v>
      </c>
      <c r="I79" s="17">
        <f t="shared" si="8"/>
        <v>0</v>
      </c>
      <c r="J79" s="17">
        <f t="shared" si="8"/>
        <v>0</v>
      </c>
      <c r="K79" s="17">
        <f t="shared" si="8"/>
        <v>0</v>
      </c>
      <c r="L79" s="17">
        <f t="shared" si="8"/>
        <v>0</v>
      </c>
      <c r="M79" s="17">
        <f t="shared" si="8"/>
        <v>0</v>
      </c>
      <c r="N79" s="17">
        <f t="shared" si="8"/>
        <v>0</v>
      </c>
      <c r="O79" s="17">
        <f t="shared" si="8"/>
        <v>0</v>
      </c>
      <c r="P79" s="17">
        <f t="shared" si="8"/>
        <v>0</v>
      </c>
      <c r="Q79" s="31"/>
      <c r="R79" s="17">
        <f aca="true" t="shared" si="9" ref="R79:AD79">SUM(R34:R41)-R33</f>
        <v>0</v>
      </c>
      <c r="S79" s="17">
        <f t="shared" si="9"/>
        <v>0</v>
      </c>
      <c r="T79" s="17">
        <f t="shared" si="9"/>
        <v>0</v>
      </c>
      <c r="U79" s="17">
        <f t="shared" si="9"/>
        <v>0</v>
      </c>
      <c r="V79" s="17">
        <f t="shared" si="9"/>
        <v>0</v>
      </c>
      <c r="W79" s="17">
        <f t="shared" si="9"/>
        <v>0</v>
      </c>
      <c r="X79" s="17">
        <f t="shared" si="9"/>
        <v>0</v>
      </c>
      <c r="Y79" s="17">
        <f t="shared" si="9"/>
        <v>0</v>
      </c>
      <c r="Z79" s="17">
        <f t="shared" si="9"/>
        <v>0</v>
      </c>
      <c r="AA79" s="17">
        <f t="shared" si="9"/>
        <v>0</v>
      </c>
      <c r="AB79" s="17">
        <f t="shared" si="9"/>
        <v>0</v>
      </c>
      <c r="AC79" s="17">
        <f t="shared" si="9"/>
        <v>0</v>
      </c>
      <c r="AD79" s="17">
        <f t="shared" si="9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>SUM(F43:F50)-F42</f>
        <v>0</v>
      </c>
      <c r="G80" s="17">
        <f aca="true" t="shared" si="10" ref="G80:P80">SUM(G43:G50)-G42</f>
        <v>0</v>
      </c>
      <c r="H80" s="17">
        <f t="shared" si="10"/>
        <v>0</v>
      </c>
      <c r="I80" s="17">
        <f t="shared" si="10"/>
        <v>0</v>
      </c>
      <c r="J80" s="17">
        <f t="shared" si="10"/>
        <v>0</v>
      </c>
      <c r="K80" s="17">
        <f t="shared" si="10"/>
        <v>0</v>
      </c>
      <c r="L80" s="17">
        <f t="shared" si="10"/>
        <v>0</v>
      </c>
      <c r="M80" s="17">
        <f t="shared" si="10"/>
        <v>0</v>
      </c>
      <c r="N80" s="17">
        <f t="shared" si="10"/>
        <v>0</v>
      </c>
      <c r="O80" s="17">
        <f t="shared" si="10"/>
        <v>0</v>
      </c>
      <c r="P80" s="17">
        <f t="shared" si="10"/>
        <v>0</v>
      </c>
      <c r="Q80" s="31"/>
      <c r="R80" s="17">
        <f aca="true" t="shared" si="11" ref="R80:AD80">SUM(R43:R50)-R42</f>
        <v>0</v>
      </c>
      <c r="S80" s="17">
        <f t="shared" si="11"/>
        <v>0</v>
      </c>
      <c r="T80" s="17">
        <f t="shared" si="11"/>
        <v>0</v>
      </c>
      <c r="U80" s="17">
        <f t="shared" si="11"/>
        <v>0</v>
      </c>
      <c r="V80" s="17">
        <f t="shared" si="11"/>
        <v>0</v>
      </c>
      <c r="W80" s="17">
        <f t="shared" si="11"/>
        <v>0</v>
      </c>
      <c r="X80" s="17">
        <f t="shared" si="11"/>
        <v>0</v>
      </c>
      <c r="Y80" s="17">
        <f t="shared" si="11"/>
        <v>0</v>
      </c>
      <c r="Z80" s="17">
        <f t="shared" si="11"/>
        <v>0</v>
      </c>
      <c r="AA80" s="17">
        <f t="shared" si="11"/>
        <v>0</v>
      </c>
      <c r="AB80" s="17">
        <f t="shared" si="11"/>
        <v>0</v>
      </c>
      <c r="AC80" s="17">
        <f t="shared" si="11"/>
        <v>0</v>
      </c>
      <c r="AD80" s="17">
        <f t="shared" si="11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>SUM(F52:F59)-F51</f>
        <v>0</v>
      </c>
      <c r="G81" s="17">
        <f aca="true" t="shared" si="12" ref="G81:P81">SUM(G52:G59)-G51</f>
        <v>0</v>
      </c>
      <c r="H81" s="17">
        <f t="shared" si="12"/>
        <v>0</v>
      </c>
      <c r="I81" s="17">
        <f t="shared" si="12"/>
        <v>0</v>
      </c>
      <c r="J81" s="17">
        <f t="shared" si="12"/>
        <v>0</v>
      </c>
      <c r="K81" s="17">
        <f t="shared" si="12"/>
        <v>0</v>
      </c>
      <c r="L81" s="17">
        <f t="shared" si="12"/>
        <v>0</v>
      </c>
      <c r="M81" s="17">
        <f t="shared" si="12"/>
        <v>0</v>
      </c>
      <c r="N81" s="17">
        <f t="shared" si="12"/>
        <v>0</v>
      </c>
      <c r="O81" s="17">
        <f t="shared" si="12"/>
        <v>0</v>
      </c>
      <c r="P81" s="17">
        <f t="shared" si="12"/>
        <v>0</v>
      </c>
      <c r="Q81" s="31"/>
      <c r="R81" s="17">
        <f aca="true" t="shared" si="13" ref="R81:AD81">SUM(R52:R59)-R51</f>
        <v>0</v>
      </c>
      <c r="S81" s="17">
        <f t="shared" si="13"/>
        <v>0</v>
      </c>
      <c r="T81" s="17">
        <f t="shared" si="13"/>
        <v>0</v>
      </c>
      <c r="U81" s="17">
        <f t="shared" si="13"/>
        <v>0</v>
      </c>
      <c r="V81" s="17">
        <f t="shared" si="13"/>
        <v>0</v>
      </c>
      <c r="W81" s="17">
        <f t="shared" si="13"/>
        <v>0</v>
      </c>
      <c r="X81" s="17">
        <f t="shared" si="13"/>
        <v>0</v>
      </c>
      <c r="Y81" s="17">
        <f t="shared" si="13"/>
        <v>0</v>
      </c>
      <c r="Z81" s="17">
        <f t="shared" si="13"/>
        <v>0</v>
      </c>
      <c r="AA81" s="17">
        <f t="shared" si="13"/>
        <v>0</v>
      </c>
      <c r="AB81" s="17">
        <f t="shared" si="13"/>
        <v>0</v>
      </c>
      <c r="AC81" s="17">
        <f t="shared" si="13"/>
        <v>0</v>
      </c>
      <c r="AD81" s="17">
        <f t="shared" si="13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>SUM(F61:F68)-F60</f>
        <v>0</v>
      </c>
      <c r="G82" s="17">
        <f aca="true" t="shared" si="14" ref="G82:P82">SUM(G61:G68)-G60</f>
        <v>0</v>
      </c>
      <c r="H82" s="17">
        <f t="shared" si="14"/>
        <v>0</v>
      </c>
      <c r="I82" s="17">
        <f t="shared" si="14"/>
        <v>0</v>
      </c>
      <c r="J82" s="17">
        <f t="shared" si="14"/>
        <v>0</v>
      </c>
      <c r="K82" s="17">
        <f t="shared" si="14"/>
        <v>0</v>
      </c>
      <c r="L82" s="17">
        <f t="shared" si="14"/>
        <v>0</v>
      </c>
      <c r="M82" s="17">
        <f t="shared" si="14"/>
        <v>0</v>
      </c>
      <c r="N82" s="17">
        <f t="shared" si="14"/>
        <v>0</v>
      </c>
      <c r="O82" s="17">
        <f t="shared" si="14"/>
        <v>0</v>
      </c>
      <c r="P82" s="17">
        <f t="shared" si="14"/>
        <v>0</v>
      </c>
      <c r="Q82" s="31"/>
      <c r="R82" s="17">
        <f aca="true" t="shared" si="15" ref="R82:AD82">SUM(R61:R68)-R60</f>
        <v>0</v>
      </c>
      <c r="S82" s="17">
        <f t="shared" si="15"/>
        <v>0</v>
      </c>
      <c r="T82" s="17">
        <f t="shared" si="15"/>
        <v>0</v>
      </c>
      <c r="U82" s="17">
        <f t="shared" si="15"/>
        <v>0</v>
      </c>
      <c r="V82" s="17">
        <f t="shared" si="15"/>
        <v>0</v>
      </c>
      <c r="W82" s="17">
        <f t="shared" si="15"/>
        <v>0</v>
      </c>
      <c r="X82" s="17">
        <f t="shared" si="15"/>
        <v>0</v>
      </c>
      <c r="Y82" s="17">
        <f t="shared" si="15"/>
        <v>0</v>
      </c>
      <c r="Z82" s="17">
        <f t="shared" si="15"/>
        <v>0</v>
      </c>
      <c r="AA82" s="17">
        <f t="shared" si="15"/>
        <v>0</v>
      </c>
      <c r="AB82" s="17">
        <f t="shared" si="15"/>
        <v>0</v>
      </c>
      <c r="AC82" s="17">
        <f t="shared" si="15"/>
        <v>0</v>
      </c>
      <c r="AD82" s="17">
        <f t="shared" si="15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16" ref="E83:F91">SUM(E15,E24,E33,E42,E51,E60)-E6</f>
        <v>0</v>
      </c>
      <c r="F83" s="17">
        <f t="shared" si="16"/>
        <v>0</v>
      </c>
      <c r="G83" s="17">
        <f aca="true" t="shared" si="17" ref="G83:P83">SUM(G15,G24,G33,G42,G51,G60)-G6</f>
        <v>0</v>
      </c>
      <c r="H83" s="17">
        <f t="shared" si="17"/>
        <v>0</v>
      </c>
      <c r="I83" s="17">
        <f t="shared" si="17"/>
        <v>0</v>
      </c>
      <c r="J83" s="17">
        <f t="shared" si="17"/>
        <v>0</v>
      </c>
      <c r="K83" s="17">
        <f t="shared" si="17"/>
        <v>0</v>
      </c>
      <c r="L83" s="17">
        <f t="shared" si="17"/>
        <v>0</v>
      </c>
      <c r="M83" s="17">
        <f t="shared" si="17"/>
        <v>0</v>
      </c>
      <c r="N83" s="17">
        <f t="shared" si="17"/>
        <v>0</v>
      </c>
      <c r="O83" s="17">
        <f t="shared" si="17"/>
        <v>0</v>
      </c>
      <c r="P83" s="17">
        <f t="shared" si="17"/>
        <v>0</v>
      </c>
      <c r="Q83" s="31"/>
      <c r="R83" s="17">
        <f aca="true" t="shared" si="18" ref="R83:AD83">SUM(R15,R24,R33,R42,R51,R60)-R6</f>
        <v>0</v>
      </c>
      <c r="S83" s="17">
        <f t="shared" si="18"/>
        <v>0</v>
      </c>
      <c r="T83" s="17">
        <f t="shared" si="18"/>
        <v>0</v>
      </c>
      <c r="U83" s="17">
        <f t="shared" si="18"/>
        <v>0</v>
      </c>
      <c r="V83" s="17">
        <f t="shared" si="18"/>
        <v>0</v>
      </c>
      <c r="W83" s="17">
        <f t="shared" si="18"/>
        <v>0</v>
      </c>
      <c r="X83" s="17">
        <f t="shared" si="18"/>
        <v>0</v>
      </c>
      <c r="Y83" s="17">
        <f t="shared" si="18"/>
        <v>0</v>
      </c>
      <c r="Z83" s="17">
        <f t="shared" si="18"/>
        <v>0</v>
      </c>
      <c r="AA83" s="17">
        <f t="shared" si="18"/>
        <v>0</v>
      </c>
      <c r="AB83" s="17">
        <f t="shared" si="18"/>
        <v>0</v>
      </c>
      <c r="AC83" s="17">
        <f t="shared" si="18"/>
        <v>0</v>
      </c>
      <c r="AD83" s="17">
        <f t="shared" si="18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16"/>
        <v>0</v>
      </c>
      <c r="F84" s="17">
        <f t="shared" si="16"/>
        <v>0</v>
      </c>
      <c r="G84" s="17">
        <f aca="true" t="shared" si="19" ref="G84:P84">SUM(G16,G25,G34,G43,G52,G61)-G7</f>
        <v>0</v>
      </c>
      <c r="H84" s="17">
        <f t="shared" si="19"/>
        <v>0</v>
      </c>
      <c r="I84" s="17">
        <f t="shared" si="19"/>
        <v>0</v>
      </c>
      <c r="J84" s="17">
        <f t="shared" si="19"/>
        <v>0</v>
      </c>
      <c r="K84" s="17">
        <f t="shared" si="19"/>
        <v>0</v>
      </c>
      <c r="L84" s="17">
        <f t="shared" si="19"/>
        <v>0</v>
      </c>
      <c r="M84" s="17">
        <f t="shared" si="19"/>
        <v>0</v>
      </c>
      <c r="N84" s="17">
        <f t="shared" si="19"/>
        <v>0</v>
      </c>
      <c r="O84" s="17">
        <f t="shared" si="19"/>
        <v>0</v>
      </c>
      <c r="P84" s="17">
        <f t="shared" si="19"/>
        <v>0</v>
      </c>
      <c r="Q84" s="31"/>
      <c r="R84" s="17">
        <f aca="true" t="shared" si="20" ref="R84:AD84">SUM(R16,R25,R34,R43,R52,R61)-R7</f>
        <v>0</v>
      </c>
      <c r="S84" s="17">
        <f t="shared" si="20"/>
        <v>0</v>
      </c>
      <c r="T84" s="17">
        <f t="shared" si="20"/>
        <v>0</v>
      </c>
      <c r="U84" s="17">
        <f t="shared" si="20"/>
        <v>0</v>
      </c>
      <c r="V84" s="17">
        <f t="shared" si="20"/>
        <v>0</v>
      </c>
      <c r="W84" s="17">
        <f t="shared" si="20"/>
        <v>0</v>
      </c>
      <c r="X84" s="17">
        <f t="shared" si="20"/>
        <v>0</v>
      </c>
      <c r="Y84" s="17">
        <f t="shared" si="20"/>
        <v>0</v>
      </c>
      <c r="Z84" s="17">
        <f t="shared" si="20"/>
        <v>0</v>
      </c>
      <c r="AA84" s="17">
        <f t="shared" si="20"/>
        <v>0</v>
      </c>
      <c r="AB84" s="17">
        <f t="shared" si="20"/>
        <v>0</v>
      </c>
      <c r="AC84" s="17">
        <f t="shared" si="20"/>
        <v>0</v>
      </c>
      <c r="AD84" s="17">
        <f t="shared" si="20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16"/>
        <v>0</v>
      </c>
      <c r="F85" s="17">
        <f t="shared" si="16"/>
        <v>0</v>
      </c>
      <c r="G85" s="17">
        <f aca="true" t="shared" si="21" ref="G85:P85">SUM(G17,G26,G35,G44,G53,G62)-G8</f>
        <v>0</v>
      </c>
      <c r="H85" s="17">
        <f t="shared" si="21"/>
        <v>0</v>
      </c>
      <c r="I85" s="17">
        <f t="shared" si="21"/>
        <v>0</v>
      </c>
      <c r="J85" s="17">
        <f t="shared" si="21"/>
        <v>0</v>
      </c>
      <c r="K85" s="17">
        <f t="shared" si="21"/>
        <v>0</v>
      </c>
      <c r="L85" s="17">
        <f t="shared" si="21"/>
        <v>0</v>
      </c>
      <c r="M85" s="17">
        <f t="shared" si="21"/>
        <v>0</v>
      </c>
      <c r="N85" s="17">
        <f t="shared" si="21"/>
        <v>0</v>
      </c>
      <c r="O85" s="17">
        <f t="shared" si="21"/>
        <v>0</v>
      </c>
      <c r="P85" s="17">
        <f t="shared" si="21"/>
        <v>0</v>
      </c>
      <c r="Q85" s="31"/>
      <c r="R85" s="17">
        <f aca="true" t="shared" si="22" ref="R85:AD85">SUM(R17,R26,R35,R44,R53,R62)-R8</f>
        <v>0</v>
      </c>
      <c r="S85" s="17">
        <f t="shared" si="22"/>
        <v>0</v>
      </c>
      <c r="T85" s="17">
        <f t="shared" si="22"/>
        <v>0</v>
      </c>
      <c r="U85" s="17">
        <f t="shared" si="22"/>
        <v>0</v>
      </c>
      <c r="V85" s="17">
        <f t="shared" si="22"/>
        <v>0</v>
      </c>
      <c r="W85" s="17">
        <f t="shared" si="22"/>
        <v>0</v>
      </c>
      <c r="X85" s="17">
        <f t="shared" si="22"/>
        <v>0</v>
      </c>
      <c r="Y85" s="17">
        <f t="shared" si="22"/>
        <v>0</v>
      </c>
      <c r="Z85" s="17">
        <f t="shared" si="22"/>
        <v>0</v>
      </c>
      <c r="AA85" s="17">
        <f t="shared" si="22"/>
        <v>0</v>
      </c>
      <c r="AB85" s="17">
        <f t="shared" si="22"/>
        <v>0</v>
      </c>
      <c r="AC85" s="17">
        <f t="shared" si="22"/>
        <v>0</v>
      </c>
      <c r="AD85" s="17">
        <f t="shared" si="22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16"/>
        <v>0</v>
      </c>
      <c r="F86" s="17">
        <f t="shared" si="16"/>
        <v>0</v>
      </c>
      <c r="G86" s="17">
        <f aca="true" t="shared" si="23" ref="G86:P86">SUM(G18,G27,G36,G45,G54,G63)-G9</f>
        <v>0</v>
      </c>
      <c r="H86" s="17">
        <f t="shared" si="23"/>
        <v>0</v>
      </c>
      <c r="I86" s="17">
        <f t="shared" si="23"/>
        <v>0</v>
      </c>
      <c r="J86" s="17">
        <f t="shared" si="23"/>
        <v>0</v>
      </c>
      <c r="K86" s="17">
        <f t="shared" si="23"/>
        <v>0</v>
      </c>
      <c r="L86" s="17">
        <f t="shared" si="23"/>
        <v>0</v>
      </c>
      <c r="M86" s="17">
        <f t="shared" si="23"/>
        <v>0</v>
      </c>
      <c r="N86" s="17">
        <f t="shared" si="23"/>
        <v>0</v>
      </c>
      <c r="O86" s="17">
        <f t="shared" si="23"/>
        <v>0</v>
      </c>
      <c r="P86" s="17">
        <f t="shared" si="23"/>
        <v>0</v>
      </c>
      <c r="Q86" s="31"/>
      <c r="R86" s="17">
        <f aca="true" t="shared" si="24" ref="R86:AD86">SUM(R18,R27,R36,R45,R54,R63)-R9</f>
        <v>0</v>
      </c>
      <c r="S86" s="17">
        <f t="shared" si="24"/>
        <v>0</v>
      </c>
      <c r="T86" s="17">
        <f t="shared" si="24"/>
        <v>0</v>
      </c>
      <c r="U86" s="17">
        <f t="shared" si="24"/>
        <v>0</v>
      </c>
      <c r="V86" s="17">
        <f t="shared" si="24"/>
        <v>0</v>
      </c>
      <c r="W86" s="17">
        <f t="shared" si="24"/>
        <v>0</v>
      </c>
      <c r="X86" s="17">
        <f t="shared" si="24"/>
        <v>0</v>
      </c>
      <c r="Y86" s="17">
        <f t="shared" si="24"/>
        <v>0</v>
      </c>
      <c r="Z86" s="17">
        <f t="shared" si="24"/>
        <v>0</v>
      </c>
      <c r="AA86" s="17">
        <f t="shared" si="24"/>
        <v>0</v>
      </c>
      <c r="AB86" s="17">
        <f t="shared" si="24"/>
        <v>0</v>
      </c>
      <c r="AC86" s="17">
        <f t="shared" si="24"/>
        <v>0</v>
      </c>
      <c r="AD86" s="17">
        <f t="shared" si="24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16"/>
        <v>0</v>
      </c>
      <c r="F87" s="17">
        <f t="shared" si="16"/>
        <v>0</v>
      </c>
      <c r="G87" s="17">
        <f aca="true" t="shared" si="25" ref="G87:P87">SUM(G19,G28,G37,G46,G55,G64)-G10</f>
        <v>0</v>
      </c>
      <c r="H87" s="17">
        <f t="shared" si="25"/>
        <v>0</v>
      </c>
      <c r="I87" s="17">
        <f t="shared" si="25"/>
        <v>0</v>
      </c>
      <c r="J87" s="17">
        <f t="shared" si="25"/>
        <v>0</v>
      </c>
      <c r="K87" s="17">
        <f t="shared" si="25"/>
        <v>0</v>
      </c>
      <c r="L87" s="17">
        <f t="shared" si="25"/>
        <v>0</v>
      </c>
      <c r="M87" s="17">
        <f t="shared" si="25"/>
        <v>0</v>
      </c>
      <c r="N87" s="17">
        <f t="shared" si="25"/>
        <v>0</v>
      </c>
      <c r="O87" s="17">
        <f t="shared" si="25"/>
        <v>0</v>
      </c>
      <c r="P87" s="17">
        <f t="shared" si="25"/>
        <v>0</v>
      </c>
      <c r="Q87" s="31"/>
      <c r="R87" s="17">
        <f aca="true" t="shared" si="26" ref="R87:AD87">SUM(R19,R28,R37,R46,R55,R64)-R10</f>
        <v>0</v>
      </c>
      <c r="S87" s="17">
        <f t="shared" si="26"/>
        <v>0</v>
      </c>
      <c r="T87" s="17">
        <f t="shared" si="26"/>
        <v>0</v>
      </c>
      <c r="U87" s="17">
        <f t="shared" si="26"/>
        <v>0</v>
      </c>
      <c r="V87" s="17">
        <f t="shared" si="26"/>
        <v>0</v>
      </c>
      <c r="W87" s="17">
        <f t="shared" si="26"/>
        <v>0</v>
      </c>
      <c r="X87" s="17">
        <f t="shared" si="26"/>
        <v>0</v>
      </c>
      <c r="Y87" s="17">
        <f t="shared" si="26"/>
        <v>0</v>
      </c>
      <c r="Z87" s="17">
        <f t="shared" si="26"/>
        <v>0</v>
      </c>
      <c r="AA87" s="17">
        <f t="shared" si="26"/>
        <v>0</v>
      </c>
      <c r="AB87" s="17">
        <f t="shared" si="26"/>
        <v>0</v>
      </c>
      <c r="AC87" s="17">
        <f t="shared" si="26"/>
        <v>0</v>
      </c>
      <c r="AD87" s="17">
        <f t="shared" si="26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16"/>
        <v>0</v>
      </c>
      <c r="F88" s="17">
        <f t="shared" si="16"/>
        <v>0</v>
      </c>
      <c r="G88" s="17">
        <f aca="true" t="shared" si="27" ref="G88:P88">SUM(G20,G29,G38,G47,G56,G65)-G11</f>
        <v>0</v>
      </c>
      <c r="H88" s="17">
        <f t="shared" si="27"/>
        <v>0</v>
      </c>
      <c r="I88" s="17">
        <f t="shared" si="27"/>
        <v>0</v>
      </c>
      <c r="J88" s="17">
        <f t="shared" si="27"/>
        <v>0</v>
      </c>
      <c r="K88" s="17">
        <f t="shared" si="27"/>
        <v>0</v>
      </c>
      <c r="L88" s="17">
        <f t="shared" si="27"/>
        <v>0</v>
      </c>
      <c r="M88" s="17">
        <f t="shared" si="27"/>
        <v>0</v>
      </c>
      <c r="N88" s="17">
        <f t="shared" si="27"/>
        <v>0</v>
      </c>
      <c r="O88" s="17">
        <f t="shared" si="27"/>
        <v>0</v>
      </c>
      <c r="P88" s="17">
        <f t="shared" si="27"/>
        <v>0</v>
      </c>
      <c r="Q88" s="31"/>
      <c r="R88" s="17">
        <f aca="true" t="shared" si="28" ref="R88:AD88">SUM(R20,R29,R38,R47,R56,R65)-R11</f>
        <v>0</v>
      </c>
      <c r="S88" s="17">
        <f t="shared" si="28"/>
        <v>0</v>
      </c>
      <c r="T88" s="17">
        <f t="shared" si="28"/>
        <v>0</v>
      </c>
      <c r="U88" s="17">
        <f t="shared" si="28"/>
        <v>0</v>
      </c>
      <c r="V88" s="17">
        <f t="shared" si="28"/>
        <v>0</v>
      </c>
      <c r="W88" s="17">
        <f t="shared" si="28"/>
        <v>0</v>
      </c>
      <c r="X88" s="17">
        <f t="shared" si="28"/>
        <v>0</v>
      </c>
      <c r="Y88" s="17">
        <f t="shared" si="28"/>
        <v>0</v>
      </c>
      <c r="Z88" s="17">
        <f t="shared" si="28"/>
        <v>0</v>
      </c>
      <c r="AA88" s="17">
        <f t="shared" si="28"/>
        <v>0</v>
      </c>
      <c r="AB88" s="17">
        <f t="shared" si="28"/>
        <v>0</v>
      </c>
      <c r="AC88" s="17">
        <f t="shared" si="28"/>
        <v>0</v>
      </c>
      <c r="AD88" s="17">
        <f t="shared" si="28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16"/>
        <v>0</v>
      </c>
      <c r="F89" s="17">
        <f t="shared" si="16"/>
        <v>0</v>
      </c>
      <c r="G89" s="17">
        <f aca="true" t="shared" si="29" ref="G89:P89">SUM(G21,G30,G39,G48,G57,G66)-G12</f>
        <v>0</v>
      </c>
      <c r="H89" s="17">
        <f t="shared" si="29"/>
        <v>0</v>
      </c>
      <c r="I89" s="17">
        <f t="shared" si="29"/>
        <v>0</v>
      </c>
      <c r="J89" s="17">
        <f t="shared" si="29"/>
        <v>0</v>
      </c>
      <c r="K89" s="17">
        <f t="shared" si="29"/>
        <v>0</v>
      </c>
      <c r="L89" s="17">
        <f t="shared" si="29"/>
        <v>0</v>
      </c>
      <c r="M89" s="17">
        <f t="shared" si="29"/>
        <v>0</v>
      </c>
      <c r="N89" s="17">
        <f t="shared" si="29"/>
        <v>0</v>
      </c>
      <c r="O89" s="17">
        <f t="shared" si="29"/>
        <v>0</v>
      </c>
      <c r="P89" s="17">
        <f t="shared" si="29"/>
        <v>0</v>
      </c>
      <c r="Q89" s="31"/>
      <c r="R89" s="17">
        <f aca="true" t="shared" si="30" ref="R89:AD89">SUM(R21,R30,R39,R48,R57,R66)-R12</f>
        <v>0</v>
      </c>
      <c r="S89" s="17">
        <f t="shared" si="30"/>
        <v>0</v>
      </c>
      <c r="T89" s="17">
        <f t="shared" si="30"/>
        <v>0</v>
      </c>
      <c r="U89" s="17">
        <f t="shared" si="30"/>
        <v>0</v>
      </c>
      <c r="V89" s="17">
        <f t="shared" si="30"/>
        <v>0</v>
      </c>
      <c r="W89" s="17">
        <f t="shared" si="30"/>
        <v>0</v>
      </c>
      <c r="X89" s="17">
        <f t="shared" si="30"/>
        <v>0</v>
      </c>
      <c r="Y89" s="17">
        <f t="shared" si="30"/>
        <v>0</v>
      </c>
      <c r="Z89" s="17">
        <f t="shared" si="30"/>
        <v>0</v>
      </c>
      <c r="AA89" s="17">
        <f t="shared" si="30"/>
        <v>0</v>
      </c>
      <c r="AB89" s="17">
        <f t="shared" si="30"/>
        <v>0</v>
      </c>
      <c r="AC89" s="17">
        <f t="shared" si="30"/>
        <v>0</v>
      </c>
      <c r="AD89" s="17">
        <f t="shared" si="30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16"/>
        <v>0</v>
      </c>
      <c r="F90" s="17">
        <f t="shared" si="16"/>
        <v>0</v>
      </c>
      <c r="G90" s="17">
        <f aca="true" t="shared" si="31" ref="G90:P90">SUM(G22,G31,G40,G49,G58,G67)-G13</f>
        <v>0</v>
      </c>
      <c r="H90" s="17">
        <f t="shared" si="31"/>
        <v>0</v>
      </c>
      <c r="I90" s="17">
        <f t="shared" si="31"/>
        <v>0</v>
      </c>
      <c r="J90" s="17">
        <f t="shared" si="31"/>
        <v>0</v>
      </c>
      <c r="K90" s="17">
        <f t="shared" si="31"/>
        <v>0</v>
      </c>
      <c r="L90" s="17">
        <f t="shared" si="31"/>
        <v>0</v>
      </c>
      <c r="M90" s="17">
        <f t="shared" si="31"/>
        <v>0</v>
      </c>
      <c r="N90" s="17">
        <f t="shared" si="31"/>
        <v>0</v>
      </c>
      <c r="O90" s="17">
        <f t="shared" si="31"/>
        <v>0</v>
      </c>
      <c r="P90" s="17">
        <f t="shared" si="31"/>
        <v>0</v>
      </c>
      <c r="Q90" s="31"/>
      <c r="R90" s="17">
        <f aca="true" t="shared" si="32" ref="R90:AD90">SUM(R22,R31,R40,R49,R58,R67)-R13</f>
        <v>0</v>
      </c>
      <c r="S90" s="17">
        <f t="shared" si="32"/>
        <v>0</v>
      </c>
      <c r="T90" s="17">
        <f t="shared" si="32"/>
        <v>0</v>
      </c>
      <c r="U90" s="17">
        <f t="shared" si="32"/>
        <v>0</v>
      </c>
      <c r="V90" s="17">
        <f t="shared" si="32"/>
        <v>0</v>
      </c>
      <c r="W90" s="17">
        <f t="shared" si="32"/>
        <v>0</v>
      </c>
      <c r="X90" s="17">
        <f t="shared" si="32"/>
        <v>0</v>
      </c>
      <c r="Y90" s="17">
        <f t="shared" si="32"/>
        <v>0</v>
      </c>
      <c r="Z90" s="17">
        <f t="shared" si="32"/>
        <v>0</v>
      </c>
      <c r="AA90" s="17">
        <f t="shared" si="32"/>
        <v>0</v>
      </c>
      <c r="AB90" s="17">
        <f t="shared" si="32"/>
        <v>0</v>
      </c>
      <c r="AC90" s="17">
        <f t="shared" si="32"/>
        <v>0</v>
      </c>
      <c r="AD90" s="17">
        <f t="shared" si="32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16"/>
        <v>0</v>
      </c>
      <c r="F91" s="17">
        <f t="shared" si="16"/>
        <v>0</v>
      </c>
      <c r="G91" s="17">
        <f aca="true" t="shared" si="33" ref="G91:P91">SUM(G23,G32,G41,G50,G59,G68)-G14</f>
        <v>0</v>
      </c>
      <c r="H91" s="17">
        <f t="shared" si="33"/>
        <v>0</v>
      </c>
      <c r="I91" s="17">
        <f t="shared" si="33"/>
        <v>0</v>
      </c>
      <c r="J91" s="17">
        <f t="shared" si="33"/>
        <v>0</v>
      </c>
      <c r="K91" s="17">
        <f t="shared" si="33"/>
        <v>0</v>
      </c>
      <c r="L91" s="17">
        <f t="shared" si="33"/>
        <v>0</v>
      </c>
      <c r="M91" s="17">
        <f t="shared" si="33"/>
        <v>0</v>
      </c>
      <c r="N91" s="17">
        <f t="shared" si="33"/>
        <v>0</v>
      </c>
      <c r="O91" s="17">
        <f t="shared" si="33"/>
        <v>0</v>
      </c>
      <c r="P91" s="17">
        <f t="shared" si="33"/>
        <v>0</v>
      </c>
      <c r="Q91" s="31"/>
      <c r="R91" s="17">
        <f aca="true" t="shared" si="34" ref="R91:AD91">SUM(R23,R32,R41,R50,R59,R68)-R14</f>
        <v>0</v>
      </c>
      <c r="S91" s="17">
        <f t="shared" si="34"/>
        <v>0</v>
      </c>
      <c r="T91" s="17">
        <f t="shared" si="34"/>
        <v>0</v>
      </c>
      <c r="U91" s="17">
        <f t="shared" si="34"/>
        <v>0</v>
      </c>
      <c r="V91" s="17">
        <f t="shared" si="34"/>
        <v>0</v>
      </c>
      <c r="W91" s="17">
        <f t="shared" si="34"/>
        <v>0</v>
      </c>
      <c r="X91" s="17">
        <f t="shared" si="34"/>
        <v>0</v>
      </c>
      <c r="Y91" s="17">
        <f t="shared" si="34"/>
        <v>0</v>
      </c>
      <c r="Z91" s="17">
        <f t="shared" si="34"/>
        <v>0</v>
      </c>
      <c r="AA91" s="17">
        <f t="shared" si="34"/>
        <v>0</v>
      </c>
      <c r="AB91" s="17">
        <f t="shared" si="34"/>
        <v>0</v>
      </c>
      <c r="AC91" s="17">
        <f t="shared" si="34"/>
        <v>0</v>
      </c>
      <c r="AD91" s="17">
        <f t="shared" si="34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28:C30"/>
    <mergeCell ref="A15:B23"/>
    <mergeCell ref="C15:D15"/>
    <mergeCell ref="C16:D16"/>
    <mergeCell ref="C17:D17"/>
    <mergeCell ref="C18:D18"/>
    <mergeCell ref="C19:C21"/>
    <mergeCell ref="C22:D22"/>
    <mergeCell ref="C23:D23"/>
    <mergeCell ref="C14:D14"/>
    <mergeCell ref="B2:C2"/>
    <mergeCell ref="C7:D7"/>
    <mergeCell ref="C8:D8"/>
    <mergeCell ref="C9:D9"/>
    <mergeCell ref="C10:C12"/>
    <mergeCell ref="A6:B14"/>
    <mergeCell ref="C6:D6"/>
    <mergeCell ref="N4:N5"/>
    <mergeCell ref="C32:D32"/>
    <mergeCell ref="C24:D24"/>
    <mergeCell ref="C25:D25"/>
    <mergeCell ref="C26:D26"/>
    <mergeCell ref="C27:D27"/>
    <mergeCell ref="A5:D5"/>
    <mergeCell ref="C31:D31"/>
    <mergeCell ref="A24:B32"/>
    <mergeCell ref="C13:D13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A1:P1"/>
    <mergeCell ref="AE6:AF6"/>
    <mergeCell ref="AE7:AF7"/>
    <mergeCell ref="R3:T3"/>
    <mergeCell ref="P4:P5"/>
    <mergeCell ref="N3:P3"/>
    <mergeCell ref="U3:U5"/>
    <mergeCell ref="R4:R5"/>
    <mergeCell ref="S4:S5"/>
    <mergeCell ref="T4:T5"/>
    <mergeCell ref="AE8:AF8"/>
    <mergeCell ref="X3:X5"/>
    <mergeCell ref="Y3:Y5"/>
    <mergeCell ref="Z3:Z5"/>
    <mergeCell ref="AA3:AA5"/>
    <mergeCell ref="AB3:AB5"/>
    <mergeCell ref="AC3:AC5"/>
    <mergeCell ref="AD3:AD5"/>
    <mergeCell ref="AE9:AF9"/>
    <mergeCell ref="AE10:AE12"/>
    <mergeCell ref="AE13:AF13"/>
    <mergeCell ref="AE14:AF14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26:AF26"/>
    <mergeCell ref="AE27:AF27"/>
    <mergeCell ref="AE28:AE30"/>
    <mergeCell ref="AE31:AF31"/>
    <mergeCell ref="AE32:AF32"/>
    <mergeCell ref="AE45:AF45"/>
    <mergeCell ref="AE46:AE48"/>
    <mergeCell ref="AE33:AF33"/>
    <mergeCell ref="AE34:AF34"/>
    <mergeCell ref="AE35:AF35"/>
    <mergeCell ref="AE36:AF36"/>
    <mergeCell ref="AE37:AE39"/>
    <mergeCell ref="AE40:AF40"/>
    <mergeCell ref="AE60:AF60"/>
    <mergeCell ref="AE61:AF61"/>
    <mergeCell ref="AE62:AF62"/>
    <mergeCell ref="AE49:AF49"/>
    <mergeCell ref="AE50:AF50"/>
    <mergeCell ref="AE51:AF51"/>
    <mergeCell ref="AE52:AF52"/>
    <mergeCell ref="AE53:AF53"/>
    <mergeCell ref="AE54:AF54"/>
    <mergeCell ref="AG33:AH41"/>
    <mergeCell ref="AG42:AH49"/>
    <mergeCell ref="AG51:AH58"/>
    <mergeCell ref="AE55:AE57"/>
    <mergeCell ref="AE58:AF58"/>
    <mergeCell ref="AE59:AF59"/>
    <mergeCell ref="AE41:AF41"/>
    <mergeCell ref="AE42:AF42"/>
    <mergeCell ref="AE43:AF43"/>
    <mergeCell ref="AE44:AF44"/>
    <mergeCell ref="AG60:AH68"/>
    <mergeCell ref="AE5:AH5"/>
    <mergeCell ref="R1:AH1"/>
    <mergeCell ref="AE63:AF63"/>
    <mergeCell ref="AE64:AE66"/>
    <mergeCell ref="AE67:AF67"/>
    <mergeCell ref="AE68:AF68"/>
    <mergeCell ref="AG6:AH14"/>
    <mergeCell ref="AG15:AH23"/>
    <mergeCell ref="AG24:AH32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18"/>
  <sheetViews>
    <sheetView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10" sqref="T10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4"/>
      <c r="R1" s="76" t="s">
        <v>34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24"/>
      <c r="AJ1" s="24"/>
      <c r="AK1" s="24"/>
    </row>
    <row r="2" spans="1:34" ht="13.5" thickBot="1">
      <c r="A2" s="5"/>
      <c r="B2" s="114"/>
      <c r="C2" s="114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2" t="s">
        <v>1</v>
      </c>
      <c r="F3" s="98" t="s">
        <v>10</v>
      </c>
      <c r="G3" s="96"/>
      <c r="H3" s="96"/>
      <c r="I3" s="96"/>
      <c r="J3" s="96"/>
      <c r="K3" s="96"/>
      <c r="L3" s="97"/>
      <c r="M3" s="89" t="s">
        <v>40</v>
      </c>
      <c r="N3" s="98" t="s">
        <v>41</v>
      </c>
      <c r="O3" s="96"/>
      <c r="P3" s="96"/>
      <c r="Q3" s="27"/>
      <c r="R3" s="96" t="s">
        <v>12</v>
      </c>
      <c r="S3" s="96"/>
      <c r="T3" s="97"/>
      <c r="U3" s="89" t="s">
        <v>46</v>
      </c>
      <c r="V3" s="89" t="s">
        <v>47</v>
      </c>
      <c r="W3" s="89" t="s">
        <v>13</v>
      </c>
      <c r="X3" s="89" t="s">
        <v>48</v>
      </c>
      <c r="Y3" s="89" t="s">
        <v>49</v>
      </c>
      <c r="Z3" s="89" t="s">
        <v>50</v>
      </c>
      <c r="AA3" s="89" t="s">
        <v>51</v>
      </c>
      <c r="AB3" s="89" t="s">
        <v>52</v>
      </c>
      <c r="AC3" s="89" t="s">
        <v>8</v>
      </c>
      <c r="AD3" s="92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9"/>
      <c r="F4" s="101" t="s">
        <v>36</v>
      </c>
      <c r="G4" s="104" t="s">
        <v>35</v>
      </c>
      <c r="H4" s="105"/>
      <c r="I4" s="105"/>
      <c r="J4" s="106"/>
      <c r="K4" s="101" t="s">
        <v>11</v>
      </c>
      <c r="L4" s="103" t="s">
        <v>8</v>
      </c>
      <c r="M4" s="90"/>
      <c r="N4" s="90" t="s">
        <v>42</v>
      </c>
      <c r="O4" s="90" t="s">
        <v>43</v>
      </c>
      <c r="P4" s="93" t="s">
        <v>8</v>
      </c>
      <c r="Q4" s="27"/>
      <c r="R4" s="99" t="s">
        <v>44</v>
      </c>
      <c r="S4" s="90" t="s">
        <v>45</v>
      </c>
      <c r="T4" s="90" t="s">
        <v>8</v>
      </c>
      <c r="U4" s="90"/>
      <c r="V4" s="90"/>
      <c r="W4" s="90"/>
      <c r="X4" s="90"/>
      <c r="Y4" s="90"/>
      <c r="Z4" s="90"/>
      <c r="AA4" s="90"/>
      <c r="AB4" s="90"/>
      <c r="AC4" s="90"/>
      <c r="AD4" s="93"/>
      <c r="AE4" s="35"/>
      <c r="AF4" s="33"/>
      <c r="AG4" s="25"/>
      <c r="AH4" s="25"/>
    </row>
    <row r="5" spans="1:35" s="4" customFormat="1" ht="42.75" customHeight="1" thickBot="1">
      <c r="A5" s="112" t="s">
        <v>20</v>
      </c>
      <c r="B5" s="112"/>
      <c r="C5" s="112"/>
      <c r="D5" s="113"/>
      <c r="E5" s="100"/>
      <c r="F5" s="94"/>
      <c r="G5" s="9" t="s">
        <v>37</v>
      </c>
      <c r="H5" s="9" t="s">
        <v>38</v>
      </c>
      <c r="I5" s="9" t="s">
        <v>39</v>
      </c>
      <c r="J5" s="9" t="s">
        <v>8</v>
      </c>
      <c r="K5" s="94"/>
      <c r="L5" s="91"/>
      <c r="M5" s="91"/>
      <c r="N5" s="91"/>
      <c r="O5" s="91"/>
      <c r="P5" s="94"/>
      <c r="Q5" s="27"/>
      <c r="R5" s="100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/>
      <c r="AE5" s="74" t="s">
        <v>20</v>
      </c>
      <c r="AF5" s="75"/>
      <c r="AG5" s="75"/>
      <c r="AH5" s="75"/>
      <c r="AI5" s="16" t="s">
        <v>21</v>
      </c>
    </row>
    <row r="6" spans="1:35" ht="14.25" customHeight="1">
      <c r="A6" s="71" t="s">
        <v>1</v>
      </c>
      <c r="B6" s="71"/>
      <c r="C6" s="82" t="s">
        <v>0</v>
      </c>
      <c r="D6" s="115"/>
      <c r="E6" s="44">
        <v>126382</v>
      </c>
      <c r="F6" s="23">
        <v>116</v>
      </c>
      <c r="G6" s="23">
        <v>274</v>
      </c>
      <c r="H6" s="23">
        <v>100</v>
      </c>
      <c r="I6" s="23">
        <v>24</v>
      </c>
      <c r="J6" s="23">
        <v>238</v>
      </c>
      <c r="K6" s="23">
        <v>5013</v>
      </c>
      <c r="L6" s="23">
        <v>2464</v>
      </c>
      <c r="M6" s="23">
        <v>1256</v>
      </c>
      <c r="N6" s="23">
        <v>385</v>
      </c>
      <c r="O6" s="23">
        <v>4874</v>
      </c>
      <c r="P6" s="21">
        <v>2585</v>
      </c>
      <c r="Q6" s="19"/>
      <c r="R6" s="44">
        <v>2021</v>
      </c>
      <c r="S6" s="23">
        <v>23424</v>
      </c>
      <c r="T6" s="23">
        <v>20884</v>
      </c>
      <c r="U6" s="23">
        <v>40</v>
      </c>
      <c r="V6" s="23">
        <v>1234</v>
      </c>
      <c r="W6" s="23">
        <v>1321</v>
      </c>
      <c r="X6" s="23">
        <v>703</v>
      </c>
      <c r="Y6" s="23">
        <v>687</v>
      </c>
      <c r="Z6" s="23">
        <v>346</v>
      </c>
      <c r="AA6" s="23">
        <v>355</v>
      </c>
      <c r="AB6" s="23">
        <v>45596</v>
      </c>
      <c r="AC6" s="23">
        <v>6239</v>
      </c>
      <c r="AD6" s="23">
        <v>6203</v>
      </c>
      <c r="AE6" s="95" t="s">
        <v>0</v>
      </c>
      <c r="AF6" s="83"/>
      <c r="AG6" s="82" t="s">
        <v>1</v>
      </c>
      <c r="AH6" s="83"/>
      <c r="AI6" s="17">
        <f aca="true" t="shared" si="0" ref="AI6:AI37">SUM(F6:AD6)-E6</f>
        <v>0</v>
      </c>
    </row>
    <row r="7" spans="1:35" ht="14.25" customHeight="1">
      <c r="A7" s="71"/>
      <c r="B7" s="71"/>
      <c r="C7" s="110" t="s">
        <v>2</v>
      </c>
      <c r="D7" s="111"/>
      <c r="E7" s="19">
        <v>37557</v>
      </c>
      <c r="F7" s="23">
        <v>95</v>
      </c>
      <c r="G7" s="23">
        <v>159</v>
      </c>
      <c r="H7" s="23">
        <v>60</v>
      </c>
      <c r="I7" s="23">
        <v>19</v>
      </c>
      <c r="J7" s="23">
        <v>123</v>
      </c>
      <c r="K7" s="23">
        <v>4240</v>
      </c>
      <c r="L7" s="23">
        <v>1265</v>
      </c>
      <c r="M7" s="23">
        <v>32</v>
      </c>
      <c r="N7" s="23">
        <v>251</v>
      </c>
      <c r="O7" s="23">
        <v>2594</v>
      </c>
      <c r="P7" s="21">
        <v>1390</v>
      </c>
      <c r="Q7" s="19"/>
      <c r="R7" s="44">
        <v>117</v>
      </c>
      <c r="S7" s="23">
        <v>2435</v>
      </c>
      <c r="T7" s="23">
        <v>3268</v>
      </c>
      <c r="U7" s="23">
        <v>24</v>
      </c>
      <c r="V7" s="23">
        <v>319</v>
      </c>
      <c r="W7" s="23">
        <v>348</v>
      </c>
      <c r="X7" s="23">
        <v>523</v>
      </c>
      <c r="Y7" s="23">
        <v>547</v>
      </c>
      <c r="Z7" s="23">
        <v>326</v>
      </c>
      <c r="AA7" s="23">
        <v>26</v>
      </c>
      <c r="AB7" s="23">
        <v>16464</v>
      </c>
      <c r="AC7" s="23">
        <v>1839</v>
      </c>
      <c r="AD7" s="23">
        <v>1093</v>
      </c>
      <c r="AE7" s="77" t="s">
        <v>2</v>
      </c>
      <c r="AF7" s="78"/>
      <c r="AG7" s="70"/>
      <c r="AH7" s="71"/>
      <c r="AI7" s="17">
        <f t="shared" si="0"/>
        <v>0</v>
      </c>
    </row>
    <row r="8" spans="1:35" ht="14.25" customHeight="1">
      <c r="A8" s="71"/>
      <c r="B8" s="71"/>
      <c r="C8" s="110" t="s">
        <v>3</v>
      </c>
      <c r="D8" s="111"/>
      <c r="E8" s="19">
        <v>924</v>
      </c>
      <c r="F8" s="23">
        <v>2</v>
      </c>
      <c r="G8" s="23">
        <v>0</v>
      </c>
      <c r="H8" s="23">
        <v>4</v>
      </c>
      <c r="I8" s="23">
        <v>0</v>
      </c>
      <c r="J8" s="23">
        <v>3</v>
      </c>
      <c r="K8" s="23">
        <v>61</v>
      </c>
      <c r="L8" s="23">
        <v>24</v>
      </c>
      <c r="M8" s="23">
        <v>4</v>
      </c>
      <c r="N8" s="23">
        <v>10</v>
      </c>
      <c r="O8" s="23">
        <v>119</v>
      </c>
      <c r="P8" s="21">
        <v>60</v>
      </c>
      <c r="Q8" s="19"/>
      <c r="R8" s="44">
        <v>3</v>
      </c>
      <c r="S8" s="23">
        <v>112</v>
      </c>
      <c r="T8" s="23">
        <v>145</v>
      </c>
      <c r="U8" s="23">
        <v>2</v>
      </c>
      <c r="V8" s="23">
        <v>57</v>
      </c>
      <c r="W8" s="23">
        <v>9</v>
      </c>
      <c r="X8" s="23">
        <v>5</v>
      </c>
      <c r="Y8" s="23">
        <v>3</v>
      </c>
      <c r="Z8" s="23">
        <v>1</v>
      </c>
      <c r="AA8" s="23">
        <v>0</v>
      </c>
      <c r="AB8" s="23">
        <v>231</v>
      </c>
      <c r="AC8" s="23">
        <v>50</v>
      </c>
      <c r="AD8" s="23">
        <v>19</v>
      </c>
      <c r="AE8" s="77" t="s">
        <v>3</v>
      </c>
      <c r="AF8" s="78"/>
      <c r="AG8" s="70"/>
      <c r="AH8" s="71"/>
      <c r="AI8" s="17">
        <f t="shared" si="0"/>
        <v>0</v>
      </c>
    </row>
    <row r="9" spans="1:35" ht="14.25" customHeight="1">
      <c r="A9" s="71"/>
      <c r="B9" s="71"/>
      <c r="C9" s="110" t="s">
        <v>4</v>
      </c>
      <c r="D9" s="111"/>
      <c r="E9" s="19">
        <v>22118</v>
      </c>
      <c r="F9" s="23">
        <v>16</v>
      </c>
      <c r="G9" s="23">
        <v>40</v>
      </c>
      <c r="H9" s="23">
        <v>34</v>
      </c>
      <c r="I9" s="23">
        <v>1</v>
      </c>
      <c r="J9" s="23">
        <v>73</v>
      </c>
      <c r="K9" s="23">
        <v>657</v>
      </c>
      <c r="L9" s="23">
        <v>611</v>
      </c>
      <c r="M9" s="23">
        <v>53</v>
      </c>
      <c r="N9" s="23">
        <v>103</v>
      </c>
      <c r="O9" s="23">
        <v>1955</v>
      </c>
      <c r="P9" s="21">
        <v>958</v>
      </c>
      <c r="Q9" s="19"/>
      <c r="R9" s="44">
        <v>211</v>
      </c>
      <c r="S9" s="23">
        <v>2768</v>
      </c>
      <c r="T9" s="23">
        <v>2998</v>
      </c>
      <c r="U9" s="23">
        <v>7</v>
      </c>
      <c r="V9" s="23">
        <v>762</v>
      </c>
      <c r="W9" s="23">
        <v>214</v>
      </c>
      <c r="X9" s="23">
        <v>119</v>
      </c>
      <c r="Y9" s="23">
        <v>99</v>
      </c>
      <c r="Z9" s="23">
        <v>18</v>
      </c>
      <c r="AA9" s="23">
        <v>31</v>
      </c>
      <c r="AB9" s="23">
        <v>7975</v>
      </c>
      <c r="AC9" s="23">
        <v>1891</v>
      </c>
      <c r="AD9" s="23">
        <v>524</v>
      </c>
      <c r="AE9" s="77" t="s">
        <v>4</v>
      </c>
      <c r="AF9" s="78"/>
      <c r="AG9" s="70"/>
      <c r="AH9" s="71"/>
      <c r="AI9" s="17">
        <f t="shared" si="0"/>
        <v>0</v>
      </c>
    </row>
    <row r="10" spans="1:35" ht="14.25" customHeight="1">
      <c r="A10" s="71"/>
      <c r="B10" s="71"/>
      <c r="C10" s="70" t="s">
        <v>5</v>
      </c>
      <c r="D10" s="48" t="s">
        <v>6</v>
      </c>
      <c r="E10" s="19">
        <v>13969</v>
      </c>
      <c r="F10" s="23">
        <v>0</v>
      </c>
      <c r="G10" s="23">
        <v>24</v>
      </c>
      <c r="H10" s="23">
        <v>1</v>
      </c>
      <c r="I10" s="23">
        <v>1</v>
      </c>
      <c r="J10" s="23">
        <v>14</v>
      </c>
      <c r="K10" s="23">
        <v>2</v>
      </c>
      <c r="L10" s="23">
        <v>105</v>
      </c>
      <c r="M10" s="23">
        <v>19</v>
      </c>
      <c r="N10" s="23">
        <v>8</v>
      </c>
      <c r="O10" s="23">
        <v>45</v>
      </c>
      <c r="P10" s="21">
        <v>41</v>
      </c>
      <c r="Q10" s="19"/>
      <c r="R10" s="44">
        <v>404</v>
      </c>
      <c r="S10" s="23">
        <v>5098</v>
      </c>
      <c r="T10" s="23">
        <v>2669</v>
      </c>
      <c r="U10" s="23">
        <v>1</v>
      </c>
      <c r="V10" s="23">
        <v>10</v>
      </c>
      <c r="W10" s="23">
        <v>48</v>
      </c>
      <c r="X10" s="23">
        <v>6</v>
      </c>
      <c r="Y10" s="23">
        <v>2</v>
      </c>
      <c r="Z10" s="23">
        <v>0</v>
      </c>
      <c r="AA10" s="23">
        <v>4</v>
      </c>
      <c r="AB10" s="23">
        <v>5109</v>
      </c>
      <c r="AC10" s="23">
        <v>260</v>
      </c>
      <c r="AD10" s="23">
        <v>98</v>
      </c>
      <c r="AE10" s="79" t="s">
        <v>5</v>
      </c>
      <c r="AF10" s="47" t="s">
        <v>6</v>
      </c>
      <c r="AG10" s="70"/>
      <c r="AH10" s="71"/>
      <c r="AI10" s="17">
        <f t="shared" si="0"/>
        <v>0</v>
      </c>
    </row>
    <row r="11" spans="1:35" ht="14.25" customHeight="1">
      <c r="A11" s="71"/>
      <c r="B11" s="71"/>
      <c r="C11" s="70"/>
      <c r="D11" s="48" t="s">
        <v>7</v>
      </c>
      <c r="E11" s="19">
        <v>15777</v>
      </c>
      <c r="F11" s="23">
        <v>2</v>
      </c>
      <c r="G11" s="23">
        <v>19</v>
      </c>
      <c r="H11" s="23">
        <v>1</v>
      </c>
      <c r="I11" s="23">
        <v>2</v>
      </c>
      <c r="J11" s="23">
        <v>5</v>
      </c>
      <c r="K11" s="23">
        <v>1</v>
      </c>
      <c r="L11" s="23">
        <v>115</v>
      </c>
      <c r="M11" s="23">
        <v>88</v>
      </c>
      <c r="N11" s="23">
        <v>0</v>
      </c>
      <c r="O11" s="23">
        <v>45</v>
      </c>
      <c r="P11" s="21">
        <v>21</v>
      </c>
      <c r="Q11" s="19"/>
      <c r="R11" s="44">
        <v>698</v>
      </c>
      <c r="S11" s="23">
        <v>5613</v>
      </c>
      <c r="T11" s="23">
        <v>3415</v>
      </c>
      <c r="U11" s="23">
        <v>1</v>
      </c>
      <c r="V11" s="23">
        <v>2</v>
      </c>
      <c r="W11" s="23">
        <v>71</v>
      </c>
      <c r="X11" s="23">
        <v>7</v>
      </c>
      <c r="Y11" s="23">
        <v>2</v>
      </c>
      <c r="Z11" s="23">
        <v>0</v>
      </c>
      <c r="AA11" s="23">
        <v>5</v>
      </c>
      <c r="AB11" s="23">
        <v>5370</v>
      </c>
      <c r="AC11" s="23">
        <v>211</v>
      </c>
      <c r="AD11" s="23">
        <v>83</v>
      </c>
      <c r="AE11" s="79"/>
      <c r="AF11" s="47" t="s">
        <v>7</v>
      </c>
      <c r="AG11" s="70"/>
      <c r="AH11" s="71"/>
      <c r="AI11" s="17">
        <f t="shared" si="0"/>
        <v>0</v>
      </c>
    </row>
    <row r="12" spans="1:35" ht="14.25" customHeight="1">
      <c r="A12" s="71"/>
      <c r="B12" s="71"/>
      <c r="C12" s="70"/>
      <c r="D12" s="48" t="s">
        <v>8</v>
      </c>
      <c r="E12" s="19">
        <v>26899</v>
      </c>
      <c r="F12" s="23">
        <v>1</v>
      </c>
      <c r="G12" s="23">
        <v>18</v>
      </c>
      <c r="H12" s="23">
        <v>0</v>
      </c>
      <c r="I12" s="23">
        <v>1</v>
      </c>
      <c r="J12" s="23">
        <v>18</v>
      </c>
      <c r="K12" s="23">
        <v>2</v>
      </c>
      <c r="L12" s="23">
        <v>277</v>
      </c>
      <c r="M12" s="23">
        <v>1026</v>
      </c>
      <c r="N12" s="23">
        <v>10</v>
      </c>
      <c r="O12" s="23">
        <v>78</v>
      </c>
      <c r="P12" s="21">
        <v>85</v>
      </c>
      <c r="Q12" s="19"/>
      <c r="R12" s="44">
        <v>553</v>
      </c>
      <c r="S12" s="23">
        <v>7161</v>
      </c>
      <c r="T12" s="23">
        <v>8047</v>
      </c>
      <c r="U12" s="23">
        <v>4</v>
      </c>
      <c r="V12" s="23">
        <v>39</v>
      </c>
      <c r="W12" s="23">
        <v>600</v>
      </c>
      <c r="X12" s="23">
        <v>11</v>
      </c>
      <c r="Y12" s="23">
        <v>5</v>
      </c>
      <c r="Z12" s="23">
        <v>1</v>
      </c>
      <c r="AA12" s="23">
        <v>14</v>
      </c>
      <c r="AB12" s="23">
        <v>7878</v>
      </c>
      <c r="AC12" s="23">
        <v>838</v>
      </c>
      <c r="AD12" s="23">
        <v>232</v>
      </c>
      <c r="AE12" s="79"/>
      <c r="AF12" s="47" t="s">
        <v>8</v>
      </c>
      <c r="AG12" s="70"/>
      <c r="AH12" s="71"/>
      <c r="AI12" s="17">
        <f t="shared" si="0"/>
        <v>0</v>
      </c>
    </row>
    <row r="13" spans="1:35" ht="14.25" customHeight="1">
      <c r="A13" s="71"/>
      <c r="B13" s="71"/>
      <c r="C13" s="110" t="s">
        <v>8</v>
      </c>
      <c r="D13" s="111"/>
      <c r="E13" s="19">
        <v>3332</v>
      </c>
      <c r="F13" s="23">
        <v>0</v>
      </c>
      <c r="G13" s="23">
        <v>11</v>
      </c>
      <c r="H13" s="23">
        <v>0</v>
      </c>
      <c r="I13" s="23">
        <v>0</v>
      </c>
      <c r="J13" s="23">
        <v>2</v>
      </c>
      <c r="K13" s="23">
        <v>38</v>
      </c>
      <c r="L13" s="23">
        <v>60</v>
      </c>
      <c r="M13" s="23">
        <v>34</v>
      </c>
      <c r="N13" s="23">
        <v>2</v>
      </c>
      <c r="O13" s="23">
        <v>38</v>
      </c>
      <c r="P13" s="21">
        <v>29</v>
      </c>
      <c r="Q13" s="19"/>
      <c r="R13" s="44">
        <v>35</v>
      </c>
      <c r="S13" s="23">
        <v>236</v>
      </c>
      <c r="T13" s="23">
        <v>335</v>
      </c>
      <c r="U13" s="23">
        <v>1</v>
      </c>
      <c r="V13" s="23">
        <v>44</v>
      </c>
      <c r="W13" s="23">
        <v>31</v>
      </c>
      <c r="X13" s="23">
        <v>32</v>
      </c>
      <c r="Y13" s="23">
        <v>29</v>
      </c>
      <c r="Z13" s="23">
        <v>0</v>
      </c>
      <c r="AA13" s="23">
        <v>275</v>
      </c>
      <c r="AB13" s="23">
        <v>909</v>
      </c>
      <c r="AC13" s="23">
        <v>1055</v>
      </c>
      <c r="AD13" s="23">
        <v>136</v>
      </c>
      <c r="AE13" s="77" t="s">
        <v>8</v>
      </c>
      <c r="AF13" s="78"/>
      <c r="AG13" s="70"/>
      <c r="AH13" s="71"/>
      <c r="AI13" s="17">
        <f t="shared" si="0"/>
        <v>0</v>
      </c>
    </row>
    <row r="14" spans="1:35" ht="14.25" customHeight="1">
      <c r="A14" s="71"/>
      <c r="B14" s="71"/>
      <c r="C14" s="107" t="s">
        <v>9</v>
      </c>
      <c r="D14" s="108"/>
      <c r="E14" s="49">
        <v>5806</v>
      </c>
      <c r="F14" s="41">
        <v>0</v>
      </c>
      <c r="G14" s="41">
        <v>3</v>
      </c>
      <c r="H14" s="41">
        <v>0</v>
      </c>
      <c r="I14" s="41">
        <v>0</v>
      </c>
      <c r="J14" s="41">
        <v>0</v>
      </c>
      <c r="K14" s="41">
        <v>12</v>
      </c>
      <c r="L14" s="41">
        <v>7</v>
      </c>
      <c r="M14" s="41">
        <v>0</v>
      </c>
      <c r="N14" s="41">
        <v>1</v>
      </c>
      <c r="O14" s="41">
        <v>0</v>
      </c>
      <c r="P14" s="42">
        <v>1</v>
      </c>
      <c r="Q14" s="19"/>
      <c r="R14" s="45">
        <v>0</v>
      </c>
      <c r="S14" s="41">
        <v>1</v>
      </c>
      <c r="T14" s="41">
        <v>7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1660</v>
      </c>
      <c r="AC14" s="41">
        <v>95</v>
      </c>
      <c r="AD14" s="41">
        <v>4018</v>
      </c>
      <c r="AE14" s="86" t="s">
        <v>9</v>
      </c>
      <c r="AF14" s="87"/>
      <c r="AG14" s="84"/>
      <c r="AH14" s="85"/>
      <c r="AI14" s="17">
        <f t="shared" si="0"/>
        <v>0</v>
      </c>
    </row>
    <row r="15" spans="1:35" ht="13.5" customHeight="1">
      <c r="A15" s="69" t="s">
        <v>14</v>
      </c>
      <c r="B15" s="69"/>
      <c r="C15" s="70" t="s">
        <v>0</v>
      </c>
      <c r="D15" s="109"/>
      <c r="E15" s="44">
        <v>48653</v>
      </c>
      <c r="F15" s="23">
        <v>12</v>
      </c>
      <c r="G15" s="23">
        <v>82</v>
      </c>
      <c r="H15" s="23">
        <v>4</v>
      </c>
      <c r="I15" s="23">
        <v>2</v>
      </c>
      <c r="J15" s="23">
        <v>63</v>
      </c>
      <c r="K15" s="23">
        <v>682</v>
      </c>
      <c r="L15" s="23">
        <v>563</v>
      </c>
      <c r="M15" s="23">
        <v>602</v>
      </c>
      <c r="N15" s="21">
        <v>43</v>
      </c>
      <c r="O15" s="21">
        <v>542</v>
      </c>
      <c r="P15" s="21">
        <v>302</v>
      </c>
      <c r="Q15" s="19"/>
      <c r="R15" s="37">
        <v>1403</v>
      </c>
      <c r="S15" s="22">
        <v>10123</v>
      </c>
      <c r="T15" s="22">
        <v>7211</v>
      </c>
      <c r="U15" s="22">
        <v>8</v>
      </c>
      <c r="V15" s="21">
        <v>103</v>
      </c>
      <c r="W15" s="21">
        <v>358</v>
      </c>
      <c r="X15" s="21">
        <v>17</v>
      </c>
      <c r="Y15" s="21">
        <v>13</v>
      </c>
      <c r="Z15" s="21">
        <v>0</v>
      </c>
      <c r="AA15" s="21">
        <v>35</v>
      </c>
      <c r="AB15" s="21">
        <v>22355</v>
      </c>
      <c r="AC15" s="23">
        <v>1885</v>
      </c>
      <c r="AD15" s="21">
        <v>2245</v>
      </c>
      <c r="AE15" s="79" t="s">
        <v>0</v>
      </c>
      <c r="AF15" s="71"/>
      <c r="AG15" s="70" t="s">
        <v>14</v>
      </c>
      <c r="AH15" s="71"/>
      <c r="AI15" s="17">
        <f t="shared" si="0"/>
        <v>0</v>
      </c>
    </row>
    <row r="16" spans="1:35" ht="13.5" customHeight="1">
      <c r="A16" s="71"/>
      <c r="B16" s="71"/>
      <c r="C16" s="110" t="s">
        <v>2</v>
      </c>
      <c r="D16" s="111"/>
      <c r="E16" s="19">
        <v>7779</v>
      </c>
      <c r="F16" s="11">
        <v>3</v>
      </c>
      <c r="G16" s="11">
        <v>25</v>
      </c>
      <c r="H16" s="11">
        <v>1</v>
      </c>
      <c r="I16" s="11">
        <v>0</v>
      </c>
      <c r="J16" s="11">
        <v>4</v>
      </c>
      <c r="K16" s="11">
        <v>567</v>
      </c>
      <c r="L16" s="11">
        <v>130</v>
      </c>
      <c r="M16" s="11">
        <v>3</v>
      </c>
      <c r="N16" s="11">
        <v>23</v>
      </c>
      <c r="O16" s="11">
        <v>156</v>
      </c>
      <c r="P16" s="11">
        <v>89</v>
      </c>
      <c r="Q16" s="32"/>
      <c r="R16" s="38">
        <v>13</v>
      </c>
      <c r="S16" s="18">
        <v>175</v>
      </c>
      <c r="T16" s="18">
        <v>239</v>
      </c>
      <c r="U16" s="18">
        <v>3</v>
      </c>
      <c r="V16" s="11">
        <v>10</v>
      </c>
      <c r="W16" s="11">
        <v>25</v>
      </c>
      <c r="X16" s="11">
        <v>4</v>
      </c>
      <c r="Y16" s="11">
        <v>5</v>
      </c>
      <c r="Z16" s="11">
        <v>0</v>
      </c>
      <c r="AA16" s="11">
        <v>4</v>
      </c>
      <c r="AB16" s="11">
        <v>5937</v>
      </c>
      <c r="AC16" s="11">
        <v>197</v>
      </c>
      <c r="AD16" s="11">
        <v>166</v>
      </c>
      <c r="AE16" s="77" t="s">
        <v>2</v>
      </c>
      <c r="AF16" s="78"/>
      <c r="AG16" s="70"/>
      <c r="AH16" s="71"/>
      <c r="AI16" s="17">
        <f t="shared" si="0"/>
        <v>0</v>
      </c>
    </row>
    <row r="17" spans="1:35" ht="13.5" customHeight="1">
      <c r="A17" s="71"/>
      <c r="B17" s="71"/>
      <c r="C17" s="110" t="s">
        <v>3</v>
      </c>
      <c r="D17" s="111"/>
      <c r="E17" s="19">
        <v>44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2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1</v>
      </c>
      <c r="S17" s="18">
        <v>6</v>
      </c>
      <c r="T17" s="18">
        <v>10</v>
      </c>
      <c r="U17" s="18">
        <v>0</v>
      </c>
      <c r="V17" s="11">
        <v>1</v>
      </c>
      <c r="W17" s="11">
        <v>2</v>
      </c>
      <c r="X17" s="11">
        <v>0</v>
      </c>
      <c r="Y17" s="11">
        <v>0</v>
      </c>
      <c r="Z17" s="11">
        <v>0</v>
      </c>
      <c r="AA17" s="11">
        <v>0</v>
      </c>
      <c r="AB17" s="11">
        <v>16</v>
      </c>
      <c r="AC17" s="11">
        <v>3</v>
      </c>
      <c r="AD17" s="11">
        <v>1</v>
      </c>
      <c r="AE17" s="77" t="s">
        <v>3</v>
      </c>
      <c r="AF17" s="78"/>
      <c r="AG17" s="70"/>
      <c r="AH17" s="71"/>
      <c r="AI17" s="17">
        <f t="shared" si="0"/>
        <v>0</v>
      </c>
    </row>
    <row r="18" spans="1:35" ht="13.5" customHeight="1">
      <c r="A18" s="71"/>
      <c r="B18" s="71"/>
      <c r="C18" s="110" t="s">
        <v>4</v>
      </c>
      <c r="D18" s="111"/>
      <c r="E18" s="19">
        <v>8314</v>
      </c>
      <c r="F18" s="11">
        <v>7</v>
      </c>
      <c r="G18" s="11">
        <v>22</v>
      </c>
      <c r="H18" s="11">
        <v>2</v>
      </c>
      <c r="I18" s="11">
        <v>0</v>
      </c>
      <c r="J18" s="11">
        <v>41</v>
      </c>
      <c r="K18" s="11">
        <v>104</v>
      </c>
      <c r="L18" s="11">
        <v>216</v>
      </c>
      <c r="M18" s="11">
        <v>19</v>
      </c>
      <c r="N18" s="11">
        <v>13</v>
      </c>
      <c r="O18" s="11">
        <v>302</v>
      </c>
      <c r="P18" s="11">
        <v>149</v>
      </c>
      <c r="Q18" s="32"/>
      <c r="R18" s="38">
        <v>161</v>
      </c>
      <c r="S18" s="18">
        <v>975</v>
      </c>
      <c r="T18" s="18">
        <v>968</v>
      </c>
      <c r="U18" s="18">
        <v>0</v>
      </c>
      <c r="V18" s="11">
        <v>72</v>
      </c>
      <c r="W18" s="11">
        <v>38</v>
      </c>
      <c r="X18" s="11">
        <v>1</v>
      </c>
      <c r="Y18" s="11">
        <v>3</v>
      </c>
      <c r="Z18" s="11">
        <v>0</v>
      </c>
      <c r="AA18" s="11">
        <v>4</v>
      </c>
      <c r="AB18" s="11">
        <v>4299</v>
      </c>
      <c r="AC18" s="11">
        <v>760</v>
      </c>
      <c r="AD18" s="11">
        <v>158</v>
      </c>
      <c r="AE18" s="77" t="s">
        <v>4</v>
      </c>
      <c r="AF18" s="78"/>
      <c r="AG18" s="70"/>
      <c r="AH18" s="71"/>
      <c r="AI18" s="17">
        <f t="shared" si="0"/>
        <v>0</v>
      </c>
    </row>
    <row r="19" spans="1:35" ht="13.5" customHeight="1">
      <c r="A19" s="71"/>
      <c r="B19" s="71"/>
      <c r="C19" s="70" t="s">
        <v>5</v>
      </c>
      <c r="D19" s="48" t="s">
        <v>6</v>
      </c>
      <c r="E19" s="19">
        <v>6895</v>
      </c>
      <c r="F19" s="11">
        <v>0</v>
      </c>
      <c r="G19" s="11">
        <v>12</v>
      </c>
      <c r="H19" s="11">
        <v>0</v>
      </c>
      <c r="I19" s="11">
        <v>1</v>
      </c>
      <c r="J19" s="11">
        <v>6</v>
      </c>
      <c r="K19" s="11">
        <v>2</v>
      </c>
      <c r="L19" s="11">
        <v>59</v>
      </c>
      <c r="M19" s="11">
        <v>15</v>
      </c>
      <c r="N19" s="11">
        <v>3</v>
      </c>
      <c r="O19" s="11">
        <v>24</v>
      </c>
      <c r="P19" s="11">
        <v>24</v>
      </c>
      <c r="Q19" s="32"/>
      <c r="R19" s="38">
        <v>278</v>
      </c>
      <c r="S19" s="18">
        <v>2491</v>
      </c>
      <c r="T19" s="18">
        <v>1210</v>
      </c>
      <c r="U19" s="18">
        <v>0</v>
      </c>
      <c r="V19" s="11">
        <v>6</v>
      </c>
      <c r="W19" s="11">
        <v>30</v>
      </c>
      <c r="X19" s="11">
        <v>3</v>
      </c>
      <c r="Y19" s="11">
        <v>1</v>
      </c>
      <c r="Z19" s="11">
        <v>0</v>
      </c>
      <c r="AA19" s="11">
        <v>3</v>
      </c>
      <c r="AB19" s="11">
        <v>2546</v>
      </c>
      <c r="AC19" s="11">
        <v>131</v>
      </c>
      <c r="AD19" s="11">
        <v>50</v>
      </c>
      <c r="AE19" s="79" t="s">
        <v>5</v>
      </c>
      <c r="AF19" s="47" t="s">
        <v>6</v>
      </c>
      <c r="AG19" s="70"/>
      <c r="AH19" s="71"/>
      <c r="AI19" s="17">
        <f t="shared" si="0"/>
        <v>0</v>
      </c>
    </row>
    <row r="20" spans="1:35" ht="13.5" customHeight="1">
      <c r="A20" s="71"/>
      <c r="B20" s="71"/>
      <c r="C20" s="70"/>
      <c r="D20" s="48" t="s">
        <v>7</v>
      </c>
      <c r="E20" s="19">
        <v>11971</v>
      </c>
      <c r="F20" s="11">
        <v>1</v>
      </c>
      <c r="G20" s="11">
        <v>13</v>
      </c>
      <c r="H20" s="11">
        <v>1</v>
      </c>
      <c r="I20" s="11">
        <v>1</v>
      </c>
      <c r="J20" s="11">
        <v>5</v>
      </c>
      <c r="K20" s="11">
        <v>0</v>
      </c>
      <c r="L20" s="11">
        <v>84</v>
      </c>
      <c r="M20" s="11">
        <v>51</v>
      </c>
      <c r="N20" s="11">
        <v>0</v>
      </c>
      <c r="O20" s="11">
        <v>36</v>
      </c>
      <c r="P20" s="11">
        <v>18</v>
      </c>
      <c r="Q20" s="32"/>
      <c r="R20" s="38">
        <v>646</v>
      </c>
      <c r="S20" s="18">
        <v>4297</v>
      </c>
      <c r="T20" s="18">
        <v>2586</v>
      </c>
      <c r="U20" s="18">
        <v>1</v>
      </c>
      <c r="V20" s="11">
        <v>2</v>
      </c>
      <c r="W20" s="11">
        <v>55</v>
      </c>
      <c r="X20" s="11">
        <v>6</v>
      </c>
      <c r="Y20" s="11">
        <v>2</v>
      </c>
      <c r="Z20" s="11">
        <v>0</v>
      </c>
      <c r="AA20" s="11">
        <v>4</v>
      </c>
      <c r="AB20" s="11">
        <v>3946</v>
      </c>
      <c r="AC20" s="11">
        <v>158</v>
      </c>
      <c r="AD20" s="11">
        <v>58</v>
      </c>
      <c r="AE20" s="79"/>
      <c r="AF20" s="47" t="s">
        <v>7</v>
      </c>
      <c r="AG20" s="70"/>
      <c r="AH20" s="71"/>
      <c r="AI20" s="17">
        <f t="shared" si="0"/>
        <v>0</v>
      </c>
    </row>
    <row r="21" spans="1:35" ht="13.5" customHeight="1">
      <c r="A21" s="71"/>
      <c r="B21" s="71"/>
      <c r="C21" s="70"/>
      <c r="D21" s="48" t="s">
        <v>8</v>
      </c>
      <c r="E21" s="19">
        <v>9690</v>
      </c>
      <c r="F21" s="11">
        <v>1</v>
      </c>
      <c r="G21" s="11">
        <v>7</v>
      </c>
      <c r="H21" s="11">
        <v>0</v>
      </c>
      <c r="I21" s="11">
        <v>0</v>
      </c>
      <c r="J21" s="11">
        <v>5</v>
      </c>
      <c r="K21" s="11">
        <v>0</v>
      </c>
      <c r="L21" s="11">
        <v>64</v>
      </c>
      <c r="M21" s="11">
        <v>493</v>
      </c>
      <c r="N21" s="11">
        <v>3</v>
      </c>
      <c r="O21" s="11">
        <v>21</v>
      </c>
      <c r="P21" s="11">
        <v>19</v>
      </c>
      <c r="Q21" s="32"/>
      <c r="R21" s="38">
        <v>287</v>
      </c>
      <c r="S21" s="18">
        <v>2097</v>
      </c>
      <c r="T21" s="18">
        <v>2108</v>
      </c>
      <c r="U21" s="18">
        <v>3</v>
      </c>
      <c r="V21" s="11">
        <v>10</v>
      </c>
      <c r="W21" s="11">
        <v>201</v>
      </c>
      <c r="X21" s="11">
        <v>0</v>
      </c>
      <c r="Y21" s="11">
        <v>2</v>
      </c>
      <c r="Z21" s="11">
        <v>0</v>
      </c>
      <c r="AA21" s="11">
        <v>5</v>
      </c>
      <c r="AB21" s="11">
        <v>4003</v>
      </c>
      <c r="AC21" s="11">
        <v>286</v>
      </c>
      <c r="AD21" s="11">
        <v>75</v>
      </c>
      <c r="AE21" s="79"/>
      <c r="AF21" s="47" t="s">
        <v>8</v>
      </c>
      <c r="AG21" s="70"/>
      <c r="AH21" s="71"/>
      <c r="AI21" s="17">
        <f t="shared" si="0"/>
        <v>0</v>
      </c>
    </row>
    <row r="22" spans="1:35" ht="13.5" customHeight="1">
      <c r="A22" s="71"/>
      <c r="B22" s="71"/>
      <c r="C22" s="110" t="s">
        <v>8</v>
      </c>
      <c r="D22" s="111"/>
      <c r="E22" s="19">
        <v>1068</v>
      </c>
      <c r="F22" s="11">
        <v>0</v>
      </c>
      <c r="G22" s="11">
        <v>3</v>
      </c>
      <c r="H22" s="11">
        <v>0</v>
      </c>
      <c r="I22" s="11">
        <v>0</v>
      </c>
      <c r="J22" s="11">
        <v>1</v>
      </c>
      <c r="K22" s="11">
        <v>2</v>
      </c>
      <c r="L22" s="11">
        <v>8</v>
      </c>
      <c r="M22" s="11">
        <v>21</v>
      </c>
      <c r="N22" s="11">
        <v>1</v>
      </c>
      <c r="O22" s="11">
        <v>3</v>
      </c>
      <c r="P22" s="11">
        <v>3</v>
      </c>
      <c r="Q22" s="32"/>
      <c r="R22" s="38">
        <v>17</v>
      </c>
      <c r="S22" s="18">
        <v>81</v>
      </c>
      <c r="T22" s="18">
        <v>87</v>
      </c>
      <c r="U22" s="18">
        <v>1</v>
      </c>
      <c r="V22" s="11">
        <v>2</v>
      </c>
      <c r="W22" s="11">
        <v>7</v>
      </c>
      <c r="X22" s="11">
        <v>3</v>
      </c>
      <c r="Y22" s="11">
        <v>0</v>
      </c>
      <c r="Z22" s="11">
        <v>0</v>
      </c>
      <c r="AA22" s="11">
        <v>15</v>
      </c>
      <c r="AB22" s="11">
        <v>448</v>
      </c>
      <c r="AC22" s="11">
        <v>319</v>
      </c>
      <c r="AD22" s="11">
        <v>46</v>
      </c>
      <c r="AE22" s="77" t="s">
        <v>8</v>
      </c>
      <c r="AF22" s="78"/>
      <c r="AG22" s="70"/>
      <c r="AH22" s="71"/>
      <c r="AI22" s="17">
        <f t="shared" si="0"/>
        <v>0</v>
      </c>
    </row>
    <row r="23" spans="1:35" ht="13.5" customHeight="1">
      <c r="A23" s="71"/>
      <c r="B23" s="71"/>
      <c r="C23" s="107" t="s">
        <v>9</v>
      </c>
      <c r="D23" s="108"/>
      <c r="E23" s="49">
        <v>2892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5</v>
      </c>
      <c r="L23" s="12">
        <v>1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1</v>
      </c>
      <c r="T23" s="12">
        <v>3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1160</v>
      </c>
      <c r="AC23" s="12">
        <v>31</v>
      </c>
      <c r="AD23" s="13">
        <v>1691</v>
      </c>
      <c r="AE23" s="86" t="s">
        <v>9</v>
      </c>
      <c r="AF23" s="87"/>
      <c r="AG23" s="84"/>
      <c r="AH23" s="85"/>
      <c r="AI23" s="17">
        <f t="shared" si="0"/>
        <v>0</v>
      </c>
    </row>
    <row r="24" spans="1:35" ht="13.5" customHeight="1">
      <c r="A24" s="69" t="s">
        <v>15</v>
      </c>
      <c r="B24" s="69"/>
      <c r="C24" s="70" t="s">
        <v>0</v>
      </c>
      <c r="D24" s="109"/>
      <c r="E24" s="44">
        <v>6045</v>
      </c>
      <c r="F24" s="23">
        <v>20</v>
      </c>
      <c r="G24" s="23">
        <v>23</v>
      </c>
      <c r="H24" s="23">
        <v>14</v>
      </c>
      <c r="I24" s="23">
        <v>6</v>
      </c>
      <c r="J24" s="23">
        <v>23</v>
      </c>
      <c r="K24" s="23">
        <v>825</v>
      </c>
      <c r="L24" s="23">
        <v>107</v>
      </c>
      <c r="M24" s="23">
        <v>55</v>
      </c>
      <c r="N24" s="21">
        <v>7</v>
      </c>
      <c r="O24" s="21">
        <v>77</v>
      </c>
      <c r="P24" s="21">
        <v>36</v>
      </c>
      <c r="Q24" s="19"/>
      <c r="R24" s="37">
        <v>42</v>
      </c>
      <c r="S24" s="22">
        <v>822</v>
      </c>
      <c r="T24" s="22">
        <v>621</v>
      </c>
      <c r="U24" s="22">
        <v>7</v>
      </c>
      <c r="V24" s="21">
        <v>6</v>
      </c>
      <c r="W24" s="21">
        <v>7</v>
      </c>
      <c r="X24" s="21">
        <v>0</v>
      </c>
      <c r="Y24" s="21">
        <v>0</v>
      </c>
      <c r="Z24" s="21">
        <v>2</v>
      </c>
      <c r="AA24" s="21">
        <v>3</v>
      </c>
      <c r="AB24" s="21">
        <v>2540</v>
      </c>
      <c r="AC24" s="23">
        <v>180</v>
      </c>
      <c r="AD24" s="21">
        <v>622</v>
      </c>
      <c r="AE24" s="79" t="s">
        <v>0</v>
      </c>
      <c r="AF24" s="71"/>
      <c r="AG24" s="70" t="s">
        <v>15</v>
      </c>
      <c r="AH24" s="71"/>
      <c r="AI24" s="17">
        <f t="shared" si="0"/>
        <v>0</v>
      </c>
    </row>
    <row r="25" spans="1:35" ht="13.5" customHeight="1">
      <c r="A25" s="71"/>
      <c r="B25" s="71"/>
      <c r="C25" s="110" t="s">
        <v>2</v>
      </c>
      <c r="D25" s="111"/>
      <c r="E25" s="19">
        <v>2653</v>
      </c>
      <c r="F25" s="11">
        <v>19</v>
      </c>
      <c r="G25" s="11">
        <v>19</v>
      </c>
      <c r="H25" s="11">
        <v>13</v>
      </c>
      <c r="I25" s="11">
        <v>6</v>
      </c>
      <c r="J25" s="11">
        <v>18</v>
      </c>
      <c r="K25" s="11">
        <v>819</v>
      </c>
      <c r="L25" s="11">
        <v>80</v>
      </c>
      <c r="M25" s="11">
        <v>0</v>
      </c>
      <c r="N25" s="11">
        <v>6</v>
      </c>
      <c r="O25" s="11">
        <v>63</v>
      </c>
      <c r="P25" s="11">
        <v>27</v>
      </c>
      <c r="Q25" s="32"/>
      <c r="R25" s="38">
        <v>1</v>
      </c>
      <c r="S25" s="18">
        <v>6</v>
      </c>
      <c r="T25" s="18">
        <v>12</v>
      </c>
      <c r="U25" s="18">
        <v>6</v>
      </c>
      <c r="V25" s="11">
        <v>1</v>
      </c>
      <c r="W25" s="11">
        <v>1</v>
      </c>
      <c r="X25" s="11">
        <v>0</v>
      </c>
      <c r="Y25" s="11">
        <v>0</v>
      </c>
      <c r="Z25" s="11">
        <v>2</v>
      </c>
      <c r="AA25" s="11">
        <v>1</v>
      </c>
      <c r="AB25" s="11">
        <v>1295</v>
      </c>
      <c r="AC25" s="11">
        <v>89</v>
      </c>
      <c r="AD25" s="11">
        <v>169</v>
      </c>
      <c r="AE25" s="77" t="s">
        <v>2</v>
      </c>
      <c r="AF25" s="78"/>
      <c r="AG25" s="70"/>
      <c r="AH25" s="71"/>
      <c r="AI25" s="17">
        <f t="shared" si="0"/>
        <v>0</v>
      </c>
    </row>
    <row r="26" spans="1:35" ht="13.5" customHeight="1">
      <c r="A26" s="71"/>
      <c r="B26" s="71"/>
      <c r="C26" s="110" t="s">
        <v>3</v>
      </c>
      <c r="D26" s="111"/>
      <c r="E26" s="19">
        <v>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2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3</v>
      </c>
      <c r="AC26" s="11">
        <v>0</v>
      </c>
      <c r="AD26" s="11">
        <v>0</v>
      </c>
      <c r="AE26" s="77" t="s">
        <v>3</v>
      </c>
      <c r="AF26" s="78"/>
      <c r="AG26" s="70"/>
      <c r="AH26" s="71"/>
      <c r="AI26" s="17">
        <f t="shared" si="0"/>
        <v>0</v>
      </c>
    </row>
    <row r="27" spans="1:35" ht="13.5" customHeight="1">
      <c r="A27" s="71"/>
      <c r="B27" s="71"/>
      <c r="C27" s="110" t="s">
        <v>4</v>
      </c>
      <c r="D27" s="111"/>
      <c r="E27" s="19">
        <v>78</v>
      </c>
      <c r="F27" s="11">
        <v>0</v>
      </c>
      <c r="G27" s="11">
        <v>0</v>
      </c>
      <c r="H27" s="11">
        <v>1</v>
      </c>
      <c r="I27" s="11">
        <v>0</v>
      </c>
      <c r="J27" s="11">
        <v>1</v>
      </c>
      <c r="K27" s="11">
        <v>2</v>
      </c>
      <c r="L27" s="11">
        <v>4</v>
      </c>
      <c r="M27" s="11">
        <v>0</v>
      </c>
      <c r="N27" s="11">
        <v>0</v>
      </c>
      <c r="O27" s="11">
        <v>3</v>
      </c>
      <c r="P27" s="11">
        <v>2</v>
      </c>
      <c r="Q27" s="32"/>
      <c r="R27" s="38">
        <v>0</v>
      </c>
      <c r="S27" s="18">
        <v>3</v>
      </c>
      <c r="T27" s="18">
        <v>6</v>
      </c>
      <c r="U27" s="18">
        <v>0</v>
      </c>
      <c r="V27" s="11">
        <v>0</v>
      </c>
      <c r="W27" s="11">
        <v>1</v>
      </c>
      <c r="X27" s="11">
        <v>0</v>
      </c>
      <c r="Y27" s="11">
        <v>0</v>
      </c>
      <c r="Z27" s="11">
        <v>0</v>
      </c>
      <c r="AA27" s="11">
        <v>1</v>
      </c>
      <c r="AB27" s="11">
        <v>37</v>
      </c>
      <c r="AC27" s="11">
        <v>12</v>
      </c>
      <c r="AD27" s="11">
        <v>5</v>
      </c>
      <c r="AE27" s="77" t="s">
        <v>4</v>
      </c>
      <c r="AF27" s="78"/>
      <c r="AG27" s="70"/>
      <c r="AH27" s="71"/>
      <c r="AI27" s="17">
        <f t="shared" si="0"/>
        <v>0</v>
      </c>
    </row>
    <row r="28" spans="1:35" ht="13.5" customHeight="1">
      <c r="A28" s="71"/>
      <c r="B28" s="71"/>
      <c r="C28" s="70" t="s">
        <v>5</v>
      </c>
      <c r="D28" s="48" t="s">
        <v>6</v>
      </c>
      <c r="E28" s="19">
        <v>1902</v>
      </c>
      <c r="F28" s="11">
        <v>0</v>
      </c>
      <c r="G28" s="11">
        <v>2</v>
      </c>
      <c r="H28" s="11">
        <v>0</v>
      </c>
      <c r="I28" s="11">
        <v>0</v>
      </c>
      <c r="J28" s="11">
        <v>4</v>
      </c>
      <c r="K28" s="11">
        <v>0</v>
      </c>
      <c r="L28" s="11">
        <v>13</v>
      </c>
      <c r="M28" s="11">
        <v>3</v>
      </c>
      <c r="N28" s="11">
        <v>1</v>
      </c>
      <c r="O28" s="11">
        <v>10</v>
      </c>
      <c r="P28" s="11">
        <v>6</v>
      </c>
      <c r="Q28" s="32"/>
      <c r="R28" s="38">
        <v>32</v>
      </c>
      <c r="S28" s="18">
        <v>581</v>
      </c>
      <c r="T28" s="18">
        <v>408</v>
      </c>
      <c r="U28" s="18">
        <v>0</v>
      </c>
      <c r="V28" s="11">
        <v>2</v>
      </c>
      <c r="W28" s="11">
        <v>4</v>
      </c>
      <c r="X28" s="11">
        <v>0</v>
      </c>
      <c r="Y28" s="11">
        <v>0</v>
      </c>
      <c r="Z28" s="11">
        <v>0</v>
      </c>
      <c r="AA28" s="11">
        <v>1</v>
      </c>
      <c r="AB28" s="11">
        <v>783</v>
      </c>
      <c r="AC28" s="11">
        <v>31</v>
      </c>
      <c r="AD28" s="11">
        <v>21</v>
      </c>
      <c r="AE28" s="79" t="s">
        <v>5</v>
      </c>
      <c r="AF28" s="47" t="s">
        <v>6</v>
      </c>
      <c r="AG28" s="70"/>
      <c r="AH28" s="71"/>
      <c r="AI28" s="17">
        <f t="shared" si="0"/>
        <v>0</v>
      </c>
    </row>
    <row r="29" spans="1:35" ht="13.5" customHeight="1">
      <c r="A29" s="71"/>
      <c r="B29" s="71"/>
      <c r="C29" s="70"/>
      <c r="D29" s="48" t="s">
        <v>7</v>
      </c>
      <c r="E29" s="19">
        <v>528</v>
      </c>
      <c r="F29" s="11">
        <v>1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4</v>
      </c>
      <c r="M29" s="11">
        <v>27</v>
      </c>
      <c r="N29" s="11">
        <v>0</v>
      </c>
      <c r="O29" s="11">
        <v>0</v>
      </c>
      <c r="P29" s="11">
        <v>1</v>
      </c>
      <c r="Q29" s="32"/>
      <c r="R29" s="38">
        <v>6</v>
      </c>
      <c r="S29" s="18">
        <v>177</v>
      </c>
      <c r="T29" s="18">
        <v>111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192</v>
      </c>
      <c r="AC29" s="11">
        <v>3</v>
      </c>
      <c r="AD29" s="11">
        <v>5</v>
      </c>
      <c r="AE29" s="79"/>
      <c r="AF29" s="47" t="s">
        <v>7</v>
      </c>
      <c r="AG29" s="70"/>
      <c r="AH29" s="71"/>
      <c r="AI29" s="17">
        <f t="shared" si="0"/>
        <v>0</v>
      </c>
    </row>
    <row r="30" spans="1:35" ht="13.5" customHeight="1">
      <c r="A30" s="71"/>
      <c r="B30" s="71"/>
      <c r="C30" s="70"/>
      <c r="D30" s="48" t="s">
        <v>8</v>
      </c>
      <c r="E30" s="19">
        <v>322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6</v>
      </c>
      <c r="M30" s="11">
        <v>24</v>
      </c>
      <c r="N30" s="11">
        <v>0</v>
      </c>
      <c r="O30" s="11">
        <v>0</v>
      </c>
      <c r="P30" s="11">
        <v>0</v>
      </c>
      <c r="Q30" s="32"/>
      <c r="R30" s="38">
        <v>2</v>
      </c>
      <c r="S30" s="18">
        <v>51</v>
      </c>
      <c r="T30" s="18">
        <v>82</v>
      </c>
      <c r="U30" s="18">
        <v>1</v>
      </c>
      <c r="V30" s="11">
        <v>0</v>
      </c>
      <c r="W30" s="11">
        <v>1</v>
      </c>
      <c r="X30" s="11">
        <v>0</v>
      </c>
      <c r="Y30" s="11">
        <v>0</v>
      </c>
      <c r="Z30" s="11">
        <v>0</v>
      </c>
      <c r="AA30" s="11">
        <v>0</v>
      </c>
      <c r="AB30" s="11">
        <v>144</v>
      </c>
      <c r="AC30" s="11">
        <v>8</v>
      </c>
      <c r="AD30" s="11">
        <v>3</v>
      </c>
      <c r="AE30" s="79"/>
      <c r="AF30" s="47" t="s">
        <v>8</v>
      </c>
      <c r="AG30" s="70"/>
      <c r="AH30" s="71"/>
      <c r="AI30" s="17">
        <f t="shared" si="0"/>
        <v>0</v>
      </c>
    </row>
    <row r="31" spans="1:35" ht="13.5" customHeight="1">
      <c r="A31" s="71"/>
      <c r="B31" s="71"/>
      <c r="C31" s="110" t="s">
        <v>8</v>
      </c>
      <c r="D31" s="111"/>
      <c r="E31" s="19">
        <v>80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3</v>
      </c>
      <c r="L31" s="11">
        <v>0</v>
      </c>
      <c r="M31" s="11">
        <v>1</v>
      </c>
      <c r="N31" s="11">
        <v>0</v>
      </c>
      <c r="O31" s="11">
        <v>0</v>
      </c>
      <c r="P31" s="11">
        <v>0</v>
      </c>
      <c r="Q31" s="32"/>
      <c r="R31" s="38">
        <v>1</v>
      </c>
      <c r="S31" s="18">
        <v>4</v>
      </c>
      <c r="T31" s="18">
        <v>2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24</v>
      </c>
      <c r="AC31" s="11">
        <v>30</v>
      </c>
      <c r="AD31" s="11">
        <v>14</v>
      </c>
      <c r="AE31" s="77" t="s">
        <v>8</v>
      </c>
      <c r="AF31" s="78"/>
      <c r="AG31" s="70"/>
      <c r="AH31" s="71"/>
      <c r="AI31" s="17">
        <f t="shared" si="0"/>
        <v>0</v>
      </c>
    </row>
    <row r="32" spans="1:35" ht="13.5" customHeight="1">
      <c r="A32" s="71"/>
      <c r="B32" s="71"/>
      <c r="C32" s="107" t="s">
        <v>9</v>
      </c>
      <c r="D32" s="108"/>
      <c r="E32" s="49">
        <v>475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39">
        <v>0</v>
      </c>
      <c r="T32" s="39">
        <v>0</v>
      </c>
      <c r="U32" s="12">
        <v>0</v>
      </c>
      <c r="V32" s="12">
        <v>1</v>
      </c>
      <c r="W32" s="12">
        <v>0</v>
      </c>
      <c r="X32" s="13">
        <v>0</v>
      </c>
      <c r="Y32" s="13">
        <v>0</v>
      </c>
      <c r="Z32" s="12">
        <v>0</v>
      </c>
      <c r="AA32" s="12">
        <v>0</v>
      </c>
      <c r="AB32" s="12">
        <v>62</v>
      </c>
      <c r="AC32" s="12">
        <v>7</v>
      </c>
      <c r="AD32" s="13">
        <v>405</v>
      </c>
      <c r="AE32" s="86" t="s">
        <v>9</v>
      </c>
      <c r="AF32" s="87"/>
      <c r="AG32" s="84"/>
      <c r="AH32" s="85"/>
      <c r="AI32" s="17">
        <f t="shared" si="0"/>
        <v>0</v>
      </c>
    </row>
    <row r="33" spans="1:35" ht="13.5" customHeight="1">
      <c r="A33" s="69" t="s">
        <v>16</v>
      </c>
      <c r="B33" s="69"/>
      <c r="C33" s="70" t="s">
        <v>0</v>
      </c>
      <c r="D33" s="109"/>
      <c r="E33" s="44">
        <v>16746</v>
      </c>
      <c r="F33" s="23">
        <v>54</v>
      </c>
      <c r="G33" s="23">
        <v>62</v>
      </c>
      <c r="H33" s="23">
        <v>34</v>
      </c>
      <c r="I33" s="23">
        <v>11</v>
      </c>
      <c r="J33" s="23">
        <v>36</v>
      </c>
      <c r="K33" s="23">
        <v>1034</v>
      </c>
      <c r="L33" s="23">
        <v>268</v>
      </c>
      <c r="M33" s="23">
        <v>48</v>
      </c>
      <c r="N33" s="21">
        <v>27</v>
      </c>
      <c r="O33" s="21">
        <v>154</v>
      </c>
      <c r="P33" s="21">
        <v>96</v>
      </c>
      <c r="Q33" s="19"/>
      <c r="R33" s="37">
        <v>178</v>
      </c>
      <c r="S33" s="22">
        <v>3591</v>
      </c>
      <c r="T33" s="22">
        <v>2364</v>
      </c>
      <c r="U33" s="22">
        <v>13</v>
      </c>
      <c r="V33" s="21">
        <v>15</v>
      </c>
      <c r="W33" s="21">
        <v>65</v>
      </c>
      <c r="X33" s="21">
        <v>4</v>
      </c>
      <c r="Y33" s="21">
        <v>6</v>
      </c>
      <c r="Z33" s="21">
        <v>1</v>
      </c>
      <c r="AA33" s="21">
        <v>16</v>
      </c>
      <c r="AB33" s="21">
        <v>7269</v>
      </c>
      <c r="AC33" s="23">
        <v>450</v>
      </c>
      <c r="AD33" s="21">
        <v>950</v>
      </c>
      <c r="AE33" s="79" t="s">
        <v>0</v>
      </c>
      <c r="AF33" s="71"/>
      <c r="AG33" s="70" t="s">
        <v>16</v>
      </c>
      <c r="AH33" s="71"/>
      <c r="AI33" s="17">
        <f t="shared" si="0"/>
        <v>0</v>
      </c>
    </row>
    <row r="34" spans="1:35" ht="13.5" customHeight="1">
      <c r="A34" s="71"/>
      <c r="B34" s="71"/>
      <c r="C34" s="110" t="s">
        <v>2</v>
      </c>
      <c r="D34" s="111"/>
      <c r="E34" s="19">
        <v>5141</v>
      </c>
      <c r="F34" s="11">
        <v>54</v>
      </c>
      <c r="G34" s="11">
        <v>40</v>
      </c>
      <c r="H34" s="11">
        <v>32</v>
      </c>
      <c r="I34" s="11">
        <v>10</v>
      </c>
      <c r="J34" s="11">
        <v>29</v>
      </c>
      <c r="K34" s="11">
        <v>1020</v>
      </c>
      <c r="L34" s="11">
        <v>181</v>
      </c>
      <c r="M34" s="11">
        <v>3</v>
      </c>
      <c r="N34" s="11">
        <v>19</v>
      </c>
      <c r="O34" s="11">
        <v>103</v>
      </c>
      <c r="P34" s="11">
        <v>67</v>
      </c>
      <c r="Q34" s="32"/>
      <c r="R34" s="38">
        <v>1</v>
      </c>
      <c r="S34" s="18">
        <v>69</v>
      </c>
      <c r="T34" s="18">
        <v>93</v>
      </c>
      <c r="U34" s="18">
        <v>12</v>
      </c>
      <c r="V34" s="11">
        <v>5</v>
      </c>
      <c r="W34" s="11">
        <v>4</v>
      </c>
      <c r="X34" s="11">
        <v>0</v>
      </c>
      <c r="Y34" s="11">
        <v>3</v>
      </c>
      <c r="Z34" s="11">
        <v>1</v>
      </c>
      <c r="AA34" s="11">
        <v>3</v>
      </c>
      <c r="AB34" s="11">
        <v>3051</v>
      </c>
      <c r="AC34" s="11">
        <v>138</v>
      </c>
      <c r="AD34" s="11">
        <v>203</v>
      </c>
      <c r="AE34" s="77" t="s">
        <v>2</v>
      </c>
      <c r="AF34" s="78"/>
      <c r="AG34" s="70"/>
      <c r="AH34" s="71"/>
      <c r="AI34" s="17">
        <f t="shared" si="0"/>
        <v>0</v>
      </c>
    </row>
    <row r="35" spans="1:35" ht="13.5" customHeight="1">
      <c r="A35" s="71"/>
      <c r="B35" s="71"/>
      <c r="C35" s="110" t="s">
        <v>3</v>
      </c>
      <c r="D35" s="111"/>
      <c r="E35" s="19">
        <v>21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1">
        <v>0</v>
      </c>
      <c r="O35" s="11">
        <v>0</v>
      </c>
      <c r="P35" s="11">
        <v>0</v>
      </c>
      <c r="Q35" s="32"/>
      <c r="R35" s="38">
        <v>1</v>
      </c>
      <c r="S35" s="18">
        <v>3</v>
      </c>
      <c r="T35" s="18">
        <v>4</v>
      </c>
      <c r="U35" s="18">
        <v>0</v>
      </c>
      <c r="V35" s="11">
        <v>1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9</v>
      </c>
      <c r="AC35" s="11">
        <v>1</v>
      </c>
      <c r="AD35" s="11">
        <v>1</v>
      </c>
      <c r="AE35" s="77" t="s">
        <v>3</v>
      </c>
      <c r="AF35" s="78"/>
      <c r="AG35" s="70"/>
      <c r="AH35" s="71"/>
      <c r="AI35" s="17">
        <f t="shared" si="0"/>
        <v>0</v>
      </c>
    </row>
    <row r="36" spans="1:35" ht="13.5" customHeight="1">
      <c r="A36" s="71"/>
      <c r="B36" s="71"/>
      <c r="C36" s="110" t="s">
        <v>4</v>
      </c>
      <c r="D36" s="111"/>
      <c r="E36" s="19">
        <v>637</v>
      </c>
      <c r="F36" s="11">
        <v>0</v>
      </c>
      <c r="G36" s="11">
        <v>1</v>
      </c>
      <c r="H36" s="11">
        <v>1</v>
      </c>
      <c r="I36" s="11">
        <v>0</v>
      </c>
      <c r="J36" s="11">
        <v>1</v>
      </c>
      <c r="K36" s="11">
        <v>10</v>
      </c>
      <c r="L36" s="11">
        <v>16</v>
      </c>
      <c r="M36" s="11">
        <v>1</v>
      </c>
      <c r="N36" s="11">
        <v>3</v>
      </c>
      <c r="O36" s="11">
        <v>27</v>
      </c>
      <c r="P36" s="11">
        <v>16</v>
      </c>
      <c r="Q36" s="32"/>
      <c r="R36" s="38">
        <v>8</v>
      </c>
      <c r="S36" s="18">
        <v>82</v>
      </c>
      <c r="T36" s="18">
        <v>79</v>
      </c>
      <c r="U36" s="18">
        <v>0</v>
      </c>
      <c r="V36" s="11">
        <v>7</v>
      </c>
      <c r="W36" s="11">
        <v>3</v>
      </c>
      <c r="X36" s="11">
        <v>0</v>
      </c>
      <c r="Y36" s="11">
        <v>1</v>
      </c>
      <c r="Z36" s="11">
        <v>0</v>
      </c>
      <c r="AA36" s="11">
        <v>0</v>
      </c>
      <c r="AB36" s="11">
        <v>290</v>
      </c>
      <c r="AC36" s="11">
        <v>48</v>
      </c>
      <c r="AD36" s="11">
        <v>43</v>
      </c>
      <c r="AE36" s="77" t="s">
        <v>4</v>
      </c>
      <c r="AF36" s="78"/>
      <c r="AG36" s="70"/>
      <c r="AH36" s="71"/>
      <c r="AI36" s="17">
        <f t="shared" si="0"/>
        <v>0</v>
      </c>
    </row>
    <row r="37" spans="1:35" ht="13.5" customHeight="1">
      <c r="A37" s="71"/>
      <c r="B37" s="71"/>
      <c r="C37" s="70" t="s">
        <v>5</v>
      </c>
      <c r="D37" s="48" t="s">
        <v>6</v>
      </c>
      <c r="E37" s="19">
        <v>5018</v>
      </c>
      <c r="F37" s="11">
        <v>0</v>
      </c>
      <c r="G37" s="11">
        <v>9</v>
      </c>
      <c r="H37" s="11">
        <v>1</v>
      </c>
      <c r="I37" s="11">
        <v>0</v>
      </c>
      <c r="J37" s="11">
        <v>4</v>
      </c>
      <c r="K37" s="11">
        <v>0</v>
      </c>
      <c r="L37" s="11">
        <v>26</v>
      </c>
      <c r="M37" s="11">
        <v>1</v>
      </c>
      <c r="N37" s="11">
        <v>4</v>
      </c>
      <c r="O37" s="11">
        <v>11</v>
      </c>
      <c r="P37" s="11">
        <v>10</v>
      </c>
      <c r="Q37" s="32"/>
      <c r="R37" s="38">
        <v>92</v>
      </c>
      <c r="S37" s="18">
        <v>1972</v>
      </c>
      <c r="T37" s="18">
        <v>1016</v>
      </c>
      <c r="U37" s="18">
        <v>1</v>
      </c>
      <c r="V37" s="11">
        <v>1</v>
      </c>
      <c r="W37" s="11">
        <v>9</v>
      </c>
      <c r="X37" s="11">
        <v>3</v>
      </c>
      <c r="Y37" s="11">
        <v>1</v>
      </c>
      <c r="Z37" s="11">
        <v>0</v>
      </c>
      <c r="AA37" s="11">
        <v>0</v>
      </c>
      <c r="AB37" s="11">
        <v>1741</v>
      </c>
      <c r="AC37" s="11">
        <v>90</v>
      </c>
      <c r="AD37" s="11">
        <v>26</v>
      </c>
      <c r="AE37" s="79" t="s">
        <v>5</v>
      </c>
      <c r="AF37" s="47" t="s">
        <v>6</v>
      </c>
      <c r="AG37" s="70"/>
      <c r="AH37" s="71"/>
      <c r="AI37" s="17">
        <f t="shared" si="0"/>
        <v>0</v>
      </c>
    </row>
    <row r="38" spans="1:35" ht="13.5" customHeight="1">
      <c r="A38" s="71"/>
      <c r="B38" s="71"/>
      <c r="C38" s="70"/>
      <c r="D38" s="48" t="s">
        <v>7</v>
      </c>
      <c r="E38" s="19">
        <v>3162</v>
      </c>
      <c r="F38" s="11">
        <v>0</v>
      </c>
      <c r="G38" s="11">
        <v>4</v>
      </c>
      <c r="H38" s="11">
        <v>0</v>
      </c>
      <c r="I38" s="11">
        <v>1</v>
      </c>
      <c r="J38" s="11">
        <v>0</v>
      </c>
      <c r="K38" s="11">
        <v>0</v>
      </c>
      <c r="L38" s="11">
        <v>27</v>
      </c>
      <c r="M38" s="11">
        <v>9</v>
      </c>
      <c r="N38" s="11">
        <v>0</v>
      </c>
      <c r="O38" s="11">
        <v>9</v>
      </c>
      <c r="P38" s="11">
        <v>1</v>
      </c>
      <c r="Q38" s="32"/>
      <c r="R38" s="38">
        <v>45</v>
      </c>
      <c r="S38" s="18">
        <v>1109</v>
      </c>
      <c r="T38" s="18">
        <v>668</v>
      </c>
      <c r="U38" s="18">
        <v>0</v>
      </c>
      <c r="V38" s="11">
        <v>0</v>
      </c>
      <c r="W38" s="11">
        <v>14</v>
      </c>
      <c r="X38" s="11">
        <v>1</v>
      </c>
      <c r="Y38" s="11">
        <v>0</v>
      </c>
      <c r="Z38" s="11">
        <v>0</v>
      </c>
      <c r="AA38" s="11">
        <v>1</v>
      </c>
      <c r="AB38" s="11">
        <v>1206</v>
      </c>
      <c r="AC38" s="11">
        <v>48</v>
      </c>
      <c r="AD38" s="11">
        <v>19</v>
      </c>
      <c r="AE38" s="79"/>
      <c r="AF38" s="47" t="s">
        <v>7</v>
      </c>
      <c r="AG38" s="70"/>
      <c r="AH38" s="71"/>
      <c r="AI38" s="17">
        <f aca="true" t="shared" si="1" ref="AI38:AI68">SUM(F38:AD38)-E38</f>
        <v>0</v>
      </c>
    </row>
    <row r="39" spans="1:35" ht="13.5" customHeight="1">
      <c r="A39" s="71"/>
      <c r="B39" s="71"/>
      <c r="C39" s="70"/>
      <c r="D39" s="48" t="s">
        <v>8</v>
      </c>
      <c r="E39" s="19">
        <v>1746</v>
      </c>
      <c r="F39" s="11">
        <v>0</v>
      </c>
      <c r="G39" s="11">
        <v>4</v>
      </c>
      <c r="H39" s="11">
        <v>0</v>
      </c>
      <c r="I39" s="11">
        <v>0</v>
      </c>
      <c r="J39" s="11">
        <v>2</v>
      </c>
      <c r="K39" s="11">
        <v>0</v>
      </c>
      <c r="L39" s="11">
        <v>14</v>
      </c>
      <c r="M39" s="11">
        <v>31</v>
      </c>
      <c r="N39" s="11">
        <v>1</v>
      </c>
      <c r="O39" s="11">
        <v>3</v>
      </c>
      <c r="P39" s="11">
        <v>1</v>
      </c>
      <c r="Q39" s="32"/>
      <c r="R39" s="38">
        <v>24</v>
      </c>
      <c r="S39" s="18">
        <v>338</v>
      </c>
      <c r="T39" s="18">
        <v>474</v>
      </c>
      <c r="U39" s="18">
        <v>0</v>
      </c>
      <c r="V39" s="11">
        <v>1</v>
      </c>
      <c r="W39" s="11">
        <v>31</v>
      </c>
      <c r="X39" s="11">
        <v>0</v>
      </c>
      <c r="Y39" s="11">
        <v>1</v>
      </c>
      <c r="Z39" s="11">
        <v>0</v>
      </c>
      <c r="AA39" s="11">
        <v>1</v>
      </c>
      <c r="AB39" s="11">
        <v>757</v>
      </c>
      <c r="AC39" s="11">
        <v>39</v>
      </c>
      <c r="AD39" s="11">
        <v>24</v>
      </c>
      <c r="AE39" s="79"/>
      <c r="AF39" s="47" t="s">
        <v>8</v>
      </c>
      <c r="AG39" s="70"/>
      <c r="AH39" s="71"/>
      <c r="AI39" s="17">
        <f t="shared" si="1"/>
        <v>0</v>
      </c>
    </row>
    <row r="40" spans="1:35" ht="13.5" customHeight="1">
      <c r="A40" s="71"/>
      <c r="B40" s="71"/>
      <c r="C40" s="110" t="s">
        <v>8</v>
      </c>
      <c r="D40" s="111"/>
      <c r="E40" s="19">
        <v>233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4</v>
      </c>
      <c r="L40" s="11">
        <v>2</v>
      </c>
      <c r="M40" s="11">
        <v>2</v>
      </c>
      <c r="N40" s="11">
        <v>0</v>
      </c>
      <c r="O40" s="11">
        <v>1</v>
      </c>
      <c r="P40" s="11">
        <v>1</v>
      </c>
      <c r="Q40" s="32"/>
      <c r="R40" s="38">
        <v>7</v>
      </c>
      <c r="S40" s="18">
        <v>18</v>
      </c>
      <c r="T40" s="18">
        <v>29</v>
      </c>
      <c r="U40" s="18">
        <v>0</v>
      </c>
      <c r="V40" s="11">
        <v>0</v>
      </c>
      <c r="W40" s="11">
        <v>4</v>
      </c>
      <c r="X40" s="11">
        <v>0</v>
      </c>
      <c r="Y40" s="11">
        <v>0</v>
      </c>
      <c r="Z40" s="11">
        <v>0</v>
      </c>
      <c r="AA40" s="11">
        <v>11</v>
      </c>
      <c r="AB40" s="11">
        <v>70</v>
      </c>
      <c r="AC40" s="11">
        <v>72</v>
      </c>
      <c r="AD40" s="11">
        <v>11</v>
      </c>
      <c r="AE40" s="77" t="s">
        <v>8</v>
      </c>
      <c r="AF40" s="78"/>
      <c r="AG40" s="70"/>
      <c r="AH40" s="71"/>
      <c r="AI40" s="17">
        <f t="shared" si="1"/>
        <v>0</v>
      </c>
    </row>
    <row r="41" spans="1:35" ht="13.5" customHeight="1">
      <c r="A41" s="71"/>
      <c r="B41" s="71"/>
      <c r="C41" s="107" t="s">
        <v>9</v>
      </c>
      <c r="D41" s="108"/>
      <c r="E41" s="49">
        <v>788</v>
      </c>
      <c r="F41" s="12">
        <v>0</v>
      </c>
      <c r="G41" s="12">
        <v>3</v>
      </c>
      <c r="H41" s="12">
        <v>0</v>
      </c>
      <c r="I41" s="12">
        <v>0</v>
      </c>
      <c r="J41" s="12">
        <v>0</v>
      </c>
      <c r="K41" s="12">
        <v>0</v>
      </c>
      <c r="L41" s="12">
        <v>2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1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145</v>
      </c>
      <c r="AC41" s="12">
        <v>14</v>
      </c>
      <c r="AD41" s="13">
        <v>623</v>
      </c>
      <c r="AE41" s="86" t="s">
        <v>9</v>
      </c>
      <c r="AF41" s="87"/>
      <c r="AG41" s="84"/>
      <c r="AH41" s="85"/>
      <c r="AI41" s="17">
        <f t="shared" si="1"/>
        <v>0</v>
      </c>
    </row>
    <row r="42" spans="1:35" ht="13.5" customHeight="1">
      <c r="A42" s="69" t="s">
        <v>17</v>
      </c>
      <c r="B42" s="118"/>
      <c r="C42" s="70" t="s">
        <v>0</v>
      </c>
      <c r="D42" s="109"/>
      <c r="E42" s="19">
        <v>11895</v>
      </c>
      <c r="F42" s="21">
        <v>9</v>
      </c>
      <c r="G42" s="21">
        <v>29</v>
      </c>
      <c r="H42" s="21">
        <v>13</v>
      </c>
      <c r="I42" s="21">
        <v>1</v>
      </c>
      <c r="J42" s="21">
        <v>21</v>
      </c>
      <c r="K42" s="21">
        <v>337</v>
      </c>
      <c r="L42" s="21">
        <v>239</v>
      </c>
      <c r="M42" s="21">
        <v>156</v>
      </c>
      <c r="N42" s="21">
        <v>58</v>
      </c>
      <c r="O42" s="21">
        <v>1106</v>
      </c>
      <c r="P42" s="21">
        <v>398</v>
      </c>
      <c r="Q42" s="19"/>
      <c r="R42" s="37">
        <v>95</v>
      </c>
      <c r="S42" s="22">
        <v>1856</v>
      </c>
      <c r="T42" s="22">
        <v>2469</v>
      </c>
      <c r="U42" s="22">
        <v>4</v>
      </c>
      <c r="V42" s="21">
        <v>241</v>
      </c>
      <c r="W42" s="21">
        <v>182</v>
      </c>
      <c r="X42" s="21">
        <v>324</v>
      </c>
      <c r="Y42" s="21">
        <v>249</v>
      </c>
      <c r="Z42" s="21">
        <v>189</v>
      </c>
      <c r="AA42" s="21">
        <v>75</v>
      </c>
      <c r="AB42" s="21">
        <v>2575</v>
      </c>
      <c r="AC42" s="21">
        <v>835</v>
      </c>
      <c r="AD42" s="21">
        <v>434</v>
      </c>
      <c r="AE42" s="79" t="s">
        <v>0</v>
      </c>
      <c r="AF42" s="71"/>
      <c r="AG42" s="70" t="s">
        <v>17</v>
      </c>
      <c r="AH42" s="71"/>
      <c r="AI42" s="17">
        <f t="shared" si="1"/>
        <v>0</v>
      </c>
    </row>
    <row r="43" spans="1:35" ht="13.5" customHeight="1">
      <c r="A43" s="71"/>
      <c r="B43" s="119"/>
      <c r="C43" s="110" t="s">
        <v>2</v>
      </c>
      <c r="D43" s="111"/>
      <c r="E43" s="19">
        <v>4660</v>
      </c>
      <c r="F43" s="11">
        <v>5</v>
      </c>
      <c r="G43" s="11">
        <v>22</v>
      </c>
      <c r="H43" s="11">
        <v>1</v>
      </c>
      <c r="I43" s="11">
        <v>1</v>
      </c>
      <c r="J43" s="11">
        <v>13</v>
      </c>
      <c r="K43" s="11">
        <v>215</v>
      </c>
      <c r="L43" s="11">
        <v>126</v>
      </c>
      <c r="M43" s="11">
        <v>2</v>
      </c>
      <c r="N43" s="11">
        <v>32</v>
      </c>
      <c r="O43" s="11">
        <v>520</v>
      </c>
      <c r="P43" s="11">
        <v>187</v>
      </c>
      <c r="Q43" s="32"/>
      <c r="R43" s="38">
        <v>31</v>
      </c>
      <c r="S43" s="18">
        <v>515</v>
      </c>
      <c r="T43" s="18">
        <v>826</v>
      </c>
      <c r="U43" s="18">
        <v>0</v>
      </c>
      <c r="V43" s="11">
        <v>40</v>
      </c>
      <c r="W43" s="11">
        <v>40</v>
      </c>
      <c r="X43" s="11">
        <v>262</v>
      </c>
      <c r="Y43" s="11">
        <v>210</v>
      </c>
      <c r="Z43" s="11">
        <v>183</v>
      </c>
      <c r="AA43" s="11">
        <v>2</v>
      </c>
      <c r="AB43" s="11">
        <v>1037</v>
      </c>
      <c r="AC43" s="11">
        <v>285</v>
      </c>
      <c r="AD43" s="11">
        <v>105</v>
      </c>
      <c r="AE43" s="77" t="s">
        <v>2</v>
      </c>
      <c r="AF43" s="78"/>
      <c r="AG43" s="70"/>
      <c r="AH43" s="71"/>
      <c r="AI43" s="17">
        <f t="shared" si="1"/>
        <v>0</v>
      </c>
    </row>
    <row r="44" spans="1:35" ht="13.5" customHeight="1">
      <c r="A44" s="71"/>
      <c r="B44" s="119"/>
      <c r="C44" s="110" t="s">
        <v>3</v>
      </c>
      <c r="D44" s="111"/>
      <c r="E44" s="19">
        <v>203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11</v>
      </c>
      <c r="L44" s="11">
        <v>7</v>
      </c>
      <c r="M44" s="11">
        <v>2</v>
      </c>
      <c r="N44" s="11">
        <v>2</v>
      </c>
      <c r="O44" s="11">
        <v>39</v>
      </c>
      <c r="P44" s="11">
        <v>12</v>
      </c>
      <c r="Q44" s="32"/>
      <c r="R44" s="38">
        <v>0</v>
      </c>
      <c r="S44" s="18">
        <v>17</v>
      </c>
      <c r="T44" s="18">
        <v>33</v>
      </c>
      <c r="U44" s="18">
        <v>0</v>
      </c>
      <c r="V44" s="11">
        <v>13</v>
      </c>
      <c r="W44" s="11">
        <v>3</v>
      </c>
      <c r="X44" s="11">
        <v>3</v>
      </c>
      <c r="Y44" s="11">
        <v>2</v>
      </c>
      <c r="Z44" s="11">
        <v>0</v>
      </c>
      <c r="AA44" s="11">
        <v>0</v>
      </c>
      <c r="AB44" s="11">
        <v>41</v>
      </c>
      <c r="AC44" s="11">
        <v>16</v>
      </c>
      <c r="AD44" s="11">
        <v>2</v>
      </c>
      <c r="AE44" s="77" t="s">
        <v>3</v>
      </c>
      <c r="AF44" s="78"/>
      <c r="AG44" s="70"/>
      <c r="AH44" s="71"/>
      <c r="AI44" s="17">
        <f t="shared" si="1"/>
        <v>0</v>
      </c>
    </row>
    <row r="45" spans="1:35" ht="13.5" customHeight="1">
      <c r="A45" s="71"/>
      <c r="B45" s="119"/>
      <c r="C45" s="110" t="s">
        <v>4</v>
      </c>
      <c r="D45" s="111"/>
      <c r="E45" s="19">
        <v>3425</v>
      </c>
      <c r="F45" s="11">
        <v>4</v>
      </c>
      <c r="G45" s="11">
        <v>4</v>
      </c>
      <c r="H45" s="11">
        <v>12</v>
      </c>
      <c r="I45" s="11">
        <v>0</v>
      </c>
      <c r="J45" s="11">
        <v>6</v>
      </c>
      <c r="K45" s="11">
        <v>109</v>
      </c>
      <c r="L45" s="11">
        <v>69</v>
      </c>
      <c r="M45" s="11">
        <v>8</v>
      </c>
      <c r="N45" s="11">
        <v>20</v>
      </c>
      <c r="O45" s="11">
        <v>531</v>
      </c>
      <c r="P45" s="11">
        <v>188</v>
      </c>
      <c r="Q45" s="32"/>
      <c r="R45" s="38">
        <v>14</v>
      </c>
      <c r="S45" s="18">
        <v>435</v>
      </c>
      <c r="T45" s="18">
        <v>504</v>
      </c>
      <c r="U45" s="18">
        <v>4</v>
      </c>
      <c r="V45" s="11">
        <v>178</v>
      </c>
      <c r="W45" s="11">
        <v>43</v>
      </c>
      <c r="X45" s="11">
        <v>46</v>
      </c>
      <c r="Y45" s="11">
        <v>31</v>
      </c>
      <c r="Z45" s="11">
        <v>6</v>
      </c>
      <c r="AA45" s="11">
        <v>5</v>
      </c>
      <c r="AB45" s="11">
        <v>849</v>
      </c>
      <c r="AC45" s="11">
        <v>279</v>
      </c>
      <c r="AD45" s="11">
        <v>80</v>
      </c>
      <c r="AE45" s="77" t="s">
        <v>4</v>
      </c>
      <c r="AF45" s="78"/>
      <c r="AG45" s="70"/>
      <c r="AH45" s="71"/>
      <c r="AI45" s="17">
        <f t="shared" si="1"/>
        <v>0</v>
      </c>
    </row>
    <row r="46" spans="1:35" ht="13.5" customHeight="1">
      <c r="A46" s="71"/>
      <c r="B46" s="119"/>
      <c r="C46" s="70" t="s">
        <v>5</v>
      </c>
      <c r="D46" s="48" t="s">
        <v>6</v>
      </c>
      <c r="E46" s="19">
        <v>4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1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3</v>
      </c>
      <c r="AC46" s="11">
        <v>0</v>
      </c>
      <c r="AD46" s="11">
        <v>0</v>
      </c>
      <c r="AE46" s="79" t="s">
        <v>5</v>
      </c>
      <c r="AF46" s="47" t="s">
        <v>6</v>
      </c>
      <c r="AG46" s="70"/>
      <c r="AH46" s="71"/>
      <c r="AI46" s="17">
        <f t="shared" si="1"/>
        <v>0</v>
      </c>
    </row>
    <row r="47" spans="1:35" ht="13.5" customHeight="1">
      <c r="A47" s="71"/>
      <c r="B47" s="119"/>
      <c r="C47" s="70"/>
      <c r="D47" s="48" t="s">
        <v>7</v>
      </c>
      <c r="E47" s="19">
        <v>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3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6</v>
      </c>
      <c r="AC47" s="11">
        <v>0</v>
      </c>
      <c r="AD47" s="11">
        <v>0</v>
      </c>
      <c r="AE47" s="79"/>
      <c r="AF47" s="47" t="s">
        <v>7</v>
      </c>
      <c r="AG47" s="70"/>
      <c r="AH47" s="71"/>
      <c r="AI47" s="17">
        <f t="shared" si="1"/>
        <v>0</v>
      </c>
    </row>
    <row r="48" spans="1:35" ht="13.5" customHeight="1">
      <c r="A48" s="71"/>
      <c r="B48" s="119"/>
      <c r="C48" s="70"/>
      <c r="D48" s="48" t="s">
        <v>8</v>
      </c>
      <c r="E48" s="19">
        <v>2926</v>
      </c>
      <c r="F48" s="11">
        <v>0</v>
      </c>
      <c r="G48" s="11">
        <v>0</v>
      </c>
      <c r="H48" s="11">
        <v>0</v>
      </c>
      <c r="I48" s="11">
        <v>0</v>
      </c>
      <c r="J48" s="11">
        <v>2</v>
      </c>
      <c r="K48" s="11">
        <v>1</v>
      </c>
      <c r="L48" s="11">
        <v>32</v>
      </c>
      <c r="M48" s="11">
        <v>142</v>
      </c>
      <c r="N48" s="11">
        <v>3</v>
      </c>
      <c r="O48" s="11">
        <v>11</v>
      </c>
      <c r="P48" s="11">
        <v>9</v>
      </c>
      <c r="Q48" s="32"/>
      <c r="R48" s="38">
        <v>47</v>
      </c>
      <c r="S48" s="18">
        <v>854</v>
      </c>
      <c r="T48" s="18">
        <v>1043</v>
      </c>
      <c r="U48" s="18">
        <v>0</v>
      </c>
      <c r="V48" s="11">
        <v>8</v>
      </c>
      <c r="W48" s="11">
        <v>94</v>
      </c>
      <c r="X48" s="11">
        <v>5</v>
      </c>
      <c r="Y48" s="11">
        <v>2</v>
      </c>
      <c r="Z48" s="11">
        <v>0</v>
      </c>
      <c r="AA48" s="11">
        <v>2</v>
      </c>
      <c r="AB48" s="11">
        <v>541</v>
      </c>
      <c r="AC48" s="11">
        <v>107</v>
      </c>
      <c r="AD48" s="11">
        <v>23</v>
      </c>
      <c r="AE48" s="79"/>
      <c r="AF48" s="47" t="s">
        <v>8</v>
      </c>
      <c r="AG48" s="70"/>
      <c r="AH48" s="71"/>
      <c r="AI48" s="17">
        <f t="shared" si="1"/>
        <v>0</v>
      </c>
    </row>
    <row r="49" spans="1:35" ht="13.5" customHeight="1">
      <c r="A49" s="71"/>
      <c r="B49" s="119"/>
      <c r="C49" s="110" t="s">
        <v>8</v>
      </c>
      <c r="D49" s="111"/>
      <c r="E49" s="19">
        <v>418</v>
      </c>
      <c r="F49" s="11">
        <v>0</v>
      </c>
      <c r="G49" s="11">
        <v>3</v>
      </c>
      <c r="H49" s="11">
        <v>0</v>
      </c>
      <c r="I49" s="11">
        <v>0</v>
      </c>
      <c r="J49" s="11">
        <v>0</v>
      </c>
      <c r="K49" s="11">
        <v>0</v>
      </c>
      <c r="L49" s="11">
        <v>5</v>
      </c>
      <c r="M49" s="11">
        <v>2</v>
      </c>
      <c r="N49" s="11">
        <v>1</v>
      </c>
      <c r="O49" s="11">
        <v>5</v>
      </c>
      <c r="P49" s="11">
        <v>2</v>
      </c>
      <c r="Q49" s="32"/>
      <c r="R49" s="38">
        <v>3</v>
      </c>
      <c r="S49" s="18">
        <v>35</v>
      </c>
      <c r="T49" s="18">
        <v>59</v>
      </c>
      <c r="U49" s="18">
        <v>0</v>
      </c>
      <c r="V49" s="11">
        <v>2</v>
      </c>
      <c r="W49" s="11">
        <v>2</v>
      </c>
      <c r="X49" s="11">
        <v>8</v>
      </c>
      <c r="Y49" s="11">
        <v>4</v>
      </c>
      <c r="Z49" s="11">
        <v>0</v>
      </c>
      <c r="AA49" s="11">
        <v>66</v>
      </c>
      <c r="AB49" s="11">
        <v>74</v>
      </c>
      <c r="AC49" s="11">
        <v>141</v>
      </c>
      <c r="AD49" s="11">
        <v>6</v>
      </c>
      <c r="AE49" s="77" t="s">
        <v>8</v>
      </c>
      <c r="AF49" s="78"/>
      <c r="AG49" s="70"/>
      <c r="AH49" s="71"/>
      <c r="AI49" s="17">
        <f t="shared" si="1"/>
        <v>0</v>
      </c>
    </row>
    <row r="50" spans="1:35" ht="13.5" customHeight="1">
      <c r="A50" s="50"/>
      <c r="B50" s="51" t="s">
        <v>31</v>
      </c>
      <c r="C50" s="107" t="s">
        <v>9</v>
      </c>
      <c r="D50" s="108"/>
      <c r="E50" s="52">
        <v>250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24</v>
      </c>
      <c r="AC50" s="13">
        <v>7</v>
      </c>
      <c r="AD50" s="13">
        <v>218</v>
      </c>
      <c r="AE50" s="77" t="s">
        <v>9</v>
      </c>
      <c r="AF50" s="78"/>
      <c r="AG50" s="67"/>
      <c r="AH50" s="53" t="s">
        <v>31</v>
      </c>
      <c r="AI50" s="17">
        <f t="shared" si="1"/>
        <v>0</v>
      </c>
    </row>
    <row r="51" spans="1:35" ht="13.5" customHeight="1">
      <c r="A51" s="69" t="s">
        <v>18</v>
      </c>
      <c r="B51" s="118"/>
      <c r="C51" s="70" t="s">
        <v>0</v>
      </c>
      <c r="D51" s="109"/>
      <c r="E51" s="19">
        <v>10869</v>
      </c>
      <c r="F51" s="21">
        <v>9</v>
      </c>
      <c r="G51" s="21">
        <v>35</v>
      </c>
      <c r="H51" s="21">
        <v>28</v>
      </c>
      <c r="I51" s="21">
        <v>3</v>
      </c>
      <c r="J51" s="21">
        <v>33</v>
      </c>
      <c r="K51" s="21">
        <v>805</v>
      </c>
      <c r="L51" s="21">
        <v>305</v>
      </c>
      <c r="M51" s="21">
        <v>139</v>
      </c>
      <c r="N51" s="21">
        <v>92</v>
      </c>
      <c r="O51" s="21">
        <v>1222</v>
      </c>
      <c r="P51" s="21">
        <v>502</v>
      </c>
      <c r="Q51" s="19"/>
      <c r="R51" s="37">
        <v>52</v>
      </c>
      <c r="S51" s="22">
        <v>1535</v>
      </c>
      <c r="T51" s="22">
        <v>1986</v>
      </c>
      <c r="U51" s="22">
        <v>2</v>
      </c>
      <c r="V51" s="22">
        <v>314</v>
      </c>
      <c r="W51" s="22">
        <v>170</v>
      </c>
      <c r="X51" s="22">
        <v>95</v>
      </c>
      <c r="Y51" s="22">
        <v>94</v>
      </c>
      <c r="Z51" s="22">
        <v>72</v>
      </c>
      <c r="AA51" s="22">
        <v>34</v>
      </c>
      <c r="AB51" s="22">
        <v>2235</v>
      </c>
      <c r="AC51" s="22">
        <v>619</v>
      </c>
      <c r="AD51" s="21">
        <v>488</v>
      </c>
      <c r="AE51" s="88" t="s">
        <v>0</v>
      </c>
      <c r="AF51" s="69"/>
      <c r="AG51" s="68" t="s">
        <v>18</v>
      </c>
      <c r="AH51" s="69"/>
      <c r="AI51" s="17">
        <f t="shared" si="1"/>
        <v>0</v>
      </c>
    </row>
    <row r="52" spans="1:35" ht="13.5" customHeight="1">
      <c r="A52" s="71"/>
      <c r="B52" s="119"/>
      <c r="C52" s="110" t="s">
        <v>2</v>
      </c>
      <c r="D52" s="111"/>
      <c r="E52" s="19">
        <v>4269</v>
      </c>
      <c r="F52" s="11">
        <v>4</v>
      </c>
      <c r="G52" s="11">
        <v>25</v>
      </c>
      <c r="H52" s="11">
        <v>11</v>
      </c>
      <c r="I52" s="11">
        <v>1</v>
      </c>
      <c r="J52" s="11">
        <v>19</v>
      </c>
      <c r="K52" s="11">
        <v>572</v>
      </c>
      <c r="L52" s="11">
        <v>156</v>
      </c>
      <c r="M52" s="11">
        <v>1</v>
      </c>
      <c r="N52" s="11">
        <v>63</v>
      </c>
      <c r="O52" s="11">
        <v>634</v>
      </c>
      <c r="P52" s="11">
        <v>211</v>
      </c>
      <c r="Q52" s="32"/>
      <c r="R52" s="38">
        <v>14</v>
      </c>
      <c r="S52" s="18">
        <v>485</v>
      </c>
      <c r="T52" s="18">
        <v>602</v>
      </c>
      <c r="U52" s="18">
        <v>0</v>
      </c>
      <c r="V52" s="11">
        <v>53</v>
      </c>
      <c r="W52" s="11">
        <v>55</v>
      </c>
      <c r="X52" s="11">
        <v>82</v>
      </c>
      <c r="Y52" s="11">
        <v>90</v>
      </c>
      <c r="Z52" s="11">
        <v>67</v>
      </c>
      <c r="AA52" s="11">
        <v>5</v>
      </c>
      <c r="AB52" s="11">
        <v>758</v>
      </c>
      <c r="AC52" s="11">
        <v>218</v>
      </c>
      <c r="AD52" s="11">
        <v>143</v>
      </c>
      <c r="AE52" s="77" t="s">
        <v>2</v>
      </c>
      <c r="AF52" s="78"/>
      <c r="AG52" s="70"/>
      <c r="AH52" s="71"/>
      <c r="AI52" s="17">
        <f t="shared" si="1"/>
        <v>0</v>
      </c>
    </row>
    <row r="53" spans="1:35" ht="13.5" customHeight="1">
      <c r="A53" s="71"/>
      <c r="B53" s="119"/>
      <c r="C53" s="110" t="s">
        <v>3</v>
      </c>
      <c r="D53" s="111"/>
      <c r="E53" s="19">
        <v>283</v>
      </c>
      <c r="F53" s="11">
        <v>2</v>
      </c>
      <c r="G53" s="11">
        <v>0</v>
      </c>
      <c r="H53" s="11">
        <v>4</v>
      </c>
      <c r="I53" s="11">
        <v>0</v>
      </c>
      <c r="J53" s="11">
        <v>1</v>
      </c>
      <c r="K53" s="11">
        <v>20</v>
      </c>
      <c r="L53" s="11">
        <v>6</v>
      </c>
      <c r="M53" s="11">
        <v>0</v>
      </c>
      <c r="N53" s="11">
        <v>4</v>
      </c>
      <c r="O53" s="11">
        <v>35</v>
      </c>
      <c r="P53" s="11">
        <v>30</v>
      </c>
      <c r="Q53" s="32"/>
      <c r="R53" s="38">
        <v>0</v>
      </c>
      <c r="S53" s="18">
        <v>27</v>
      </c>
      <c r="T53" s="18">
        <v>34</v>
      </c>
      <c r="U53" s="18">
        <v>1</v>
      </c>
      <c r="V53" s="11">
        <v>25</v>
      </c>
      <c r="W53" s="11">
        <v>4</v>
      </c>
      <c r="X53" s="11">
        <v>0</v>
      </c>
      <c r="Y53" s="11">
        <v>0</v>
      </c>
      <c r="Z53" s="11">
        <v>0</v>
      </c>
      <c r="AA53" s="11">
        <v>0</v>
      </c>
      <c r="AB53" s="11">
        <v>65</v>
      </c>
      <c r="AC53" s="11">
        <v>18</v>
      </c>
      <c r="AD53" s="11">
        <v>7</v>
      </c>
      <c r="AE53" s="77" t="s">
        <v>3</v>
      </c>
      <c r="AF53" s="78"/>
      <c r="AG53" s="70"/>
      <c r="AH53" s="71"/>
      <c r="AI53" s="17">
        <f t="shared" si="1"/>
        <v>0</v>
      </c>
    </row>
    <row r="54" spans="1:35" ht="13.5" customHeight="1">
      <c r="A54" s="71"/>
      <c r="B54" s="119"/>
      <c r="C54" s="110" t="s">
        <v>4</v>
      </c>
      <c r="D54" s="111"/>
      <c r="E54" s="19">
        <v>3353</v>
      </c>
      <c r="F54" s="11">
        <v>3</v>
      </c>
      <c r="G54" s="11">
        <v>8</v>
      </c>
      <c r="H54" s="11">
        <v>13</v>
      </c>
      <c r="I54" s="11">
        <v>1</v>
      </c>
      <c r="J54" s="11">
        <v>12</v>
      </c>
      <c r="K54" s="11">
        <v>207</v>
      </c>
      <c r="L54" s="11">
        <v>106</v>
      </c>
      <c r="M54" s="11">
        <v>8</v>
      </c>
      <c r="N54" s="11">
        <v>24</v>
      </c>
      <c r="O54" s="11">
        <v>542</v>
      </c>
      <c r="P54" s="11">
        <v>253</v>
      </c>
      <c r="Q54" s="32"/>
      <c r="R54" s="38">
        <v>12</v>
      </c>
      <c r="S54" s="18">
        <v>421</v>
      </c>
      <c r="T54" s="18">
        <v>521</v>
      </c>
      <c r="U54" s="18">
        <v>1</v>
      </c>
      <c r="V54" s="11">
        <v>231</v>
      </c>
      <c r="W54" s="11">
        <v>29</v>
      </c>
      <c r="X54" s="11">
        <v>7</v>
      </c>
      <c r="Y54" s="11">
        <v>4</v>
      </c>
      <c r="Z54" s="11">
        <v>4</v>
      </c>
      <c r="AA54" s="11">
        <v>5</v>
      </c>
      <c r="AB54" s="11">
        <v>659</v>
      </c>
      <c r="AC54" s="11">
        <v>216</v>
      </c>
      <c r="AD54" s="11">
        <v>66</v>
      </c>
      <c r="AE54" s="77" t="s">
        <v>4</v>
      </c>
      <c r="AF54" s="78"/>
      <c r="AG54" s="70"/>
      <c r="AH54" s="71"/>
      <c r="AI54" s="17">
        <f t="shared" si="1"/>
        <v>0</v>
      </c>
    </row>
    <row r="55" spans="1:35" ht="13.5" customHeight="1">
      <c r="A55" s="71"/>
      <c r="B55" s="119"/>
      <c r="C55" s="70" t="s">
        <v>5</v>
      </c>
      <c r="D55" s="48" t="s">
        <v>6</v>
      </c>
      <c r="E55" s="19">
        <v>7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1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5</v>
      </c>
      <c r="AC55" s="11">
        <v>0</v>
      </c>
      <c r="AD55" s="11">
        <v>0</v>
      </c>
      <c r="AE55" s="79" t="s">
        <v>5</v>
      </c>
      <c r="AF55" s="47" t="s">
        <v>6</v>
      </c>
      <c r="AG55" s="70"/>
      <c r="AH55" s="71"/>
      <c r="AI55" s="17">
        <f t="shared" si="1"/>
        <v>0</v>
      </c>
    </row>
    <row r="56" spans="1:35" ht="13.5" customHeight="1">
      <c r="A56" s="71"/>
      <c r="B56" s="119"/>
      <c r="C56" s="70"/>
      <c r="D56" s="48" t="s">
        <v>7</v>
      </c>
      <c r="E56" s="19">
        <v>10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1</v>
      </c>
      <c r="T56" s="18">
        <v>3</v>
      </c>
      <c r="U56" s="18">
        <v>0</v>
      </c>
      <c r="V56" s="11">
        <v>0</v>
      </c>
      <c r="W56" s="11">
        <v>1</v>
      </c>
      <c r="X56" s="11">
        <v>0</v>
      </c>
      <c r="Y56" s="11">
        <v>0</v>
      </c>
      <c r="Z56" s="11">
        <v>0</v>
      </c>
      <c r="AA56" s="11">
        <v>0</v>
      </c>
      <c r="AB56" s="11">
        <v>4</v>
      </c>
      <c r="AC56" s="11">
        <v>0</v>
      </c>
      <c r="AD56" s="11">
        <v>0</v>
      </c>
      <c r="AE56" s="79"/>
      <c r="AF56" s="47" t="s">
        <v>7</v>
      </c>
      <c r="AG56" s="70"/>
      <c r="AH56" s="71"/>
      <c r="AI56" s="17">
        <f t="shared" si="1"/>
        <v>0</v>
      </c>
    </row>
    <row r="57" spans="1:35" ht="13.5" customHeight="1">
      <c r="A57" s="71"/>
      <c r="B57" s="119"/>
      <c r="C57" s="70"/>
      <c r="D57" s="48" t="s">
        <v>8</v>
      </c>
      <c r="E57" s="19">
        <v>2463</v>
      </c>
      <c r="F57" s="11">
        <v>0</v>
      </c>
      <c r="G57" s="11">
        <v>1</v>
      </c>
      <c r="H57" s="11">
        <v>0</v>
      </c>
      <c r="I57" s="11">
        <v>1</v>
      </c>
      <c r="J57" s="11">
        <v>1</v>
      </c>
      <c r="K57" s="11">
        <v>0</v>
      </c>
      <c r="L57" s="11">
        <v>30</v>
      </c>
      <c r="M57" s="11">
        <v>127</v>
      </c>
      <c r="N57" s="11">
        <v>1</v>
      </c>
      <c r="O57" s="11">
        <v>4</v>
      </c>
      <c r="P57" s="11">
        <v>8</v>
      </c>
      <c r="Q57" s="32"/>
      <c r="R57" s="38">
        <v>26</v>
      </c>
      <c r="S57" s="18">
        <v>587</v>
      </c>
      <c r="T57" s="18">
        <v>786</v>
      </c>
      <c r="U57" s="18">
        <v>0</v>
      </c>
      <c r="V57" s="11">
        <v>4</v>
      </c>
      <c r="W57" s="11">
        <v>79</v>
      </c>
      <c r="X57" s="11">
        <v>3</v>
      </c>
      <c r="Y57" s="11">
        <v>0</v>
      </c>
      <c r="Z57" s="11">
        <v>1</v>
      </c>
      <c r="AA57" s="11">
        <v>1</v>
      </c>
      <c r="AB57" s="11">
        <v>686</v>
      </c>
      <c r="AC57" s="11">
        <v>94</v>
      </c>
      <c r="AD57" s="11">
        <v>23</v>
      </c>
      <c r="AE57" s="79"/>
      <c r="AF57" s="47" t="s">
        <v>8</v>
      </c>
      <c r="AG57" s="70"/>
      <c r="AH57" s="71"/>
      <c r="AI57" s="17">
        <f t="shared" si="1"/>
        <v>0</v>
      </c>
    </row>
    <row r="58" spans="1:35" ht="13.5" customHeight="1">
      <c r="A58" s="71"/>
      <c r="B58" s="119"/>
      <c r="C58" s="110" t="s">
        <v>8</v>
      </c>
      <c r="D58" s="111"/>
      <c r="E58" s="19">
        <v>205</v>
      </c>
      <c r="F58" s="11">
        <v>0</v>
      </c>
      <c r="G58" s="11">
        <v>1</v>
      </c>
      <c r="H58" s="11">
        <v>0</v>
      </c>
      <c r="I58" s="11">
        <v>0</v>
      </c>
      <c r="J58" s="11">
        <v>0</v>
      </c>
      <c r="K58" s="11">
        <v>3</v>
      </c>
      <c r="L58" s="11">
        <v>6</v>
      </c>
      <c r="M58" s="11">
        <v>3</v>
      </c>
      <c r="N58" s="11">
        <v>0</v>
      </c>
      <c r="O58" s="11">
        <v>7</v>
      </c>
      <c r="P58" s="11">
        <v>0</v>
      </c>
      <c r="Q58" s="32"/>
      <c r="R58" s="38">
        <v>0</v>
      </c>
      <c r="S58" s="18">
        <v>14</v>
      </c>
      <c r="T58" s="18">
        <v>38</v>
      </c>
      <c r="U58" s="18">
        <v>0</v>
      </c>
      <c r="V58" s="11">
        <v>1</v>
      </c>
      <c r="W58" s="11">
        <v>2</v>
      </c>
      <c r="X58" s="11">
        <v>3</v>
      </c>
      <c r="Y58" s="11">
        <v>0</v>
      </c>
      <c r="Z58" s="11">
        <v>0</v>
      </c>
      <c r="AA58" s="11">
        <v>23</v>
      </c>
      <c r="AB58" s="11">
        <v>25</v>
      </c>
      <c r="AC58" s="11">
        <v>65</v>
      </c>
      <c r="AD58" s="11">
        <v>14</v>
      </c>
      <c r="AE58" s="77" t="s">
        <v>8</v>
      </c>
      <c r="AF58" s="78"/>
      <c r="AG58" s="70"/>
      <c r="AH58" s="71"/>
      <c r="AI58" s="17">
        <f t="shared" si="1"/>
        <v>0</v>
      </c>
    </row>
    <row r="59" spans="1:35" ht="13.5" customHeight="1">
      <c r="A59" s="50"/>
      <c r="B59" s="51" t="s">
        <v>32</v>
      </c>
      <c r="C59" s="107" t="s">
        <v>9</v>
      </c>
      <c r="D59" s="108"/>
      <c r="E59" s="19">
        <v>279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1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33</v>
      </c>
      <c r="AC59" s="11">
        <v>8</v>
      </c>
      <c r="AD59" s="11">
        <v>235</v>
      </c>
      <c r="AE59" s="77" t="s">
        <v>9</v>
      </c>
      <c r="AF59" s="78"/>
      <c r="AG59" s="67"/>
      <c r="AH59" s="53" t="s">
        <v>32</v>
      </c>
      <c r="AI59" s="17">
        <f t="shared" si="1"/>
        <v>0</v>
      </c>
    </row>
    <row r="60" spans="1:35" ht="13.5" customHeight="1">
      <c r="A60" s="69" t="s">
        <v>8</v>
      </c>
      <c r="B60" s="69"/>
      <c r="C60" s="70" t="s">
        <v>0</v>
      </c>
      <c r="D60" s="109"/>
      <c r="E60" s="46">
        <v>32174</v>
      </c>
      <c r="F60" s="20">
        <v>12</v>
      </c>
      <c r="G60" s="20">
        <v>43</v>
      </c>
      <c r="H60" s="20">
        <v>7</v>
      </c>
      <c r="I60" s="20">
        <v>1</v>
      </c>
      <c r="J60" s="20">
        <v>62</v>
      </c>
      <c r="K60" s="20">
        <v>1330</v>
      </c>
      <c r="L60" s="20">
        <v>982</v>
      </c>
      <c r="M60" s="20">
        <v>256</v>
      </c>
      <c r="N60" s="20">
        <v>158</v>
      </c>
      <c r="O60" s="20">
        <v>1773</v>
      </c>
      <c r="P60" s="43">
        <v>1251</v>
      </c>
      <c r="Q60" s="19"/>
      <c r="R60" s="46">
        <v>251</v>
      </c>
      <c r="S60" s="20">
        <v>5497</v>
      </c>
      <c r="T60" s="20">
        <v>6233</v>
      </c>
      <c r="U60" s="20">
        <v>6</v>
      </c>
      <c r="V60" s="20">
        <v>555</v>
      </c>
      <c r="W60" s="20">
        <v>539</v>
      </c>
      <c r="X60" s="20">
        <v>263</v>
      </c>
      <c r="Y60" s="20">
        <v>325</v>
      </c>
      <c r="Z60" s="20">
        <v>82</v>
      </c>
      <c r="AA60" s="20">
        <v>192</v>
      </c>
      <c r="AB60" s="20">
        <v>8622</v>
      </c>
      <c r="AC60" s="20">
        <v>2270</v>
      </c>
      <c r="AD60" s="20">
        <v>1464</v>
      </c>
      <c r="AE60" s="88" t="s">
        <v>0</v>
      </c>
      <c r="AF60" s="69"/>
      <c r="AG60" s="68" t="s">
        <v>8</v>
      </c>
      <c r="AH60" s="69"/>
      <c r="AI60" s="17">
        <f t="shared" si="1"/>
        <v>0</v>
      </c>
    </row>
    <row r="61" spans="1:35" ht="13.5" customHeight="1">
      <c r="A61" s="71"/>
      <c r="B61" s="71"/>
      <c r="C61" s="110" t="s">
        <v>2</v>
      </c>
      <c r="D61" s="111"/>
      <c r="E61" s="19">
        <v>13055</v>
      </c>
      <c r="F61" s="11">
        <v>10</v>
      </c>
      <c r="G61" s="11">
        <v>28</v>
      </c>
      <c r="H61" s="11">
        <v>2</v>
      </c>
      <c r="I61" s="11">
        <v>1</v>
      </c>
      <c r="J61" s="11">
        <v>40</v>
      </c>
      <c r="K61" s="11">
        <v>1047</v>
      </c>
      <c r="L61" s="11">
        <v>592</v>
      </c>
      <c r="M61" s="11">
        <v>23</v>
      </c>
      <c r="N61" s="11">
        <v>108</v>
      </c>
      <c r="O61" s="11">
        <v>1118</v>
      </c>
      <c r="P61" s="11">
        <v>809</v>
      </c>
      <c r="Q61" s="32"/>
      <c r="R61" s="38">
        <v>57</v>
      </c>
      <c r="S61" s="18">
        <v>1185</v>
      </c>
      <c r="T61" s="18">
        <v>1496</v>
      </c>
      <c r="U61" s="18">
        <v>3</v>
      </c>
      <c r="V61" s="11">
        <v>210</v>
      </c>
      <c r="W61" s="11">
        <v>223</v>
      </c>
      <c r="X61" s="11">
        <v>175</v>
      </c>
      <c r="Y61" s="11">
        <v>239</v>
      </c>
      <c r="Z61" s="11">
        <v>73</v>
      </c>
      <c r="AA61" s="11">
        <v>11</v>
      </c>
      <c r="AB61" s="11">
        <v>4386</v>
      </c>
      <c r="AC61" s="11">
        <v>912</v>
      </c>
      <c r="AD61" s="11">
        <v>307</v>
      </c>
      <c r="AE61" s="77" t="s">
        <v>2</v>
      </c>
      <c r="AF61" s="78"/>
      <c r="AG61" s="70"/>
      <c r="AH61" s="71"/>
      <c r="AI61" s="17">
        <f t="shared" si="1"/>
        <v>0</v>
      </c>
    </row>
    <row r="62" spans="1:35" ht="13.5" customHeight="1">
      <c r="A62" s="71"/>
      <c r="B62" s="71"/>
      <c r="C62" s="110" t="s">
        <v>3</v>
      </c>
      <c r="D62" s="111"/>
      <c r="E62" s="19">
        <v>366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27</v>
      </c>
      <c r="L62" s="11">
        <v>10</v>
      </c>
      <c r="M62" s="11">
        <v>1</v>
      </c>
      <c r="N62" s="11">
        <v>4</v>
      </c>
      <c r="O62" s="11">
        <v>44</v>
      </c>
      <c r="P62" s="11">
        <v>18</v>
      </c>
      <c r="Q62" s="32"/>
      <c r="R62" s="38">
        <v>1</v>
      </c>
      <c r="S62" s="18">
        <v>59</v>
      </c>
      <c r="T62" s="18">
        <v>64</v>
      </c>
      <c r="U62" s="18">
        <v>1</v>
      </c>
      <c r="V62" s="11">
        <v>15</v>
      </c>
      <c r="W62" s="11">
        <v>0</v>
      </c>
      <c r="X62" s="11">
        <v>2</v>
      </c>
      <c r="Y62" s="11">
        <v>1</v>
      </c>
      <c r="Z62" s="11">
        <v>1</v>
      </c>
      <c r="AA62" s="11">
        <v>0</v>
      </c>
      <c r="AB62" s="11">
        <v>97</v>
      </c>
      <c r="AC62" s="11">
        <v>12</v>
      </c>
      <c r="AD62" s="11">
        <v>8</v>
      </c>
      <c r="AE62" s="77" t="s">
        <v>3</v>
      </c>
      <c r="AF62" s="78"/>
      <c r="AG62" s="70"/>
      <c r="AH62" s="71"/>
      <c r="AI62" s="17">
        <f t="shared" si="1"/>
        <v>0</v>
      </c>
    </row>
    <row r="63" spans="1:35" ht="13.5" customHeight="1">
      <c r="A63" s="71"/>
      <c r="B63" s="71"/>
      <c r="C63" s="110" t="s">
        <v>4</v>
      </c>
      <c r="D63" s="111"/>
      <c r="E63" s="19">
        <v>6311</v>
      </c>
      <c r="F63" s="11">
        <v>2</v>
      </c>
      <c r="G63" s="11">
        <v>5</v>
      </c>
      <c r="H63" s="11">
        <v>5</v>
      </c>
      <c r="I63" s="11">
        <v>0</v>
      </c>
      <c r="J63" s="11">
        <v>12</v>
      </c>
      <c r="K63" s="11">
        <v>225</v>
      </c>
      <c r="L63" s="11">
        <v>200</v>
      </c>
      <c r="M63" s="11">
        <v>17</v>
      </c>
      <c r="N63" s="11">
        <v>43</v>
      </c>
      <c r="O63" s="11">
        <v>550</v>
      </c>
      <c r="P63" s="11">
        <v>350</v>
      </c>
      <c r="Q63" s="32"/>
      <c r="R63" s="38">
        <v>16</v>
      </c>
      <c r="S63" s="18">
        <v>852</v>
      </c>
      <c r="T63" s="18">
        <v>920</v>
      </c>
      <c r="U63" s="18">
        <v>2</v>
      </c>
      <c r="V63" s="11">
        <v>274</v>
      </c>
      <c r="W63" s="11">
        <v>100</v>
      </c>
      <c r="X63" s="11">
        <v>65</v>
      </c>
      <c r="Y63" s="11">
        <v>60</v>
      </c>
      <c r="Z63" s="11">
        <v>8</v>
      </c>
      <c r="AA63" s="11">
        <v>16</v>
      </c>
      <c r="AB63" s="11">
        <v>1841</v>
      </c>
      <c r="AC63" s="11">
        <v>576</v>
      </c>
      <c r="AD63" s="11">
        <v>172</v>
      </c>
      <c r="AE63" s="77" t="s">
        <v>4</v>
      </c>
      <c r="AF63" s="78"/>
      <c r="AG63" s="70"/>
      <c r="AH63" s="71"/>
      <c r="AI63" s="17">
        <f t="shared" si="1"/>
        <v>0</v>
      </c>
    </row>
    <row r="64" spans="1:35" ht="13.5" customHeight="1">
      <c r="A64" s="71"/>
      <c r="B64" s="71"/>
      <c r="C64" s="70" t="s">
        <v>5</v>
      </c>
      <c r="D64" s="48" t="s">
        <v>6</v>
      </c>
      <c r="E64" s="19">
        <v>143</v>
      </c>
      <c r="F64" s="11">
        <v>0</v>
      </c>
      <c r="G64" s="11">
        <v>1</v>
      </c>
      <c r="H64" s="11">
        <v>0</v>
      </c>
      <c r="I64" s="11">
        <v>0</v>
      </c>
      <c r="J64" s="11">
        <v>0</v>
      </c>
      <c r="K64" s="11">
        <v>0</v>
      </c>
      <c r="L64" s="11">
        <v>6</v>
      </c>
      <c r="M64" s="11">
        <v>0</v>
      </c>
      <c r="N64" s="11">
        <v>0</v>
      </c>
      <c r="O64" s="11">
        <v>0</v>
      </c>
      <c r="P64" s="11">
        <v>1</v>
      </c>
      <c r="Q64" s="32"/>
      <c r="R64" s="38">
        <v>2</v>
      </c>
      <c r="S64" s="18">
        <v>54</v>
      </c>
      <c r="T64" s="18">
        <v>33</v>
      </c>
      <c r="U64" s="18">
        <v>0</v>
      </c>
      <c r="V64" s="11">
        <v>1</v>
      </c>
      <c r="W64" s="11">
        <v>5</v>
      </c>
      <c r="X64" s="11">
        <v>0</v>
      </c>
      <c r="Y64" s="11">
        <v>0</v>
      </c>
      <c r="Z64" s="11">
        <v>0</v>
      </c>
      <c r="AA64" s="11">
        <v>0</v>
      </c>
      <c r="AB64" s="11">
        <v>31</v>
      </c>
      <c r="AC64" s="11">
        <v>8</v>
      </c>
      <c r="AD64" s="11">
        <v>1</v>
      </c>
      <c r="AE64" s="79" t="s">
        <v>5</v>
      </c>
      <c r="AF64" s="47" t="s">
        <v>6</v>
      </c>
      <c r="AG64" s="70"/>
      <c r="AH64" s="71"/>
      <c r="AI64" s="17">
        <f t="shared" si="1"/>
        <v>0</v>
      </c>
    </row>
    <row r="65" spans="1:35" ht="13.5" customHeight="1">
      <c r="A65" s="71"/>
      <c r="B65" s="71"/>
      <c r="C65" s="70"/>
      <c r="D65" s="48" t="s">
        <v>7</v>
      </c>
      <c r="E65" s="19">
        <v>97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0</v>
      </c>
      <c r="O65" s="11">
        <v>0</v>
      </c>
      <c r="P65" s="11">
        <v>1</v>
      </c>
      <c r="Q65" s="32"/>
      <c r="R65" s="38">
        <v>1</v>
      </c>
      <c r="S65" s="18">
        <v>29</v>
      </c>
      <c r="T65" s="18">
        <v>44</v>
      </c>
      <c r="U65" s="18">
        <v>0</v>
      </c>
      <c r="V65" s="11">
        <v>0</v>
      </c>
      <c r="W65" s="11">
        <v>1</v>
      </c>
      <c r="X65" s="11">
        <v>0</v>
      </c>
      <c r="Y65" s="11">
        <v>0</v>
      </c>
      <c r="Z65" s="11">
        <v>0</v>
      </c>
      <c r="AA65" s="11">
        <v>0</v>
      </c>
      <c r="AB65" s="11">
        <v>16</v>
      </c>
      <c r="AC65" s="11">
        <v>2</v>
      </c>
      <c r="AD65" s="11">
        <v>1</v>
      </c>
      <c r="AE65" s="79"/>
      <c r="AF65" s="47" t="s">
        <v>7</v>
      </c>
      <c r="AG65" s="70"/>
      <c r="AH65" s="71"/>
      <c r="AI65" s="17">
        <f t="shared" si="1"/>
        <v>0</v>
      </c>
    </row>
    <row r="66" spans="1:35" ht="13.5" customHeight="1">
      <c r="A66" s="71"/>
      <c r="B66" s="71"/>
      <c r="C66" s="70"/>
      <c r="D66" s="48" t="s">
        <v>8</v>
      </c>
      <c r="E66" s="19">
        <v>9752</v>
      </c>
      <c r="F66" s="11">
        <v>0</v>
      </c>
      <c r="G66" s="11">
        <v>6</v>
      </c>
      <c r="H66" s="11">
        <v>0</v>
      </c>
      <c r="I66" s="11">
        <v>0</v>
      </c>
      <c r="J66" s="11">
        <v>8</v>
      </c>
      <c r="K66" s="11">
        <v>1</v>
      </c>
      <c r="L66" s="11">
        <v>131</v>
      </c>
      <c r="M66" s="11">
        <v>209</v>
      </c>
      <c r="N66" s="11">
        <v>2</v>
      </c>
      <c r="O66" s="11">
        <v>39</v>
      </c>
      <c r="P66" s="11">
        <v>48</v>
      </c>
      <c r="Q66" s="32"/>
      <c r="R66" s="38">
        <v>167</v>
      </c>
      <c r="S66" s="18">
        <v>3234</v>
      </c>
      <c r="T66" s="18">
        <v>3554</v>
      </c>
      <c r="U66" s="18">
        <v>0</v>
      </c>
      <c r="V66" s="11">
        <v>16</v>
      </c>
      <c r="W66" s="11">
        <v>194</v>
      </c>
      <c r="X66" s="11">
        <v>3</v>
      </c>
      <c r="Y66" s="11">
        <v>0</v>
      </c>
      <c r="Z66" s="11">
        <v>0</v>
      </c>
      <c r="AA66" s="11">
        <v>5</v>
      </c>
      <c r="AB66" s="11">
        <v>1747</v>
      </c>
      <c r="AC66" s="11">
        <v>304</v>
      </c>
      <c r="AD66" s="11">
        <v>84</v>
      </c>
      <c r="AE66" s="79"/>
      <c r="AF66" s="47" t="s">
        <v>8</v>
      </c>
      <c r="AG66" s="70"/>
      <c r="AH66" s="71"/>
      <c r="AI66" s="17">
        <f t="shared" si="1"/>
        <v>0</v>
      </c>
    </row>
    <row r="67" spans="1:35" ht="13.5" customHeight="1">
      <c r="A67" s="71"/>
      <c r="B67" s="71"/>
      <c r="C67" s="110" t="s">
        <v>8</v>
      </c>
      <c r="D67" s="111"/>
      <c r="E67" s="19">
        <v>1328</v>
      </c>
      <c r="F67" s="11">
        <v>0</v>
      </c>
      <c r="G67" s="11">
        <v>2</v>
      </c>
      <c r="H67" s="11">
        <v>0</v>
      </c>
      <c r="I67" s="11">
        <v>0</v>
      </c>
      <c r="J67" s="11">
        <v>1</v>
      </c>
      <c r="K67" s="11">
        <v>26</v>
      </c>
      <c r="L67" s="11">
        <v>39</v>
      </c>
      <c r="M67" s="11">
        <v>5</v>
      </c>
      <c r="N67" s="11">
        <v>0</v>
      </c>
      <c r="O67" s="11">
        <v>22</v>
      </c>
      <c r="P67" s="11">
        <v>23</v>
      </c>
      <c r="Q67" s="32"/>
      <c r="R67" s="38">
        <v>7</v>
      </c>
      <c r="S67" s="18">
        <v>84</v>
      </c>
      <c r="T67" s="18">
        <v>120</v>
      </c>
      <c r="U67" s="18">
        <v>0</v>
      </c>
      <c r="V67" s="11">
        <v>39</v>
      </c>
      <c r="W67" s="11">
        <v>16</v>
      </c>
      <c r="X67" s="11">
        <v>18</v>
      </c>
      <c r="Y67" s="11">
        <v>25</v>
      </c>
      <c r="Z67" s="11">
        <v>0</v>
      </c>
      <c r="AA67" s="11">
        <v>160</v>
      </c>
      <c r="AB67" s="11">
        <v>268</v>
      </c>
      <c r="AC67" s="11">
        <v>428</v>
      </c>
      <c r="AD67" s="11">
        <v>45</v>
      </c>
      <c r="AE67" s="77" t="s">
        <v>8</v>
      </c>
      <c r="AF67" s="78"/>
      <c r="AG67" s="70"/>
      <c r="AH67" s="71"/>
      <c r="AI67" s="17">
        <f t="shared" si="1"/>
        <v>0</v>
      </c>
    </row>
    <row r="68" spans="1:35" ht="13.5" customHeight="1" thickBot="1">
      <c r="A68" s="73"/>
      <c r="B68" s="73"/>
      <c r="C68" s="116" t="s">
        <v>9</v>
      </c>
      <c r="D68" s="117"/>
      <c r="E68" s="54">
        <v>1122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4</v>
      </c>
      <c r="L68" s="14">
        <v>4</v>
      </c>
      <c r="M68" s="14">
        <v>0</v>
      </c>
      <c r="N68" s="14">
        <v>1</v>
      </c>
      <c r="O68" s="14">
        <v>0</v>
      </c>
      <c r="P68" s="15">
        <v>1</v>
      </c>
      <c r="Q68" s="32"/>
      <c r="R68" s="40">
        <v>0</v>
      </c>
      <c r="S68" s="14">
        <v>0</v>
      </c>
      <c r="T68" s="14">
        <v>2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236</v>
      </c>
      <c r="AC68" s="14">
        <v>28</v>
      </c>
      <c r="AD68" s="15">
        <v>846</v>
      </c>
      <c r="AE68" s="80" t="s">
        <v>9</v>
      </c>
      <c r="AF68" s="81"/>
      <c r="AG68" s="72"/>
      <c r="AH68" s="73"/>
      <c r="AI68" s="17">
        <f t="shared" si="1"/>
        <v>0</v>
      </c>
    </row>
    <row r="69" spans="1:35" ht="12.75">
      <c r="A69" s="55" t="s">
        <v>59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60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/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/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/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 aca="true" t="shared" si="2" ref="F76:P76">SUM(F15,F24,F33,F42,F51,F60)-F6</f>
        <v>0</v>
      </c>
      <c r="G76" s="17">
        <f t="shared" si="2"/>
        <v>0</v>
      </c>
      <c r="H76" s="17">
        <f t="shared" si="2"/>
        <v>0</v>
      </c>
      <c r="I76" s="17">
        <f t="shared" si="2"/>
        <v>0</v>
      </c>
      <c r="J76" s="17">
        <f t="shared" si="2"/>
        <v>0</v>
      </c>
      <c r="K76" s="17">
        <f t="shared" si="2"/>
        <v>0</v>
      </c>
      <c r="L76" s="17">
        <f t="shared" si="2"/>
        <v>0</v>
      </c>
      <c r="M76" s="17">
        <f t="shared" si="2"/>
        <v>0</v>
      </c>
      <c r="N76" s="17">
        <f t="shared" si="2"/>
        <v>0</v>
      </c>
      <c r="O76" s="17">
        <f t="shared" si="2"/>
        <v>0</v>
      </c>
      <c r="P76" s="17">
        <f t="shared" si="2"/>
        <v>0</v>
      </c>
      <c r="Q76" s="31"/>
      <c r="R76" s="17">
        <f>SUM(R15,R24,R33,R42,R51,R60)-R6</f>
        <v>0</v>
      </c>
      <c r="S76" s="17">
        <f aca="true" t="shared" si="3" ref="S76:AD76">SUM(S15,S24,S33,S42,S51,S60)-S6</f>
        <v>0</v>
      </c>
      <c r="T76" s="17">
        <f t="shared" si="3"/>
        <v>0</v>
      </c>
      <c r="U76" s="17">
        <f t="shared" si="3"/>
        <v>0</v>
      </c>
      <c r="V76" s="17">
        <f t="shared" si="3"/>
        <v>0</v>
      </c>
      <c r="W76" s="17">
        <f t="shared" si="3"/>
        <v>0</v>
      </c>
      <c r="X76" s="17">
        <f t="shared" si="3"/>
        <v>0</v>
      </c>
      <c r="Y76" s="17">
        <f t="shared" si="3"/>
        <v>0</v>
      </c>
      <c r="Z76" s="17">
        <f t="shared" si="3"/>
        <v>0</v>
      </c>
      <c r="AA76" s="17">
        <f t="shared" si="3"/>
        <v>0</v>
      </c>
      <c r="AB76" s="17">
        <f t="shared" si="3"/>
        <v>0</v>
      </c>
      <c r="AC76" s="17">
        <f t="shared" si="3"/>
        <v>0</v>
      </c>
      <c r="AD76" s="17">
        <f t="shared" si="3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 aca="true" t="shared" si="4" ref="F77:P77">SUM(F7:F14)-F6</f>
        <v>0</v>
      </c>
      <c r="G77" s="17">
        <f t="shared" si="4"/>
        <v>0</v>
      </c>
      <c r="H77" s="17">
        <f t="shared" si="4"/>
        <v>0</v>
      </c>
      <c r="I77" s="17">
        <f t="shared" si="4"/>
        <v>0</v>
      </c>
      <c r="J77" s="17">
        <f t="shared" si="4"/>
        <v>0</v>
      </c>
      <c r="K77" s="17">
        <f t="shared" si="4"/>
        <v>0</v>
      </c>
      <c r="L77" s="17">
        <f t="shared" si="4"/>
        <v>0</v>
      </c>
      <c r="M77" s="17">
        <f t="shared" si="4"/>
        <v>0</v>
      </c>
      <c r="N77" s="17">
        <f t="shared" si="4"/>
        <v>0</v>
      </c>
      <c r="O77" s="17">
        <f t="shared" si="4"/>
        <v>0</v>
      </c>
      <c r="P77" s="17">
        <f t="shared" si="4"/>
        <v>0</v>
      </c>
      <c r="Q77" s="31"/>
      <c r="R77" s="17">
        <f>SUM(R7:R14)-R6</f>
        <v>0</v>
      </c>
      <c r="S77" s="17">
        <f aca="true" t="shared" si="5" ref="S77:AD77">SUM(S7:S14)-S6</f>
        <v>0</v>
      </c>
      <c r="T77" s="17">
        <f t="shared" si="5"/>
        <v>0</v>
      </c>
      <c r="U77" s="17">
        <f t="shared" si="5"/>
        <v>0</v>
      </c>
      <c r="V77" s="17">
        <f t="shared" si="5"/>
        <v>0</v>
      </c>
      <c r="W77" s="17">
        <f t="shared" si="5"/>
        <v>0</v>
      </c>
      <c r="X77" s="17">
        <f t="shared" si="5"/>
        <v>0</v>
      </c>
      <c r="Y77" s="17">
        <f t="shared" si="5"/>
        <v>0</v>
      </c>
      <c r="Z77" s="17">
        <f t="shared" si="5"/>
        <v>0</v>
      </c>
      <c r="AA77" s="17">
        <f t="shared" si="5"/>
        <v>0</v>
      </c>
      <c r="AB77" s="17">
        <f t="shared" si="5"/>
        <v>0</v>
      </c>
      <c r="AC77" s="17">
        <f t="shared" si="5"/>
        <v>0</v>
      </c>
      <c r="AD77" s="17">
        <f t="shared" si="5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 aca="true" t="shared" si="6" ref="F78:P78">SUM(F25:F32)-F24</f>
        <v>0</v>
      </c>
      <c r="G78" s="17">
        <f t="shared" si="6"/>
        <v>0</v>
      </c>
      <c r="H78" s="17">
        <f t="shared" si="6"/>
        <v>0</v>
      </c>
      <c r="I78" s="17">
        <f t="shared" si="6"/>
        <v>0</v>
      </c>
      <c r="J78" s="17">
        <f t="shared" si="6"/>
        <v>0</v>
      </c>
      <c r="K78" s="17">
        <f t="shared" si="6"/>
        <v>0</v>
      </c>
      <c r="L78" s="17">
        <f t="shared" si="6"/>
        <v>0</v>
      </c>
      <c r="M78" s="17">
        <f t="shared" si="6"/>
        <v>0</v>
      </c>
      <c r="N78" s="17">
        <f t="shared" si="6"/>
        <v>0</v>
      </c>
      <c r="O78" s="17">
        <f t="shared" si="6"/>
        <v>0</v>
      </c>
      <c r="P78" s="17">
        <f t="shared" si="6"/>
        <v>0</v>
      </c>
      <c r="Q78" s="31"/>
      <c r="R78" s="17">
        <f>SUM(R25:R32)-R24</f>
        <v>0</v>
      </c>
      <c r="S78" s="17">
        <f aca="true" t="shared" si="7" ref="S78:AD78">SUM(S25:S32)-S24</f>
        <v>0</v>
      </c>
      <c r="T78" s="17">
        <f t="shared" si="7"/>
        <v>0</v>
      </c>
      <c r="U78" s="17">
        <f t="shared" si="7"/>
        <v>0</v>
      </c>
      <c r="V78" s="17">
        <f t="shared" si="7"/>
        <v>0</v>
      </c>
      <c r="W78" s="17">
        <f t="shared" si="7"/>
        <v>0</v>
      </c>
      <c r="X78" s="17">
        <f t="shared" si="7"/>
        <v>0</v>
      </c>
      <c r="Y78" s="17">
        <f t="shared" si="7"/>
        <v>0</v>
      </c>
      <c r="Z78" s="17">
        <f t="shared" si="7"/>
        <v>0</v>
      </c>
      <c r="AA78" s="17">
        <f t="shared" si="7"/>
        <v>0</v>
      </c>
      <c r="AB78" s="17">
        <f t="shared" si="7"/>
        <v>0</v>
      </c>
      <c r="AC78" s="17">
        <f t="shared" si="7"/>
        <v>0</v>
      </c>
      <c r="AD78" s="17">
        <f t="shared" si="7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 aca="true" t="shared" si="8" ref="F79:P79">SUM(F34:F41)-F33</f>
        <v>0</v>
      </c>
      <c r="G79" s="17">
        <f t="shared" si="8"/>
        <v>0</v>
      </c>
      <c r="H79" s="17">
        <f t="shared" si="8"/>
        <v>0</v>
      </c>
      <c r="I79" s="17">
        <f t="shared" si="8"/>
        <v>0</v>
      </c>
      <c r="J79" s="17">
        <f t="shared" si="8"/>
        <v>0</v>
      </c>
      <c r="K79" s="17">
        <f t="shared" si="8"/>
        <v>0</v>
      </c>
      <c r="L79" s="17">
        <f t="shared" si="8"/>
        <v>0</v>
      </c>
      <c r="M79" s="17">
        <f t="shared" si="8"/>
        <v>0</v>
      </c>
      <c r="N79" s="17">
        <f t="shared" si="8"/>
        <v>0</v>
      </c>
      <c r="O79" s="17">
        <f t="shared" si="8"/>
        <v>0</v>
      </c>
      <c r="P79" s="17">
        <f t="shared" si="8"/>
        <v>0</v>
      </c>
      <c r="Q79" s="31"/>
      <c r="R79" s="17">
        <f>SUM(R34:R41)-R33</f>
        <v>0</v>
      </c>
      <c r="S79" s="17">
        <f aca="true" t="shared" si="9" ref="S79:AD79">SUM(S34:S41)-S33</f>
        <v>0</v>
      </c>
      <c r="T79" s="17">
        <f t="shared" si="9"/>
        <v>0</v>
      </c>
      <c r="U79" s="17">
        <f t="shared" si="9"/>
        <v>0</v>
      </c>
      <c r="V79" s="17">
        <f t="shared" si="9"/>
        <v>0</v>
      </c>
      <c r="W79" s="17">
        <f t="shared" si="9"/>
        <v>0</v>
      </c>
      <c r="X79" s="17">
        <f t="shared" si="9"/>
        <v>0</v>
      </c>
      <c r="Y79" s="17">
        <f t="shared" si="9"/>
        <v>0</v>
      </c>
      <c r="Z79" s="17">
        <f t="shared" si="9"/>
        <v>0</v>
      </c>
      <c r="AA79" s="17">
        <f t="shared" si="9"/>
        <v>0</v>
      </c>
      <c r="AB79" s="17">
        <f t="shared" si="9"/>
        <v>0</v>
      </c>
      <c r="AC79" s="17">
        <f t="shared" si="9"/>
        <v>0</v>
      </c>
      <c r="AD79" s="17">
        <f t="shared" si="9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 aca="true" t="shared" si="10" ref="F80:P80">SUM(F43:F50)-F42</f>
        <v>0</v>
      </c>
      <c r="G80" s="17">
        <f t="shared" si="10"/>
        <v>0</v>
      </c>
      <c r="H80" s="17">
        <f t="shared" si="10"/>
        <v>0</v>
      </c>
      <c r="I80" s="17">
        <f t="shared" si="10"/>
        <v>0</v>
      </c>
      <c r="J80" s="17">
        <f t="shared" si="10"/>
        <v>0</v>
      </c>
      <c r="K80" s="17">
        <f t="shared" si="10"/>
        <v>0</v>
      </c>
      <c r="L80" s="17">
        <f t="shared" si="10"/>
        <v>0</v>
      </c>
      <c r="M80" s="17">
        <f t="shared" si="10"/>
        <v>0</v>
      </c>
      <c r="N80" s="17">
        <f t="shared" si="10"/>
        <v>0</v>
      </c>
      <c r="O80" s="17">
        <f t="shared" si="10"/>
        <v>0</v>
      </c>
      <c r="P80" s="17">
        <f t="shared" si="10"/>
        <v>0</v>
      </c>
      <c r="Q80" s="31"/>
      <c r="R80" s="17">
        <f>SUM(R43:R50)-R42</f>
        <v>0</v>
      </c>
      <c r="S80" s="17">
        <f aca="true" t="shared" si="11" ref="S80:AD80">SUM(S43:S50)-S42</f>
        <v>0</v>
      </c>
      <c r="T80" s="17">
        <f t="shared" si="11"/>
        <v>0</v>
      </c>
      <c r="U80" s="17">
        <f t="shared" si="11"/>
        <v>0</v>
      </c>
      <c r="V80" s="17">
        <f t="shared" si="11"/>
        <v>0</v>
      </c>
      <c r="W80" s="17">
        <f t="shared" si="11"/>
        <v>0</v>
      </c>
      <c r="X80" s="17">
        <f t="shared" si="11"/>
        <v>0</v>
      </c>
      <c r="Y80" s="17">
        <f t="shared" si="11"/>
        <v>0</v>
      </c>
      <c r="Z80" s="17">
        <f t="shared" si="11"/>
        <v>0</v>
      </c>
      <c r="AA80" s="17">
        <f t="shared" si="11"/>
        <v>0</v>
      </c>
      <c r="AB80" s="17">
        <f t="shared" si="11"/>
        <v>0</v>
      </c>
      <c r="AC80" s="17">
        <f t="shared" si="11"/>
        <v>0</v>
      </c>
      <c r="AD80" s="17">
        <f t="shared" si="11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 aca="true" t="shared" si="12" ref="F81:P81">SUM(F52:F59)-F51</f>
        <v>0</v>
      </c>
      <c r="G81" s="17">
        <f t="shared" si="12"/>
        <v>0</v>
      </c>
      <c r="H81" s="17">
        <f t="shared" si="12"/>
        <v>0</v>
      </c>
      <c r="I81" s="17">
        <f t="shared" si="12"/>
        <v>0</v>
      </c>
      <c r="J81" s="17">
        <f t="shared" si="12"/>
        <v>0</v>
      </c>
      <c r="K81" s="17">
        <f t="shared" si="12"/>
        <v>0</v>
      </c>
      <c r="L81" s="17">
        <f t="shared" si="12"/>
        <v>0</v>
      </c>
      <c r="M81" s="17">
        <f t="shared" si="12"/>
        <v>0</v>
      </c>
      <c r="N81" s="17">
        <f t="shared" si="12"/>
        <v>0</v>
      </c>
      <c r="O81" s="17">
        <f t="shared" si="12"/>
        <v>0</v>
      </c>
      <c r="P81" s="17">
        <f t="shared" si="12"/>
        <v>0</v>
      </c>
      <c r="Q81" s="31"/>
      <c r="R81" s="17">
        <f>SUM(R52:R59)-R51</f>
        <v>0</v>
      </c>
      <c r="S81" s="17">
        <f aca="true" t="shared" si="13" ref="S81:AD81">SUM(S52:S59)-S51</f>
        <v>0</v>
      </c>
      <c r="T81" s="17">
        <f t="shared" si="13"/>
        <v>0</v>
      </c>
      <c r="U81" s="17">
        <f t="shared" si="13"/>
        <v>0</v>
      </c>
      <c r="V81" s="17">
        <f t="shared" si="13"/>
        <v>0</v>
      </c>
      <c r="W81" s="17">
        <f t="shared" si="13"/>
        <v>0</v>
      </c>
      <c r="X81" s="17">
        <f t="shared" si="13"/>
        <v>0</v>
      </c>
      <c r="Y81" s="17">
        <f t="shared" si="13"/>
        <v>0</v>
      </c>
      <c r="Z81" s="17">
        <f t="shared" si="13"/>
        <v>0</v>
      </c>
      <c r="AA81" s="17">
        <f t="shared" si="13"/>
        <v>0</v>
      </c>
      <c r="AB81" s="17">
        <f t="shared" si="13"/>
        <v>0</v>
      </c>
      <c r="AC81" s="17">
        <f t="shared" si="13"/>
        <v>0</v>
      </c>
      <c r="AD81" s="17">
        <f t="shared" si="13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 aca="true" t="shared" si="14" ref="F82:P82">SUM(F61:F68)-F60</f>
        <v>0</v>
      </c>
      <c r="G82" s="17">
        <f t="shared" si="14"/>
        <v>0</v>
      </c>
      <c r="H82" s="17">
        <f t="shared" si="14"/>
        <v>0</v>
      </c>
      <c r="I82" s="17">
        <f t="shared" si="14"/>
        <v>0</v>
      </c>
      <c r="J82" s="17">
        <f t="shared" si="14"/>
        <v>0</v>
      </c>
      <c r="K82" s="17">
        <f t="shared" si="14"/>
        <v>0</v>
      </c>
      <c r="L82" s="17">
        <f t="shared" si="14"/>
        <v>0</v>
      </c>
      <c r="M82" s="17">
        <f t="shared" si="14"/>
        <v>0</v>
      </c>
      <c r="N82" s="17">
        <f t="shared" si="14"/>
        <v>0</v>
      </c>
      <c r="O82" s="17">
        <f t="shared" si="14"/>
        <v>0</v>
      </c>
      <c r="P82" s="17">
        <f t="shared" si="14"/>
        <v>0</v>
      </c>
      <c r="Q82" s="31"/>
      <c r="R82" s="17">
        <f>SUM(R61:R68)-R60</f>
        <v>0</v>
      </c>
      <c r="S82" s="17">
        <f aca="true" t="shared" si="15" ref="S82:AD82">SUM(S61:S68)-S60</f>
        <v>0</v>
      </c>
      <c r="T82" s="17">
        <f t="shared" si="15"/>
        <v>0</v>
      </c>
      <c r="U82" s="17">
        <f t="shared" si="15"/>
        <v>0</v>
      </c>
      <c r="V82" s="17">
        <f t="shared" si="15"/>
        <v>0</v>
      </c>
      <c r="W82" s="17">
        <f t="shared" si="15"/>
        <v>0</v>
      </c>
      <c r="X82" s="17">
        <f t="shared" si="15"/>
        <v>0</v>
      </c>
      <c r="Y82" s="17">
        <f t="shared" si="15"/>
        <v>0</v>
      </c>
      <c r="Z82" s="17">
        <f t="shared" si="15"/>
        <v>0</v>
      </c>
      <c r="AA82" s="17">
        <f t="shared" si="15"/>
        <v>0</v>
      </c>
      <c r="AB82" s="17">
        <f t="shared" si="15"/>
        <v>0</v>
      </c>
      <c r="AC82" s="17">
        <f t="shared" si="15"/>
        <v>0</v>
      </c>
      <c r="AD82" s="17">
        <f t="shared" si="15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16" ref="E83:E91">SUM(E15,E24,E33,E42,E51,E60)-E6</f>
        <v>0</v>
      </c>
      <c r="F83" s="17">
        <f aca="true" t="shared" si="17" ref="F83:P83">SUM(F15,F24,F33,F42,F51,F60)-F6</f>
        <v>0</v>
      </c>
      <c r="G83" s="17">
        <f t="shared" si="17"/>
        <v>0</v>
      </c>
      <c r="H83" s="17">
        <f t="shared" si="17"/>
        <v>0</v>
      </c>
      <c r="I83" s="17">
        <f t="shared" si="17"/>
        <v>0</v>
      </c>
      <c r="J83" s="17">
        <f t="shared" si="17"/>
        <v>0</v>
      </c>
      <c r="K83" s="17">
        <f t="shared" si="17"/>
        <v>0</v>
      </c>
      <c r="L83" s="17">
        <f t="shared" si="17"/>
        <v>0</v>
      </c>
      <c r="M83" s="17">
        <f t="shared" si="17"/>
        <v>0</v>
      </c>
      <c r="N83" s="17">
        <f t="shared" si="17"/>
        <v>0</v>
      </c>
      <c r="O83" s="17">
        <f t="shared" si="17"/>
        <v>0</v>
      </c>
      <c r="P83" s="17">
        <f t="shared" si="17"/>
        <v>0</v>
      </c>
      <c r="Q83" s="31"/>
      <c r="R83" s="17">
        <f aca="true" t="shared" si="18" ref="R83:AD91">SUM(R15,R24,R33,R42,R51,R60)-R6</f>
        <v>0</v>
      </c>
      <c r="S83" s="17">
        <f t="shared" si="18"/>
        <v>0</v>
      </c>
      <c r="T83" s="17">
        <f t="shared" si="18"/>
        <v>0</v>
      </c>
      <c r="U83" s="17">
        <f t="shared" si="18"/>
        <v>0</v>
      </c>
      <c r="V83" s="17">
        <f t="shared" si="18"/>
        <v>0</v>
      </c>
      <c r="W83" s="17">
        <f t="shared" si="18"/>
        <v>0</v>
      </c>
      <c r="X83" s="17">
        <f t="shared" si="18"/>
        <v>0</v>
      </c>
      <c r="Y83" s="17">
        <f t="shared" si="18"/>
        <v>0</v>
      </c>
      <c r="Z83" s="17">
        <f t="shared" si="18"/>
        <v>0</v>
      </c>
      <c r="AA83" s="17">
        <f t="shared" si="18"/>
        <v>0</v>
      </c>
      <c r="AB83" s="17">
        <f t="shared" si="18"/>
        <v>0</v>
      </c>
      <c r="AC83" s="17">
        <f t="shared" si="18"/>
        <v>0</v>
      </c>
      <c r="AD83" s="17">
        <f t="shared" si="18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16"/>
        <v>0</v>
      </c>
      <c r="F84" s="17">
        <f aca="true" t="shared" si="19" ref="F84:P84">SUM(F16,F25,F34,F43,F52,F61)-F7</f>
        <v>0</v>
      </c>
      <c r="G84" s="17">
        <f t="shared" si="19"/>
        <v>0</v>
      </c>
      <c r="H84" s="17">
        <f t="shared" si="19"/>
        <v>0</v>
      </c>
      <c r="I84" s="17">
        <f t="shared" si="19"/>
        <v>0</v>
      </c>
      <c r="J84" s="17">
        <f t="shared" si="19"/>
        <v>0</v>
      </c>
      <c r="K84" s="17">
        <f t="shared" si="19"/>
        <v>0</v>
      </c>
      <c r="L84" s="17">
        <f t="shared" si="19"/>
        <v>0</v>
      </c>
      <c r="M84" s="17">
        <f t="shared" si="19"/>
        <v>0</v>
      </c>
      <c r="N84" s="17">
        <f t="shared" si="19"/>
        <v>0</v>
      </c>
      <c r="O84" s="17">
        <f t="shared" si="19"/>
        <v>0</v>
      </c>
      <c r="P84" s="17">
        <f t="shared" si="19"/>
        <v>0</v>
      </c>
      <c r="Q84" s="31"/>
      <c r="R84" s="17">
        <f t="shared" si="18"/>
        <v>0</v>
      </c>
      <c r="S84" s="17">
        <f t="shared" si="18"/>
        <v>0</v>
      </c>
      <c r="T84" s="17">
        <f t="shared" si="18"/>
        <v>0</v>
      </c>
      <c r="U84" s="17">
        <f t="shared" si="18"/>
        <v>0</v>
      </c>
      <c r="V84" s="17">
        <f t="shared" si="18"/>
        <v>0</v>
      </c>
      <c r="W84" s="17">
        <f t="shared" si="18"/>
        <v>0</v>
      </c>
      <c r="X84" s="17">
        <f t="shared" si="18"/>
        <v>0</v>
      </c>
      <c r="Y84" s="17">
        <f t="shared" si="18"/>
        <v>0</v>
      </c>
      <c r="Z84" s="17">
        <f t="shared" si="18"/>
        <v>0</v>
      </c>
      <c r="AA84" s="17">
        <f t="shared" si="18"/>
        <v>0</v>
      </c>
      <c r="AB84" s="17">
        <f t="shared" si="18"/>
        <v>0</v>
      </c>
      <c r="AC84" s="17">
        <f t="shared" si="18"/>
        <v>0</v>
      </c>
      <c r="AD84" s="17">
        <f t="shared" si="18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16"/>
        <v>0</v>
      </c>
      <c r="F85" s="17">
        <f aca="true" t="shared" si="20" ref="F85:P85">SUM(F17,F26,F35,F44,F53,F62)-F8</f>
        <v>0</v>
      </c>
      <c r="G85" s="17">
        <f t="shared" si="20"/>
        <v>0</v>
      </c>
      <c r="H85" s="17">
        <f t="shared" si="20"/>
        <v>0</v>
      </c>
      <c r="I85" s="17">
        <f t="shared" si="20"/>
        <v>0</v>
      </c>
      <c r="J85" s="17">
        <f t="shared" si="20"/>
        <v>0</v>
      </c>
      <c r="K85" s="17">
        <f t="shared" si="20"/>
        <v>0</v>
      </c>
      <c r="L85" s="17">
        <f t="shared" si="20"/>
        <v>0</v>
      </c>
      <c r="M85" s="17">
        <f t="shared" si="20"/>
        <v>0</v>
      </c>
      <c r="N85" s="17">
        <f t="shared" si="20"/>
        <v>0</v>
      </c>
      <c r="O85" s="17">
        <f t="shared" si="20"/>
        <v>0</v>
      </c>
      <c r="P85" s="17">
        <f t="shared" si="20"/>
        <v>0</v>
      </c>
      <c r="Q85" s="31"/>
      <c r="R85" s="17">
        <f t="shared" si="18"/>
        <v>0</v>
      </c>
      <c r="S85" s="17">
        <f t="shared" si="18"/>
        <v>0</v>
      </c>
      <c r="T85" s="17">
        <f t="shared" si="18"/>
        <v>0</v>
      </c>
      <c r="U85" s="17">
        <f t="shared" si="18"/>
        <v>0</v>
      </c>
      <c r="V85" s="17">
        <f t="shared" si="18"/>
        <v>0</v>
      </c>
      <c r="W85" s="17">
        <f t="shared" si="18"/>
        <v>0</v>
      </c>
      <c r="X85" s="17">
        <f t="shared" si="18"/>
        <v>0</v>
      </c>
      <c r="Y85" s="17">
        <f t="shared" si="18"/>
        <v>0</v>
      </c>
      <c r="Z85" s="17">
        <f t="shared" si="18"/>
        <v>0</v>
      </c>
      <c r="AA85" s="17">
        <f t="shared" si="18"/>
        <v>0</v>
      </c>
      <c r="AB85" s="17">
        <f t="shared" si="18"/>
        <v>0</v>
      </c>
      <c r="AC85" s="17">
        <f t="shared" si="18"/>
        <v>0</v>
      </c>
      <c r="AD85" s="17">
        <f t="shared" si="18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16"/>
        <v>0</v>
      </c>
      <c r="F86" s="17">
        <f aca="true" t="shared" si="21" ref="F86:P86">SUM(F18,F27,F36,F45,F54,F63)-F9</f>
        <v>0</v>
      </c>
      <c r="G86" s="17">
        <f t="shared" si="21"/>
        <v>0</v>
      </c>
      <c r="H86" s="17">
        <f t="shared" si="21"/>
        <v>0</v>
      </c>
      <c r="I86" s="17">
        <f t="shared" si="21"/>
        <v>0</v>
      </c>
      <c r="J86" s="17">
        <f t="shared" si="21"/>
        <v>0</v>
      </c>
      <c r="K86" s="17">
        <f t="shared" si="21"/>
        <v>0</v>
      </c>
      <c r="L86" s="17">
        <f t="shared" si="21"/>
        <v>0</v>
      </c>
      <c r="M86" s="17">
        <f t="shared" si="21"/>
        <v>0</v>
      </c>
      <c r="N86" s="17">
        <f t="shared" si="21"/>
        <v>0</v>
      </c>
      <c r="O86" s="17">
        <f t="shared" si="21"/>
        <v>0</v>
      </c>
      <c r="P86" s="17">
        <f t="shared" si="21"/>
        <v>0</v>
      </c>
      <c r="Q86" s="31"/>
      <c r="R86" s="17">
        <f t="shared" si="18"/>
        <v>0</v>
      </c>
      <c r="S86" s="17">
        <f t="shared" si="18"/>
        <v>0</v>
      </c>
      <c r="T86" s="17">
        <f t="shared" si="18"/>
        <v>0</v>
      </c>
      <c r="U86" s="17">
        <f t="shared" si="18"/>
        <v>0</v>
      </c>
      <c r="V86" s="17">
        <f t="shared" si="18"/>
        <v>0</v>
      </c>
      <c r="W86" s="17">
        <f t="shared" si="18"/>
        <v>0</v>
      </c>
      <c r="X86" s="17">
        <f t="shared" si="18"/>
        <v>0</v>
      </c>
      <c r="Y86" s="17">
        <f t="shared" si="18"/>
        <v>0</v>
      </c>
      <c r="Z86" s="17">
        <f t="shared" si="18"/>
        <v>0</v>
      </c>
      <c r="AA86" s="17">
        <f t="shared" si="18"/>
        <v>0</v>
      </c>
      <c r="AB86" s="17">
        <f t="shared" si="18"/>
        <v>0</v>
      </c>
      <c r="AC86" s="17">
        <f t="shared" si="18"/>
        <v>0</v>
      </c>
      <c r="AD86" s="17">
        <f t="shared" si="18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16"/>
        <v>0</v>
      </c>
      <c r="F87" s="17">
        <f aca="true" t="shared" si="22" ref="F87:P87">SUM(F19,F28,F37,F46,F55,F64)-F10</f>
        <v>0</v>
      </c>
      <c r="G87" s="17">
        <f t="shared" si="22"/>
        <v>0</v>
      </c>
      <c r="H87" s="17">
        <f t="shared" si="22"/>
        <v>0</v>
      </c>
      <c r="I87" s="17">
        <f t="shared" si="22"/>
        <v>0</v>
      </c>
      <c r="J87" s="17">
        <f t="shared" si="22"/>
        <v>0</v>
      </c>
      <c r="K87" s="17">
        <f t="shared" si="22"/>
        <v>0</v>
      </c>
      <c r="L87" s="17">
        <f t="shared" si="22"/>
        <v>0</v>
      </c>
      <c r="M87" s="17">
        <f t="shared" si="22"/>
        <v>0</v>
      </c>
      <c r="N87" s="17">
        <f t="shared" si="22"/>
        <v>0</v>
      </c>
      <c r="O87" s="17">
        <f t="shared" si="22"/>
        <v>0</v>
      </c>
      <c r="P87" s="17">
        <f t="shared" si="22"/>
        <v>0</v>
      </c>
      <c r="Q87" s="31"/>
      <c r="R87" s="17">
        <f t="shared" si="18"/>
        <v>0</v>
      </c>
      <c r="S87" s="17">
        <f t="shared" si="18"/>
        <v>0</v>
      </c>
      <c r="T87" s="17">
        <f t="shared" si="18"/>
        <v>0</v>
      </c>
      <c r="U87" s="17">
        <f t="shared" si="18"/>
        <v>0</v>
      </c>
      <c r="V87" s="17">
        <f t="shared" si="18"/>
        <v>0</v>
      </c>
      <c r="W87" s="17">
        <f t="shared" si="18"/>
        <v>0</v>
      </c>
      <c r="X87" s="17">
        <f t="shared" si="18"/>
        <v>0</v>
      </c>
      <c r="Y87" s="17">
        <f t="shared" si="18"/>
        <v>0</v>
      </c>
      <c r="Z87" s="17">
        <f t="shared" si="18"/>
        <v>0</v>
      </c>
      <c r="AA87" s="17">
        <f t="shared" si="18"/>
        <v>0</v>
      </c>
      <c r="AB87" s="17">
        <f t="shared" si="18"/>
        <v>0</v>
      </c>
      <c r="AC87" s="17">
        <f t="shared" si="18"/>
        <v>0</v>
      </c>
      <c r="AD87" s="17">
        <f t="shared" si="18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16"/>
        <v>0</v>
      </c>
      <c r="F88" s="17">
        <f aca="true" t="shared" si="23" ref="F88:P88">SUM(F20,F29,F38,F47,F56,F65)-F11</f>
        <v>0</v>
      </c>
      <c r="G88" s="17">
        <f t="shared" si="23"/>
        <v>0</v>
      </c>
      <c r="H88" s="17">
        <f t="shared" si="23"/>
        <v>0</v>
      </c>
      <c r="I88" s="17">
        <f t="shared" si="23"/>
        <v>0</v>
      </c>
      <c r="J88" s="17">
        <f t="shared" si="23"/>
        <v>0</v>
      </c>
      <c r="K88" s="17">
        <f t="shared" si="23"/>
        <v>0</v>
      </c>
      <c r="L88" s="17">
        <f t="shared" si="23"/>
        <v>0</v>
      </c>
      <c r="M88" s="17">
        <f t="shared" si="23"/>
        <v>0</v>
      </c>
      <c r="N88" s="17">
        <f t="shared" si="23"/>
        <v>0</v>
      </c>
      <c r="O88" s="17">
        <f t="shared" si="23"/>
        <v>0</v>
      </c>
      <c r="P88" s="17">
        <f t="shared" si="23"/>
        <v>0</v>
      </c>
      <c r="Q88" s="31"/>
      <c r="R88" s="17">
        <f t="shared" si="18"/>
        <v>0</v>
      </c>
      <c r="S88" s="17">
        <f t="shared" si="18"/>
        <v>0</v>
      </c>
      <c r="T88" s="17">
        <f t="shared" si="18"/>
        <v>0</v>
      </c>
      <c r="U88" s="17">
        <f t="shared" si="18"/>
        <v>0</v>
      </c>
      <c r="V88" s="17">
        <f t="shared" si="18"/>
        <v>0</v>
      </c>
      <c r="W88" s="17">
        <f t="shared" si="18"/>
        <v>0</v>
      </c>
      <c r="X88" s="17">
        <f t="shared" si="18"/>
        <v>0</v>
      </c>
      <c r="Y88" s="17">
        <f t="shared" si="18"/>
        <v>0</v>
      </c>
      <c r="Z88" s="17">
        <f t="shared" si="18"/>
        <v>0</v>
      </c>
      <c r="AA88" s="17">
        <f t="shared" si="18"/>
        <v>0</v>
      </c>
      <c r="AB88" s="17">
        <f t="shared" si="18"/>
        <v>0</v>
      </c>
      <c r="AC88" s="17">
        <f t="shared" si="18"/>
        <v>0</v>
      </c>
      <c r="AD88" s="17">
        <f t="shared" si="18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16"/>
        <v>0</v>
      </c>
      <c r="F89" s="17">
        <f aca="true" t="shared" si="24" ref="F89:P89">SUM(F21,F30,F39,F48,F57,F66)-F12</f>
        <v>0</v>
      </c>
      <c r="G89" s="17">
        <f t="shared" si="24"/>
        <v>0</v>
      </c>
      <c r="H89" s="17">
        <f t="shared" si="24"/>
        <v>0</v>
      </c>
      <c r="I89" s="17">
        <f t="shared" si="24"/>
        <v>0</v>
      </c>
      <c r="J89" s="17">
        <f t="shared" si="24"/>
        <v>0</v>
      </c>
      <c r="K89" s="17">
        <f t="shared" si="24"/>
        <v>0</v>
      </c>
      <c r="L89" s="17">
        <f t="shared" si="24"/>
        <v>0</v>
      </c>
      <c r="M89" s="17">
        <f t="shared" si="24"/>
        <v>0</v>
      </c>
      <c r="N89" s="17">
        <f t="shared" si="24"/>
        <v>0</v>
      </c>
      <c r="O89" s="17">
        <f t="shared" si="24"/>
        <v>0</v>
      </c>
      <c r="P89" s="17">
        <f t="shared" si="24"/>
        <v>0</v>
      </c>
      <c r="Q89" s="31"/>
      <c r="R89" s="17">
        <f t="shared" si="18"/>
        <v>0</v>
      </c>
      <c r="S89" s="17">
        <f t="shared" si="18"/>
        <v>0</v>
      </c>
      <c r="T89" s="17">
        <f t="shared" si="18"/>
        <v>0</v>
      </c>
      <c r="U89" s="17">
        <f t="shared" si="18"/>
        <v>0</v>
      </c>
      <c r="V89" s="17">
        <f t="shared" si="18"/>
        <v>0</v>
      </c>
      <c r="W89" s="17">
        <f t="shared" si="18"/>
        <v>0</v>
      </c>
      <c r="X89" s="17">
        <f t="shared" si="18"/>
        <v>0</v>
      </c>
      <c r="Y89" s="17">
        <f t="shared" si="18"/>
        <v>0</v>
      </c>
      <c r="Z89" s="17">
        <f t="shared" si="18"/>
        <v>0</v>
      </c>
      <c r="AA89" s="17">
        <f t="shared" si="18"/>
        <v>0</v>
      </c>
      <c r="AB89" s="17">
        <f t="shared" si="18"/>
        <v>0</v>
      </c>
      <c r="AC89" s="17">
        <f t="shared" si="18"/>
        <v>0</v>
      </c>
      <c r="AD89" s="17">
        <f t="shared" si="18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16"/>
        <v>0</v>
      </c>
      <c r="F90" s="17">
        <f aca="true" t="shared" si="25" ref="F90:P90">SUM(F22,F31,F40,F49,F58,F67)-F13</f>
        <v>0</v>
      </c>
      <c r="G90" s="17">
        <f t="shared" si="25"/>
        <v>0</v>
      </c>
      <c r="H90" s="17">
        <f t="shared" si="25"/>
        <v>0</v>
      </c>
      <c r="I90" s="17">
        <f t="shared" si="25"/>
        <v>0</v>
      </c>
      <c r="J90" s="17">
        <f t="shared" si="25"/>
        <v>0</v>
      </c>
      <c r="K90" s="17">
        <f t="shared" si="25"/>
        <v>0</v>
      </c>
      <c r="L90" s="17">
        <f t="shared" si="25"/>
        <v>0</v>
      </c>
      <c r="M90" s="17">
        <f t="shared" si="25"/>
        <v>0</v>
      </c>
      <c r="N90" s="17">
        <f t="shared" si="25"/>
        <v>0</v>
      </c>
      <c r="O90" s="17">
        <f t="shared" si="25"/>
        <v>0</v>
      </c>
      <c r="P90" s="17">
        <f t="shared" si="25"/>
        <v>0</v>
      </c>
      <c r="Q90" s="31"/>
      <c r="R90" s="17">
        <f t="shared" si="18"/>
        <v>0</v>
      </c>
      <c r="S90" s="17">
        <f t="shared" si="18"/>
        <v>0</v>
      </c>
      <c r="T90" s="17">
        <f t="shared" si="18"/>
        <v>0</v>
      </c>
      <c r="U90" s="17">
        <f t="shared" si="18"/>
        <v>0</v>
      </c>
      <c r="V90" s="17">
        <f t="shared" si="18"/>
        <v>0</v>
      </c>
      <c r="W90" s="17">
        <f t="shared" si="18"/>
        <v>0</v>
      </c>
      <c r="X90" s="17">
        <f t="shared" si="18"/>
        <v>0</v>
      </c>
      <c r="Y90" s="17">
        <f t="shared" si="18"/>
        <v>0</v>
      </c>
      <c r="Z90" s="17">
        <f t="shared" si="18"/>
        <v>0</v>
      </c>
      <c r="AA90" s="17">
        <f t="shared" si="18"/>
        <v>0</v>
      </c>
      <c r="AB90" s="17">
        <f t="shared" si="18"/>
        <v>0</v>
      </c>
      <c r="AC90" s="17">
        <f t="shared" si="18"/>
        <v>0</v>
      </c>
      <c r="AD90" s="17">
        <f t="shared" si="18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16"/>
        <v>0</v>
      </c>
      <c r="F91" s="17">
        <f aca="true" t="shared" si="26" ref="F91:P91">SUM(F23,F32,F41,F50,F59,F68)-F14</f>
        <v>0</v>
      </c>
      <c r="G91" s="17">
        <f t="shared" si="26"/>
        <v>0</v>
      </c>
      <c r="H91" s="17">
        <f t="shared" si="26"/>
        <v>0</v>
      </c>
      <c r="I91" s="17">
        <f t="shared" si="26"/>
        <v>0</v>
      </c>
      <c r="J91" s="17">
        <f t="shared" si="26"/>
        <v>0</v>
      </c>
      <c r="K91" s="17">
        <f t="shared" si="26"/>
        <v>0</v>
      </c>
      <c r="L91" s="17">
        <f t="shared" si="26"/>
        <v>0</v>
      </c>
      <c r="M91" s="17">
        <f t="shared" si="26"/>
        <v>0</v>
      </c>
      <c r="N91" s="17">
        <f t="shared" si="26"/>
        <v>0</v>
      </c>
      <c r="O91" s="17">
        <f t="shared" si="26"/>
        <v>0</v>
      </c>
      <c r="P91" s="17">
        <f t="shared" si="26"/>
        <v>0</v>
      </c>
      <c r="Q91" s="31"/>
      <c r="R91" s="17">
        <f t="shared" si="18"/>
        <v>0</v>
      </c>
      <c r="S91" s="17">
        <f t="shared" si="18"/>
        <v>0</v>
      </c>
      <c r="T91" s="17">
        <f t="shared" si="18"/>
        <v>0</v>
      </c>
      <c r="U91" s="17">
        <f t="shared" si="18"/>
        <v>0</v>
      </c>
      <c r="V91" s="17">
        <f t="shared" si="18"/>
        <v>0</v>
      </c>
      <c r="W91" s="17">
        <f t="shared" si="18"/>
        <v>0</v>
      </c>
      <c r="X91" s="17">
        <f t="shared" si="18"/>
        <v>0</v>
      </c>
      <c r="Y91" s="17">
        <f t="shared" si="18"/>
        <v>0</v>
      </c>
      <c r="Z91" s="17">
        <f t="shared" si="18"/>
        <v>0</v>
      </c>
      <c r="AA91" s="17">
        <f t="shared" si="18"/>
        <v>0</v>
      </c>
      <c r="AB91" s="17">
        <f t="shared" si="18"/>
        <v>0</v>
      </c>
      <c r="AC91" s="17">
        <f t="shared" si="18"/>
        <v>0</v>
      </c>
      <c r="AD91" s="17">
        <f t="shared" si="18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R3:T3"/>
    <mergeCell ref="U3:U5"/>
    <mergeCell ref="V3:V5"/>
    <mergeCell ref="A1:P1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C59:D59"/>
    <mergeCell ref="AE59:AF59"/>
    <mergeCell ref="A51:B58"/>
    <mergeCell ref="C51:D51"/>
    <mergeCell ref="AE51:AF51"/>
    <mergeCell ref="A60:B68"/>
    <mergeCell ref="C60:D60"/>
    <mergeCell ref="AE60:AF60"/>
    <mergeCell ref="AG60:AH68"/>
    <mergeCell ref="C61:D61"/>
    <mergeCell ref="AE61:AF61"/>
    <mergeCell ref="C62:D62"/>
    <mergeCell ref="AE62:AF62"/>
    <mergeCell ref="C63:D63"/>
    <mergeCell ref="AE63:AF63"/>
    <mergeCell ref="R1:AH1"/>
    <mergeCell ref="C64:C66"/>
    <mergeCell ref="AE64:AE66"/>
    <mergeCell ref="C67:D67"/>
    <mergeCell ref="AE67:AF67"/>
    <mergeCell ref="C68:D68"/>
    <mergeCell ref="AE68:AF68"/>
    <mergeCell ref="C55:C57"/>
    <mergeCell ref="AE55:AE57"/>
    <mergeCell ref="C58:D58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2022-07-28T02:41:40Z</dcterms:created>
  <dcterms:modified xsi:type="dcterms:W3CDTF">2022-07-28T02:41:40Z</dcterms:modified>
  <cp:category/>
  <cp:version/>
  <cp:contentType/>
  <cp:contentStatus/>
</cp:coreProperties>
</file>