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32767" windowWidth="7728" windowHeight="8328"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<sst xmlns="http://schemas.openxmlformats.org/spreadsheetml/2006/main" count="1176" uniqueCount="127">
  <si>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</si>
  <si>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</si>
  <si>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</si>
  <si>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</si>
  <si>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</si>
  <si>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</si>
  <si>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</si>
  <si>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</si>
  <si>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</si>
  <si>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</si>
  <si>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</si>
  <si>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</si>
  <si>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</si>
  <si>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</si>
  <si>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</si>
  <si>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</si>
  <si>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</si>
  <si>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</si>
  <si>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</si>
  <si>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</si>
  <si>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</si>
  <si>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</si>
  <si>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</si>
  <si>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</si>
  <si>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</si>
  <si>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</si>
  <si>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</si>
  <si>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</si>
  <si>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</si>
  <si>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</si>
  <si>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</si>
  <si>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</si>
  <si>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</si>
  <si>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</si>
  <si>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</si>
  <si>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</si>
  <si>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</si>
  <si>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</si>
  <si>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</si>
  <si>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</si>
  <si>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</si>
  <si>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</si>
  <si>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</si>
  <si>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</si>
  <si>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</si>
  <si>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</si>
  <si>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</si>
  <si>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</si>
  <si>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</si>
  <si>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</si>
  <si>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</si>
  <si>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</si>
  <si>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</si>
  <si>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</si>
  <si>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</si>
  <si>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</si>
  <si>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</si>
  <si>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</si>
  <si>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</si>
  <si>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</si>
  <si>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</si>
  <si>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</si>
  <si>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</si>
  <si>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A-b-(6) 侵入強盗その他</t>
  </si>
  <si>
    <t>A-b-(7) 非侵入強盗</t>
  </si>
  <si>
    <t>A-b-(8) 途中強盗</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</si>
  <si>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</si>
  <si>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</si>
  <si>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</si>
  <si>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</si>
  <si>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</si>
  <si>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</si>
  <si>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</si>
  <si>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総括１０１</t>
  </si>
  <si>
    <t>総括１０２</t>
  </si>
  <si>
    <t>総括１０３</t>
  </si>
  <si>
    <t>総括１０４</t>
  </si>
  <si>
    <t>総括１０５</t>
  </si>
  <si>
    <t>総括１０６</t>
  </si>
  <si>
    <t>総括１０７</t>
  </si>
  <si>
    <t>総括１０８</t>
  </si>
  <si>
    <t>総括１１０</t>
  </si>
  <si>
    <t>総括１１１</t>
  </si>
  <si>
    <t>総括１１２</t>
  </si>
  <si>
    <t>A-b-(3) 金融機関強盗</t>
  </si>
  <si>
    <t>…</t>
  </si>
  <si>
    <t>A-b-(2) 住宅強盗</t>
  </si>
  <si>
    <t>A-b-(4) コンビニ強盗</t>
  </si>
  <si>
    <t>A-b-(5) その他の店舗強盗</t>
  </si>
  <si>
    <t>A-b-(9)-1 タクシー強盗</t>
  </si>
  <si>
    <t>A-b-(9)-2 その他の自動車強盗</t>
  </si>
  <si>
    <t>A-b-(10) 路上強盗</t>
  </si>
  <si>
    <t>A-b-(11) 非侵入強盗その他</t>
  </si>
  <si>
    <t>A-b-(9) 自動車強盗</t>
  </si>
  <si>
    <t>確認</t>
  </si>
  <si>
    <t>　　注　検挙件数には，平成１６年から手口分類を変更したことにより，平成１５年以前の「上がり込み，押入り，居直り」の</t>
  </si>
  <si>
    <t>　　　　手口事件を検挙した件数が含まれている。</t>
  </si>
  <si>
    <t>注　「金融機関強盗」とは、金融機関の建物に侵入し、金融機関から金品を強取するものをいう。</t>
  </si>
  <si>
    <t>注　「自動車強盗」とは、自動車に乗車中の者から自動車又は金品を強取するものをいう。</t>
  </si>
  <si>
    <t>注　「途中強盗」とは、金品を輸送中の者又は銀行等に預金に行く者若しくは銀行等から払戻しを受けて帰る途中の者の情を知ったうえで金品を強取するものをいう。</t>
  </si>
  <si>
    <t>2003      15</t>
  </si>
  <si>
    <t>2004      16</t>
  </si>
  <si>
    <t>2005      17</t>
  </si>
  <si>
    <t>2006      18</t>
  </si>
  <si>
    <t>2007      19</t>
  </si>
  <si>
    <t>2008      20</t>
  </si>
  <si>
    <t>確認用</t>
  </si>
  <si>
    <t>総数</t>
  </si>
  <si>
    <t>北海道</t>
  </si>
  <si>
    <t>東北</t>
  </si>
  <si>
    <t>関東</t>
  </si>
  <si>
    <t>中部</t>
  </si>
  <si>
    <t>近畿</t>
  </si>
  <si>
    <t>中国</t>
  </si>
  <si>
    <t>四国</t>
  </si>
  <si>
    <t>九州</t>
  </si>
  <si>
    <t>認知</t>
  </si>
  <si>
    <t>検挙</t>
  </si>
  <si>
    <t>人員</t>
  </si>
  <si>
    <t>女</t>
  </si>
  <si>
    <t>少年</t>
  </si>
  <si>
    <t>2009      21</t>
  </si>
  <si>
    <t>2002  平成14年</t>
  </si>
  <si>
    <t>2011      23年</t>
  </si>
  <si>
    <t>2010      22</t>
  </si>
  <si>
    <t>総括１００</t>
  </si>
  <si>
    <t>総括１０９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</si>
</sst>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4">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3"/>
    </font>
    <font>
      <sz val="12"/>
      <name val="ＭＳ 明朝"/>
      <family val="1"/>
    </font>
    <font>
      <sz val="8"/>
      <name val="ＭＳ 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6">
    <xf numFmtId="0" fontId="0" fillId="0" borderId="0" xfId="0" applyAlignment="1">
      <alignment/>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38" fontId="0" fillId="0" borderId="0" xfId="0" applyNumberFormat="1" applyFont="1" applyFill="1" applyAlignment="1" applyProtection="1">
      <alignment vertical="center"/>
      <protection/>
    </xf>
    <xf numFmtId="179" fontId="8" fillId="0" borderId="0" xfId="0" applyNumberFormat="1" applyFont="1" applyFill="1" applyAlignment="1" applyProtection="1">
      <alignment vertical="center"/>
      <protection/>
    </xf>
    <xf numFmtId="179" fontId="8" fillId="0" borderId="10" xfId="0" applyNumberFormat="1" applyFont="1" applyFill="1" applyBorder="1" applyAlignment="1" applyProtection="1">
      <alignment vertical="center"/>
      <protection locked="0"/>
    </xf>
    <xf numFmtId="183" fontId="8" fillId="0" borderId="0" xfId="0" applyNumberFormat="1" applyFont="1" applyFill="1" applyAlignment="1" applyProtection="1">
      <alignment vertical="center"/>
      <protection/>
    </xf>
    <xf numFmtId="183" fontId="8" fillId="0" borderId="11" xfId="0" applyNumberFormat="1" applyFont="1" applyFill="1" applyBorder="1" applyAlignment="1" applyProtection="1">
      <alignment vertical="center"/>
      <protection/>
    </xf>
    <xf numFmtId="183" fontId="8" fillId="0" borderId="10" xfId="0" applyNumberFormat="1" applyFont="1" applyFill="1" applyBorder="1" applyAlignment="1" applyProtection="1">
      <alignment vertical="center"/>
      <protection/>
    </xf>
    <xf numFmtId="179" fontId="0" fillId="0" borderId="10" xfId="0" applyNumberFormat="1" applyFill="1" applyBorder="1" applyAlignment="1" applyProtection="1">
      <alignment vertical="center"/>
      <protection locked="0"/>
    </xf>
    <xf numFmtId="183" fontId="0" fillId="0" borderId="0" xfId="0" applyNumberFormat="1" applyFill="1" applyAlignment="1" applyProtection="1">
      <alignment vertical="center"/>
      <protection locked="0"/>
    </xf>
    <xf numFmtId="183" fontId="0" fillId="0" borderId="10" xfId="0" applyNumberFormat="1" applyFill="1" applyBorder="1" applyAlignment="1" applyProtection="1">
      <alignment vertical="center"/>
      <protection locked="0"/>
    </xf>
    <xf numFmtId="183" fontId="0" fillId="0" borderId="11" xfId="0" applyNumberFormat="1" applyFill="1" applyBorder="1" applyAlignment="1" applyProtection="1">
      <alignment vertical="center"/>
      <protection locked="0"/>
    </xf>
    <xf numFmtId="179" fontId="8" fillId="0" borderId="10" xfId="0" applyNumberFormat="1" applyFont="1" applyFill="1" applyBorder="1" applyAlignment="1" applyProtection="1">
      <alignment vertical="center"/>
      <protection/>
    </xf>
    <xf numFmtId="183" fontId="8" fillId="0" borderId="12" xfId="0" applyNumberFormat="1" applyFont="1" applyFill="1" applyBorder="1" applyAlignment="1" applyProtection="1">
      <alignment vertical="center"/>
      <protection/>
    </xf>
    <xf numFmtId="179" fontId="0" fillId="0" borderId="0" xfId="0" applyNumberFormat="1" applyFill="1" applyAlignment="1" applyProtection="1">
      <alignment vertical="center"/>
      <protection locked="0"/>
    </xf>
    <xf numFmtId="179" fontId="8" fillId="0" borderId="0" xfId="0" applyNumberFormat="1" applyFont="1" applyFill="1" applyAlignment="1" applyProtection="1">
      <alignment vertical="center"/>
      <protection locked="0"/>
    </xf>
    <xf numFmtId="179" fontId="8" fillId="0" borderId="12" xfId="0" applyNumberFormat="1" applyFont="1" applyFill="1" applyBorder="1" applyAlignment="1" applyProtection="1">
      <alignment vertical="center"/>
      <protection/>
    </xf>
    <xf numFmtId="179" fontId="0" fillId="0" borderId="10" xfId="0" applyNumberFormat="1" applyFill="1" applyBorder="1" applyAlignment="1" applyProtection="1" quotePrefix="1">
      <alignment vertical="center"/>
      <protection locked="0"/>
    </xf>
    <xf numFmtId="179" fontId="8" fillId="0" borderId="0" xfId="0" applyNumberFormat="1" applyFont="1" applyFill="1" applyBorder="1" applyAlignment="1" applyProtection="1">
      <alignment vertical="center"/>
      <protection/>
    </xf>
    <xf numFmtId="179" fontId="0" fillId="0" borderId="13" xfId="0" applyNumberFormat="1" applyFill="1" applyBorder="1" applyAlignment="1" applyProtection="1">
      <alignment vertical="center"/>
      <protection locked="0"/>
    </xf>
    <xf numFmtId="179" fontId="0" fillId="0" borderId="14" xfId="0" applyNumberFormat="1" applyFill="1" applyBorder="1" applyAlignment="1" applyProtection="1">
      <alignment vertical="center"/>
      <protection locked="0"/>
    </xf>
    <xf numFmtId="179" fontId="0" fillId="0" borderId="10" xfId="0" applyNumberFormat="1" applyFont="1" applyFill="1" applyBorder="1" applyAlignment="1" applyProtection="1">
      <alignment vertical="center"/>
      <protection locked="0"/>
    </xf>
    <xf numFmtId="179" fontId="0" fillId="0" borderId="13" xfId="0" applyNumberFormat="1" applyFont="1" applyFill="1" applyBorder="1" applyAlignment="1" applyProtection="1">
      <alignment vertical="center"/>
      <protection locked="0"/>
    </xf>
    <xf numFmtId="179" fontId="8"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locked="0"/>
    </xf>
    <xf numFmtId="179" fontId="0" fillId="0" borderId="15"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protection locked="0"/>
    </xf>
    <xf numFmtId="179" fontId="0" fillId="0" borderId="16" xfId="0" applyNumberFormat="1" applyFont="1" applyFill="1" applyBorder="1" applyAlignment="1" applyProtection="1">
      <alignment vertical="center"/>
      <protection/>
    </xf>
    <xf numFmtId="179" fontId="0" fillId="0" borderId="13" xfId="0" applyNumberFormat="1" applyFont="1" applyFill="1" applyBorder="1" applyAlignment="1" applyProtection="1">
      <alignment vertical="center"/>
      <protection/>
    </xf>
    <xf numFmtId="38" fontId="0" fillId="0" borderId="0" xfId="0" applyNumberFormat="1" applyFill="1" applyAlignment="1">
      <alignment horizontal="center" vertical="center"/>
    </xf>
    <xf numFmtId="38" fontId="0" fillId="0" borderId="0" xfId="0" applyNumberFormat="1" applyFill="1" applyAlignment="1">
      <alignment vertical="center"/>
    </xf>
    <xf numFmtId="0" fontId="7" fillId="0" borderId="0" xfId="0" applyFont="1" applyFill="1" applyAlignment="1">
      <alignment vertical="center"/>
    </xf>
    <xf numFmtId="38" fontId="0" fillId="0" borderId="0" xfId="0" applyNumberFormat="1" applyFill="1" applyAlignment="1" applyProtection="1">
      <alignment horizontal="center" vertical="center"/>
      <protection/>
    </xf>
    <xf numFmtId="0" fontId="0" fillId="0" borderId="0" xfId="0" applyFill="1" applyAlignment="1">
      <alignment vertical="center"/>
    </xf>
    <xf numFmtId="38" fontId="0" fillId="0" borderId="14" xfId="0" applyNumberFormat="1" applyFill="1" applyBorder="1" applyAlignment="1">
      <alignment horizontal="center"/>
    </xf>
    <xf numFmtId="0" fontId="0" fillId="0" borderId="0" xfId="0" applyFill="1" applyAlignment="1">
      <alignment/>
    </xf>
    <xf numFmtId="38" fontId="0" fillId="0" borderId="17" xfId="0" applyNumberFormat="1" applyFill="1" applyBorder="1" applyAlignment="1" applyProtection="1">
      <alignment horizontal="center" vertical="center"/>
      <protection/>
    </xf>
    <xf numFmtId="38" fontId="0" fillId="0" borderId="12" xfId="0" applyNumberFormat="1" applyFill="1" applyBorder="1" applyAlignment="1" applyProtection="1">
      <alignment horizontal="center" vertical="center"/>
      <protection/>
    </xf>
    <xf numFmtId="38" fontId="0" fillId="0" borderId="18" xfId="0" applyNumberFormat="1" applyFill="1" applyBorder="1" applyAlignment="1">
      <alignment horizontal="center" vertical="center"/>
    </xf>
    <xf numFmtId="38" fontId="9" fillId="0" borderId="0" xfId="0" applyNumberFormat="1" applyFont="1" applyFill="1" applyAlignment="1">
      <alignment horizontal="center" vertical="center"/>
    </xf>
    <xf numFmtId="38" fontId="0" fillId="0" borderId="11" xfId="0" applyNumberFormat="1" applyFill="1" applyBorder="1" applyAlignment="1">
      <alignment vertical="center"/>
    </xf>
    <xf numFmtId="38" fontId="0" fillId="0" borderId="10" xfId="0" applyNumberFormat="1" applyFill="1" applyBorder="1" applyAlignment="1" applyProtection="1">
      <alignment horizontal="right" vertical="center"/>
      <protection/>
    </xf>
    <xf numFmtId="38" fontId="0" fillId="0" borderId="0" xfId="0" applyNumberFormat="1" applyFill="1" applyBorder="1" applyAlignment="1" applyProtection="1">
      <alignment horizontal="center" vertical="center"/>
      <protection/>
    </xf>
    <xf numFmtId="38" fontId="0" fillId="0" borderId="10" xfId="0" applyNumberFormat="1" applyFill="1" applyBorder="1" applyAlignment="1">
      <alignment vertical="center"/>
    </xf>
    <xf numFmtId="38" fontId="0" fillId="0" borderId="10" xfId="0" applyNumberFormat="1" applyFill="1" applyBorder="1" applyAlignment="1" applyProtection="1">
      <alignment horizontal="left" vertical="center"/>
      <protection/>
    </xf>
    <xf numFmtId="179" fontId="0" fillId="0" borderId="11" xfId="0" applyNumberFormat="1" applyFill="1" applyBorder="1" applyAlignment="1" applyProtection="1">
      <alignment vertical="center"/>
      <protection/>
    </xf>
    <xf numFmtId="180" fontId="0" fillId="0" borderId="10" xfId="0" applyNumberFormat="1" applyFill="1" applyBorder="1" applyAlignment="1" applyProtection="1">
      <alignment vertical="center"/>
      <protection/>
    </xf>
    <xf numFmtId="179" fontId="0" fillId="0" borderId="12" xfId="0" applyNumberFormat="1" applyFill="1" applyBorder="1" applyAlignment="1" applyProtection="1">
      <alignment vertical="center"/>
      <protection/>
    </xf>
    <xf numFmtId="179" fontId="0" fillId="0" borderId="10" xfId="0" applyNumberFormat="1" applyFill="1" applyBorder="1" applyAlignment="1" applyProtection="1">
      <alignment vertical="center"/>
      <protection/>
    </xf>
    <xf numFmtId="179" fontId="0" fillId="0" borderId="0" xfId="0" applyNumberFormat="1" applyFill="1" applyAlignment="1">
      <alignment vertical="center"/>
    </xf>
    <xf numFmtId="179" fontId="0" fillId="0" borderId="11"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79" fontId="0" fillId="0" borderId="12" xfId="0" applyNumberFormat="1" applyFont="1" applyFill="1" applyBorder="1" applyAlignment="1" applyProtection="1">
      <alignment vertical="center"/>
      <protection/>
    </xf>
    <xf numFmtId="0" fontId="8" fillId="0" borderId="0" xfId="0" applyFont="1" applyFill="1" applyAlignment="1">
      <alignment vertical="center"/>
    </xf>
    <xf numFmtId="180" fontId="8" fillId="0" borderId="10" xfId="0" applyNumberFormat="1" applyFont="1" applyFill="1" applyBorder="1" applyAlignment="1" applyProtection="1">
      <alignment vertical="center"/>
      <protection/>
    </xf>
    <xf numFmtId="38" fontId="0" fillId="0" borderId="12" xfId="0" applyNumberFormat="1" applyFill="1" applyBorder="1" applyAlignment="1">
      <alignment vertical="center"/>
    </xf>
    <xf numFmtId="179" fontId="0" fillId="0" borderId="11" xfId="0" applyNumberFormat="1" applyFill="1" applyBorder="1" applyAlignment="1">
      <alignment vertical="center"/>
    </xf>
    <xf numFmtId="179" fontId="0" fillId="0" borderId="12" xfId="0" applyNumberFormat="1" applyFill="1" applyBorder="1" applyAlignment="1">
      <alignment vertical="center"/>
    </xf>
    <xf numFmtId="179" fontId="0" fillId="0" borderId="0" xfId="0" applyNumberFormat="1" applyFill="1" applyBorder="1" applyAlignment="1">
      <alignment vertical="center"/>
    </xf>
    <xf numFmtId="38" fontId="8" fillId="0" borderId="12" xfId="0" applyNumberFormat="1" applyFont="1" applyFill="1" applyBorder="1" applyAlignment="1" applyProtection="1">
      <alignment horizontal="center" vertical="center"/>
      <protection/>
    </xf>
    <xf numFmtId="38" fontId="0" fillId="0" borderId="16" xfId="0" applyNumberFormat="1" applyFont="1" applyFill="1" applyBorder="1" applyAlignment="1" applyProtection="1">
      <alignment horizontal="center" vertical="center"/>
      <protection/>
    </xf>
    <xf numFmtId="179" fontId="0" fillId="0" borderId="13" xfId="0" applyNumberFormat="1" applyFont="1" applyFill="1" applyBorder="1" applyAlignment="1" applyProtection="1">
      <alignment vertical="center"/>
      <protection/>
    </xf>
    <xf numFmtId="0" fontId="0" fillId="0" borderId="0" xfId="0" applyFont="1" applyFill="1" applyAlignment="1">
      <alignment vertical="center"/>
    </xf>
    <xf numFmtId="179" fontId="0" fillId="0" borderId="10" xfId="0" applyNumberForma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protection/>
    </xf>
    <xf numFmtId="179" fontId="0" fillId="0" borderId="12" xfId="0" applyNumberFormat="1" applyFill="1" applyBorder="1" applyAlignment="1" applyProtection="1">
      <alignment horizontal="right" vertical="center"/>
      <protection/>
    </xf>
    <xf numFmtId="179" fontId="0" fillId="0" borderId="11" xfId="0" applyNumberFormat="1" applyFill="1" applyBorder="1" applyAlignment="1" applyProtection="1">
      <alignment horizontal="right" vertical="center"/>
      <protection/>
    </xf>
    <xf numFmtId="179" fontId="0" fillId="0" borderId="10" xfId="0" applyNumberFormat="1" applyFont="1" applyFill="1" applyBorder="1" applyAlignment="1" applyProtection="1">
      <alignment horizontal="right" vertical="center"/>
      <protection/>
    </xf>
    <xf numFmtId="179" fontId="0" fillId="0" borderId="12"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38" fontId="8" fillId="0" borderId="0" xfId="0" applyNumberFormat="1" applyFont="1" applyFill="1" applyAlignment="1" applyProtection="1">
      <alignment horizontal="center" vertical="center"/>
      <protection/>
    </xf>
    <xf numFmtId="38" fontId="0" fillId="0" borderId="14" xfId="0" applyNumberFormat="1" applyFont="1" applyFill="1" applyBorder="1" applyAlignment="1" applyProtection="1">
      <alignment horizontal="center" vertical="center"/>
      <protection/>
    </xf>
    <xf numFmtId="179" fontId="0" fillId="0" borderId="0" xfId="0" applyNumberFormat="1" applyFill="1" applyAlignment="1" applyProtection="1">
      <alignment vertical="center"/>
      <protection/>
    </xf>
    <xf numFmtId="179" fontId="0" fillId="0" borderId="0" xfId="0" applyNumberFormat="1" applyFont="1" applyFill="1" applyAlignment="1" applyProtection="1">
      <alignment vertical="center"/>
      <protection/>
    </xf>
    <xf numFmtId="179" fontId="0" fillId="0" borderId="10" xfId="0" applyNumberFormat="1" applyFont="1" applyFill="1" applyBorder="1" applyAlignment="1">
      <alignment vertical="center"/>
    </xf>
    <xf numFmtId="179" fontId="0" fillId="0" borderId="0" xfId="0" applyNumberFormat="1" applyFont="1" applyFill="1" applyAlignment="1">
      <alignment vertical="center"/>
    </xf>
    <xf numFmtId="0" fontId="8" fillId="0" borderId="10"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vertical="center"/>
      <protection locked="0"/>
    </xf>
    <xf numFmtId="179" fontId="8" fillId="0" borderId="12" xfId="0" applyNumberFormat="1" applyFont="1" applyFill="1" applyBorder="1" applyAlignment="1" applyProtection="1">
      <alignment vertical="center"/>
      <protection locked="0"/>
    </xf>
    <xf numFmtId="179" fontId="0" fillId="0" borderId="11" xfId="0" applyNumberFormat="1" applyFont="1" applyFill="1" applyBorder="1" applyAlignment="1" applyProtection="1">
      <alignment vertical="center"/>
      <protection locked="0"/>
    </xf>
    <xf numFmtId="179" fontId="0" fillId="0" borderId="12" xfId="0" applyNumberFormat="1" applyFont="1" applyFill="1" applyBorder="1" applyAlignment="1" applyProtection="1">
      <alignment vertical="center"/>
      <protection locked="0"/>
    </xf>
    <xf numFmtId="38" fontId="0" fillId="0" borderId="0" xfId="0" applyNumberFormat="1" applyFont="1" applyFill="1" applyAlignment="1" applyProtection="1">
      <alignment vertical="center"/>
      <protection/>
    </xf>
    <xf numFmtId="38" fontId="0" fillId="0" borderId="0" xfId="0" applyNumberFormat="1" applyFill="1" applyBorder="1" applyAlignment="1">
      <alignment vertical="center"/>
    </xf>
    <xf numFmtId="180" fontId="0" fillId="0" borderId="10" xfId="0" applyNumberFormat="1" applyFont="1" applyFill="1" applyBorder="1" applyAlignment="1" applyProtection="1">
      <alignment vertical="center"/>
      <protection/>
    </xf>
    <xf numFmtId="0" fontId="0" fillId="0" borderId="19" xfId="0" applyFill="1" applyBorder="1" applyAlignment="1">
      <alignment horizontal="left" vertical="center"/>
    </xf>
    <xf numFmtId="38" fontId="7" fillId="0" borderId="0" xfId="0" applyNumberFormat="1" applyFont="1" applyFill="1" applyAlignment="1" applyProtection="1">
      <alignment horizontal="center" vertical="center"/>
      <protection/>
    </xf>
    <xf numFmtId="38" fontId="0" fillId="0" borderId="17" xfId="0" applyNumberFormat="1" applyFill="1" applyBorder="1" applyAlignment="1" applyProtection="1">
      <alignment horizontal="center" vertical="center"/>
      <protection/>
    </xf>
    <xf numFmtId="38" fontId="0" fillId="0" borderId="18" xfId="0" applyNumberFormat="1" applyFill="1" applyBorder="1" applyAlignment="1" applyProtection="1">
      <alignment horizontal="center" vertical="center"/>
      <protection/>
    </xf>
    <xf numFmtId="0" fontId="0" fillId="0" borderId="14" xfId="0" applyFill="1" applyBorder="1" applyAlignment="1" applyProtection="1">
      <alignment horizontal="left"/>
      <protection/>
    </xf>
    <xf numFmtId="38" fontId="0" fillId="0" borderId="20" xfId="0" applyNumberFormat="1" applyFill="1" applyBorder="1" applyAlignment="1" applyProtection="1">
      <alignment horizontal="center" vertical="center" wrapText="1"/>
      <protection/>
    </xf>
    <xf numFmtId="38" fontId="0" fillId="0" borderId="12" xfId="0" applyNumberFormat="1" applyFill="1" applyBorder="1" applyAlignment="1" applyProtection="1">
      <alignment horizontal="center" vertical="center"/>
      <protection/>
    </xf>
    <xf numFmtId="38" fontId="0" fillId="0" borderId="21" xfId="0" applyNumberFormat="1" applyFill="1" applyBorder="1" applyAlignment="1" applyProtection="1">
      <alignment horizontal="center" vertical="center"/>
      <protection/>
    </xf>
    <xf numFmtId="38" fontId="0" fillId="0" borderId="22" xfId="0" applyNumberFormat="1" applyFill="1" applyBorder="1" applyAlignment="1" applyProtection="1">
      <alignment horizontal="distributed" vertical="center" wrapText="1"/>
      <protection/>
    </xf>
    <xf numFmtId="38" fontId="0" fillId="0" borderId="20" xfId="0" applyNumberFormat="1" applyFill="1" applyBorder="1" applyAlignment="1" applyProtection="1">
      <alignment horizontal="distributed" vertical="center" wrapText="1"/>
      <protection/>
    </xf>
    <xf numFmtId="38" fontId="0" fillId="0" borderId="10" xfId="0" applyNumberFormat="1" applyFill="1" applyBorder="1" applyAlignment="1" applyProtection="1">
      <alignment horizontal="distributed" vertical="center" wrapText="1"/>
      <protection/>
    </xf>
    <xf numFmtId="38" fontId="0" fillId="0" borderId="12" xfId="0" applyNumberFormat="1" applyFill="1" applyBorder="1" applyAlignment="1" applyProtection="1">
      <alignment horizontal="distributed" vertical="center" wrapText="1"/>
      <protection/>
    </xf>
    <xf numFmtId="38" fontId="0" fillId="0" borderId="17" xfId="0" applyNumberFormat="1" applyFill="1" applyBorder="1" applyAlignment="1" applyProtection="1">
      <alignment horizontal="distributed" vertical="center" wrapText="1"/>
      <protection/>
    </xf>
    <xf numFmtId="38" fontId="0" fillId="0" borderId="21" xfId="0" applyNumberFormat="1" applyFill="1" applyBorder="1" applyAlignment="1" applyProtection="1">
      <alignment horizontal="distributed" vertical="center" wrapText="1"/>
      <protection/>
    </xf>
    <xf numFmtId="38" fontId="0" fillId="0" borderId="23" xfId="0" applyNumberFormat="1" applyFill="1" applyBorder="1" applyAlignment="1" applyProtection="1">
      <alignment horizontal="center" vertical="center"/>
      <protection/>
    </xf>
    <xf numFmtId="38" fontId="0" fillId="0" borderId="11" xfId="0" applyNumberFormat="1" applyFill="1" applyBorder="1" applyAlignment="1" applyProtection="1">
      <alignment horizontal="center" vertical="center"/>
      <protection/>
    </xf>
    <xf numFmtId="38" fontId="0" fillId="0" borderId="24" xfId="0" applyNumberFormat="1" applyFill="1" applyBorder="1" applyAlignment="1" applyProtection="1">
      <alignment horizontal="center" vertical="center"/>
      <protection/>
    </xf>
    <xf numFmtId="38" fontId="0" fillId="0" borderId="25" xfId="0" applyNumberFormat="1" applyFill="1" applyBorder="1" applyAlignment="1" applyProtection="1">
      <alignment horizontal="distributed" vertical="center"/>
      <protection/>
    </xf>
    <xf numFmtId="38" fontId="0" fillId="0" borderId="17" xfId="0" applyNumberFormat="1" applyFill="1" applyBorder="1" applyAlignment="1" applyProtection="1">
      <alignment horizontal="distributed" vertical="center"/>
      <protection/>
    </xf>
    <xf numFmtId="38" fontId="0" fillId="0" borderId="25" xfId="0" applyNumberFormat="1" applyFill="1" applyBorder="1" applyAlignment="1" applyProtection="1">
      <alignment horizontal="center" vertical="center"/>
      <protection/>
    </xf>
    <xf numFmtId="38" fontId="0" fillId="0" borderId="0" xfId="0" applyNumberFormat="1" applyFill="1" applyAlignment="1">
      <alignment horizontal="left" vertical="center"/>
    </xf>
    <xf numFmtId="0" fontId="0" fillId="0" borderId="19" xfId="0" applyFill="1" applyBorder="1" applyAlignment="1">
      <alignment vertical="center"/>
    </xf>
    <xf numFmtId="38" fontId="0" fillId="0" borderId="19" xfId="0" applyNumberFormat="1" applyFill="1" applyBorder="1" applyAlignment="1">
      <alignment vertical="center"/>
    </xf>
    <xf numFmtId="38" fontId="0" fillId="0" borderId="0" xfId="0" applyNumberFormat="1" applyFill="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O91"/>
  <sheetViews>
    <sheetView tabSelected="1"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B4" sqref="B4"/>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125</v>
      </c>
    </row>
    <row r="2" spans="2:9" s="36" customFormat="1" ht="14.25">
      <c r="B2" s="93" t="s">
        <v>68</v>
      </c>
      <c r="C2" s="93"/>
      <c r="D2" s="93"/>
      <c r="E2" s="93"/>
      <c r="F2" s="93"/>
      <c r="G2" s="93"/>
      <c r="H2" s="93"/>
      <c r="I2" s="93"/>
    </row>
    <row r="3" spans="2:9" s="38" customFormat="1" ht="9">
      <c r="B3" s="37"/>
      <c r="C3" s="37"/>
      <c r="D3" s="37"/>
      <c r="E3" s="37"/>
      <c r="F3" s="37"/>
      <c r="G3" s="37"/>
      <c r="H3" s="37"/>
      <c r="I3" s="37"/>
    </row>
    <row r="4" spans="2:9" s="40" customFormat="1" ht="9.75" thickBot="1">
      <c r="B4" s="39"/>
      <c r="C4" s="96" t="s">
        <v>62</v>
      </c>
      <c r="D4" s="96"/>
      <c r="E4" s="96"/>
      <c r="F4" s="96"/>
      <c r="G4" s="96"/>
      <c r="H4" s="96"/>
      <c r="I4" s="96"/>
    </row>
    <row r="5" spans="2:9" s="38" customFormat="1" ht="9">
      <c r="B5" s="97" t="s">
        <v>66</v>
      </c>
      <c r="C5" s="106" t="s">
        <v>0</v>
      </c>
      <c r="D5" s="100" t="s">
        <v>67</v>
      </c>
      <c r="E5" s="101"/>
      <c r="F5" s="94" t="s">
        <v>69</v>
      </c>
      <c r="G5" s="95"/>
      <c r="H5" s="95"/>
      <c r="I5" s="95"/>
    </row>
    <row r="6" spans="2:10" s="38" customFormat="1" ht="9">
      <c r="B6" s="98"/>
      <c r="C6" s="107"/>
      <c r="D6" s="102"/>
      <c r="E6" s="103"/>
      <c r="F6" s="109" t="s">
        <v>70</v>
      </c>
      <c r="G6" s="43"/>
      <c r="H6" s="111" t="s">
        <v>71</v>
      </c>
      <c r="I6" s="43"/>
      <c r="J6" s="44" t="s">
        <v>94</v>
      </c>
    </row>
    <row r="7" spans="2:15" s="38" customFormat="1" ht="9">
      <c r="B7" s="99"/>
      <c r="C7" s="108"/>
      <c r="D7" s="104"/>
      <c r="E7" s="105"/>
      <c r="F7" s="110"/>
      <c r="G7" s="41" t="s">
        <v>1</v>
      </c>
      <c r="H7" s="94"/>
      <c r="I7" s="41" t="s">
        <v>1</v>
      </c>
      <c r="J7" s="38" t="s">
        <v>116</v>
      </c>
      <c r="K7" s="38" t="s">
        <v>117</v>
      </c>
      <c r="L7" s="38" t="s">
        <v>118</v>
      </c>
      <c r="M7" s="38" t="s">
        <v>119</v>
      </c>
      <c r="N7" s="38" t="s">
        <v>120</v>
      </c>
      <c r="O7" s="38" t="s">
        <v>119</v>
      </c>
    </row>
    <row r="8" spans="2:9" s="38" customFormat="1" ht="9">
      <c r="B8" s="42"/>
      <c r="C8" s="45"/>
      <c r="D8" s="46" t="s">
        <v>2</v>
      </c>
      <c r="E8" s="47"/>
      <c r="F8" s="48"/>
      <c r="G8" s="49"/>
      <c r="H8" s="46"/>
      <c r="I8" s="49"/>
    </row>
    <row r="9" spans="2:11" s="38" customFormat="1" ht="9">
      <c r="B9" s="1" t="s">
        <v>122</v>
      </c>
      <c r="C9" s="50">
        <v>2436</v>
      </c>
      <c r="D9" s="51">
        <v>53.94088669950739</v>
      </c>
      <c r="E9" s="52">
        <v>1314</v>
      </c>
      <c r="F9" s="53">
        <v>1134</v>
      </c>
      <c r="G9" s="53">
        <v>48</v>
      </c>
      <c r="H9" s="53">
        <v>121</v>
      </c>
      <c r="I9" s="53">
        <v>15</v>
      </c>
      <c r="J9" s="54"/>
      <c r="K9" s="54"/>
    </row>
    <row r="10" spans="2:11" s="38" customFormat="1" ht="9">
      <c r="B10" s="1" t="s">
        <v>100</v>
      </c>
      <c r="C10" s="50">
        <v>2865</v>
      </c>
      <c r="D10" s="51">
        <v>48.93542757417103</v>
      </c>
      <c r="E10" s="52">
        <v>1402</v>
      </c>
      <c r="F10" s="53">
        <v>1310</v>
      </c>
      <c r="G10" s="53">
        <v>65</v>
      </c>
      <c r="H10" s="53">
        <v>106</v>
      </c>
      <c r="I10" s="53">
        <v>15</v>
      </c>
      <c r="J10" s="54"/>
      <c r="K10" s="54"/>
    </row>
    <row r="11" spans="2:11" s="38" customFormat="1" ht="9">
      <c r="B11" s="1" t="s">
        <v>101</v>
      </c>
      <c r="C11" s="50">
        <v>2776</v>
      </c>
      <c r="D11" s="51">
        <v>52.521613832853035</v>
      </c>
      <c r="E11" s="52">
        <v>1458</v>
      </c>
      <c r="F11" s="53">
        <v>1356</v>
      </c>
      <c r="G11" s="53">
        <v>55</v>
      </c>
      <c r="H11" s="53">
        <v>130</v>
      </c>
      <c r="I11" s="53">
        <v>6</v>
      </c>
      <c r="J11" s="54"/>
      <c r="K11" s="54"/>
    </row>
    <row r="12" spans="2:15" s="38" customFormat="1" ht="9">
      <c r="B12" s="1" t="s">
        <v>102</v>
      </c>
      <c r="C12" s="55">
        <v>2205</v>
      </c>
      <c r="D12" s="56">
        <v>60.22675736961452</v>
      </c>
      <c r="E12" s="57">
        <v>1328</v>
      </c>
      <c r="F12" s="25">
        <v>1255</v>
      </c>
      <c r="G12" s="25">
        <v>60</v>
      </c>
      <c r="H12" s="25">
        <v>102</v>
      </c>
      <c r="I12" s="25">
        <v>16</v>
      </c>
      <c r="J12" s="54">
        <f>SUM('A-b-(2)'!C12,'A-b-(3)'!C12,'A-b-(4)'!C12,'A-b-(5)'!C12,'A-b-(6)'!C12)-'A-b-(1)'!C12</f>
        <v>0</v>
      </c>
      <c r="K12" s="54">
        <f>SUM('A-b-(2)'!E12,'A-b-(3)'!E12,'A-b-(4)'!E12,'A-b-(5)'!E12,'A-b-(6)'!E12)-E12</f>
        <v>0</v>
      </c>
      <c r="L12" s="54">
        <f>SUM('A-b-(2)'!F12,'A-b-(3)'!F12,'A-b-(4)'!F12,'A-b-(5)'!F12,'A-b-(6)'!F12)-F12</f>
        <v>0</v>
      </c>
      <c r="M12" s="54">
        <f>SUM('A-b-(2)'!G12,'A-b-(3)'!G12,'A-b-(4)'!G12,'A-b-(5)'!G12,'A-b-(6)'!G12)-G12</f>
        <v>0</v>
      </c>
      <c r="N12" s="54">
        <f>SUM('A-b-(2)'!H12,'A-b-(3)'!H12,'A-b-(4)'!H12,'A-b-(5)'!H12,'A-b-(6)'!H12)-H12</f>
        <v>0</v>
      </c>
      <c r="O12" s="54">
        <f>SUM('A-b-(2)'!I12,'A-b-(3)'!I12,'A-b-(4)'!I12,'A-b-(5)'!I12,'A-b-(6)'!I12)-I12</f>
        <v>0</v>
      </c>
    </row>
    <row r="13" spans="2:15" s="38" customFormat="1" ht="9">
      <c r="B13" s="1" t="s">
        <v>103</v>
      </c>
      <c r="C13" s="55">
        <v>1896</v>
      </c>
      <c r="D13" s="56">
        <v>63.34388185654009</v>
      </c>
      <c r="E13" s="57">
        <v>1201</v>
      </c>
      <c r="F13" s="25">
        <v>1107</v>
      </c>
      <c r="G13" s="25">
        <v>69</v>
      </c>
      <c r="H13" s="25">
        <v>77</v>
      </c>
      <c r="I13" s="25">
        <v>10</v>
      </c>
      <c r="J13" s="54">
        <f>SUM('A-b-(2)'!C13,'A-b-(3)'!C13,'A-b-(4)'!C13,'A-b-(5)'!C13,'A-b-(6)'!C13)-'A-b-(1)'!C13</f>
        <v>0</v>
      </c>
      <c r="K13" s="54">
        <f>SUM('A-b-(2)'!E13,'A-b-(3)'!E13,'A-b-(4)'!E13,'A-b-(5)'!E13,'A-b-(6)'!E13)-E13</f>
        <v>0</v>
      </c>
      <c r="L13" s="54">
        <f>SUM('A-b-(2)'!F13,'A-b-(3)'!F13,'A-b-(4)'!F13,'A-b-(5)'!F13,'A-b-(6)'!F13)-F13</f>
        <v>0</v>
      </c>
      <c r="M13" s="54">
        <f>SUM('A-b-(2)'!G13,'A-b-(3)'!G13,'A-b-(4)'!G13,'A-b-(5)'!G13,'A-b-(6)'!G13)-G13</f>
        <v>0</v>
      </c>
      <c r="N13" s="54">
        <f>SUM('A-b-(2)'!H13,'A-b-(3)'!H13,'A-b-(4)'!H13,'A-b-(5)'!H13,'A-b-(6)'!H13)-H13</f>
        <v>0</v>
      </c>
      <c r="O13" s="54">
        <f>SUM('A-b-(2)'!I13,'A-b-(3)'!I13,'A-b-(4)'!I13,'A-b-(5)'!I13,'A-b-(6)'!I13)-I13</f>
        <v>0</v>
      </c>
    </row>
    <row r="14" spans="2:15" s="38" customFormat="1" ht="9">
      <c r="B14" s="1" t="s">
        <v>104</v>
      </c>
      <c r="C14" s="55">
        <v>1700</v>
      </c>
      <c r="D14" s="56">
        <v>67.05882352941175</v>
      </c>
      <c r="E14" s="57">
        <v>1140</v>
      </c>
      <c r="F14" s="25">
        <v>968</v>
      </c>
      <c r="G14" s="25">
        <v>48</v>
      </c>
      <c r="H14" s="25">
        <v>93</v>
      </c>
      <c r="I14" s="25">
        <v>7</v>
      </c>
      <c r="J14" s="54">
        <f>SUM('A-b-(2)'!C14,'A-b-(3)'!C14,'A-b-(4)'!C14,'A-b-(5)'!C14,'A-b-(6)'!C14)-'A-b-(1)'!C14</f>
        <v>0</v>
      </c>
      <c r="K14" s="54">
        <f>SUM('A-b-(2)'!E14,'A-b-(3)'!E14,'A-b-(4)'!E14,'A-b-(5)'!E14,'A-b-(6)'!E14)-E14</f>
        <v>0</v>
      </c>
      <c r="L14" s="54">
        <f>SUM('A-b-(2)'!F14,'A-b-(3)'!F14,'A-b-(4)'!F14,'A-b-(5)'!F14,'A-b-(6)'!F14)-F14</f>
        <v>0</v>
      </c>
      <c r="M14" s="54">
        <f>SUM('A-b-(2)'!G14,'A-b-(3)'!G14,'A-b-(4)'!G14,'A-b-(5)'!G14,'A-b-(6)'!G14)-G14</f>
        <v>0</v>
      </c>
      <c r="N14" s="54">
        <f>SUM('A-b-(2)'!H14,'A-b-(3)'!H14,'A-b-(4)'!H14,'A-b-(5)'!H14,'A-b-(6)'!H14)-H14</f>
        <v>0</v>
      </c>
      <c r="O14" s="54">
        <f>SUM('A-b-(2)'!I14,'A-b-(3)'!I14,'A-b-(4)'!I14,'A-b-(5)'!I14,'A-b-(6)'!I14)-I14</f>
        <v>0</v>
      </c>
    </row>
    <row r="15" spans="2:15" s="38" customFormat="1" ht="9">
      <c r="B15" s="1" t="s">
        <v>105</v>
      </c>
      <c r="C15" s="55">
        <v>1649</v>
      </c>
      <c r="D15" s="91">
        <f>E15/C15*100</f>
        <v>63.37174044875682</v>
      </c>
      <c r="E15" s="57">
        <v>1045</v>
      </c>
      <c r="F15" s="25">
        <v>970</v>
      </c>
      <c r="G15" s="25">
        <v>48</v>
      </c>
      <c r="H15" s="25">
        <v>102</v>
      </c>
      <c r="I15" s="25">
        <v>5</v>
      </c>
      <c r="J15" s="54">
        <f>SUM('A-b-(2)'!C15,'A-b-(3)'!C15,'A-b-(4)'!C15,'A-b-(5)'!C15,'A-b-(6)'!C15)-'A-b-(1)'!C15</f>
        <v>0</v>
      </c>
      <c r="K15" s="54">
        <f>SUM('A-b-(2)'!E15,'A-b-(3)'!E15,'A-b-(4)'!E15,'A-b-(5)'!E15,'A-b-(6)'!E15)-E15</f>
        <v>0</v>
      </c>
      <c r="L15" s="54">
        <f>SUM('A-b-(2)'!F15,'A-b-(3)'!F15,'A-b-(4)'!F15,'A-b-(5)'!F15,'A-b-(6)'!F15)-F15</f>
        <v>0</v>
      </c>
      <c r="M15" s="54">
        <f>SUM('A-b-(2)'!G15,'A-b-(3)'!G15,'A-b-(4)'!G15,'A-b-(5)'!G15,'A-b-(6)'!G15)-G15</f>
        <v>0</v>
      </c>
      <c r="N15" s="54">
        <f>SUM('A-b-(2)'!H15,'A-b-(3)'!H15,'A-b-(4)'!H15,'A-b-(5)'!H15,'A-b-(6)'!H15)-H15</f>
        <v>0</v>
      </c>
      <c r="O15" s="54">
        <f>SUM('A-b-(2)'!I15,'A-b-(3)'!I15,'A-b-(4)'!I15,'A-b-(5)'!I15,'A-b-(6)'!I15)-I15</f>
        <v>0</v>
      </c>
    </row>
    <row r="16" spans="2:15" s="58" customFormat="1" ht="9">
      <c r="B16" s="1" t="s">
        <v>121</v>
      </c>
      <c r="C16" s="55">
        <v>1896</v>
      </c>
      <c r="D16" s="91">
        <f>E16/C16*100</f>
        <v>64.34599156118144</v>
      </c>
      <c r="E16" s="57">
        <v>1220</v>
      </c>
      <c r="F16" s="25">
        <v>1072</v>
      </c>
      <c r="G16" s="25">
        <v>46</v>
      </c>
      <c r="H16" s="25">
        <v>91</v>
      </c>
      <c r="I16" s="25">
        <v>7</v>
      </c>
      <c r="J16" s="54">
        <f>SUM('A-b-(2)'!C16,'A-b-(3)'!C16,'A-b-(4)'!C16,'A-b-(5)'!C16,'A-b-(6)'!C16)-'A-b-(1)'!C16</f>
        <v>0</v>
      </c>
      <c r="K16" s="54">
        <f>SUM('A-b-(2)'!E16,'A-b-(3)'!E16,'A-b-(4)'!E16,'A-b-(5)'!E16,'A-b-(6)'!E16)-E16</f>
        <v>0</v>
      </c>
      <c r="L16" s="54">
        <f>SUM('A-b-(2)'!F16,'A-b-(3)'!F16,'A-b-(4)'!F16,'A-b-(5)'!F16,'A-b-(6)'!F16)-F16</f>
        <v>0</v>
      </c>
      <c r="M16" s="54">
        <f>SUM('A-b-(2)'!G16,'A-b-(3)'!G16,'A-b-(4)'!G16,'A-b-(5)'!G16,'A-b-(6)'!G16)-G16</f>
        <v>0</v>
      </c>
      <c r="N16" s="54">
        <f>SUM('A-b-(2)'!H16,'A-b-(3)'!H16,'A-b-(4)'!H16,'A-b-(5)'!H16,'A-b-(6)'!H16)-H16</f>
        <v>0</v>
      </c>
      <c r="O16" s="54">
        <f>SUM('A-b-(2)'!I16,'A-b-(3)'!I16,'A-b-(4)'!I16,'A-b-(5)'!I16,'A-b-(6)'!I16)-I16</f>
        <v>0</v>
      </c>
    </row>
    <row r="17" spans="2:15" s="58" customFormat="1" ht="9">
      <c r="B17" s="89" t="s">
        <v>124</v>
      </c>
      <c r="C17" s="55">
        <v>1685</v>
      </c>
      <c r="D17" s="91">
        <f>E17/C17*100</f>
        <v>64.92581602373888</v>
      </c>
      <c r="E17" s="57">
        <v>1094</v>
      </c>
      <c r="F17" s="25">
        <v>957</v>
      </c>
      <c r="G17" s="25">
        <v>46</v>
      </c>
      <c r="H17" s="25">
        <v>106</v>
      </c>
      <c r="I17" s="25">
        <v>4</v>
      </c>
      <c r="J17" s="54">
        <f>SUM('A-b-(2)'!C17,'A-b-(3)'!C17,'A-b-(4)'!C17,'A-b-(5)'!C17,'A-b-(6)'!C17)-'A-b-(1)'!C17</f>
        <v>0</v>
      </c>
      <c r="K17" s="54">
        <f>SUM('A-b-(2)'!E17,'A-b-(3)'!E17,'A-b-(4)'!E17,'A-b-(5)'!E17,'A-b-(6)'!E17)-E17</f>
        <v>0</v>
      </c>
      <c r="L17" s="54">
        <f>SUM('A-b-(2)'!F17,'A-b-(3)'!F17,'A-b-(4)'!F17,'A-b-(5)'!F17,'A-b-(6)'!F17)-F17</f>
        <v>0</v>
      </c>
      <c r="M17" s="54">
        <f>SUM('A-b-(2)'!G17,'A-b-(3)'!G17,'A-b-(4)'!G17,'A-b-(5)'!G17,'A-b-(6)'!G17)-G17</f>
        <v>0</v>
      </c>
      <c r="N17" s="54">
        <f>SUM('A-b-(2)'!H17,'A-b-(3)'!H17,'A-b-(4)'!H17,'A-b-(5)'!H17,'A-b-(6)'!H17)-H17</f>
        <v>0</v>
      </c>
      <c r="O17" s="54">
        <f>SUM('A-b-(2)'!I17,'A-b-(3)'!I17,'A-b-(4)'!I17,'A-b-(5)'!I17,'A-b-(6)'!I17)-I17</f>
        <v>0</v>
      </c>
    </row>
    <row r="18" spans="2:15" s="58" customFormat="1" ht="9">
      <c r="B18" s="2" t="s">
        <v>123</v>
      </c>
      <c r="C18" s="24">
        <f>SUM('A-b-(2):A-b-(6)'!C18)</f>
        <v>1494</v>
      </c>
      <c r="D18" s="59">
        <f>E18/C18*100</f>
        <v>66.59973226238286</v>
      </c>
      <c r="E18" s="17">
        <f>SUM('A-b-(2):A-b-(6)'!E18)</f>
        <v>995</v>
      </c>
      <c r="F18" s="13">
        <f>SUM('A-b-(2):A-b-(6)'!F18)</f>
        <v>886</v>
      </c>
      <c r="G18" s="13">
        <f>SUM('A-b-(2):A-b-(6)'!G18)</f>
        <v>47</v>
      </c>
      <c r="H18" s="13">
        <f>SUM('A-b-(2):A-b-(6)'!H18)</f>
        <v>96</v>
      </c>
      <c r="I18" s="13">
        <f>SUM('A-b-(2):A-b-(6)'!I18)</f>
        <v>4</v>
      </c>
      <c r="J18" s="54">
        <f>SUM('A-b-(2)'!C18,'A-b-(3)'!C18,'A-b-(4)'!C18,'A-b-(5)'!C18,'A-b-(6)'!C18)-'A-b-(1)'!C18</f>
        <v>0</v>
      </c>
      <c r="K18" s="54">
        <f>SUM('A-b-(2)'!E18,'A-b-(3)'!E18,'A-b-(4)'!E18,'A-b-(5)'!E18,'A-b-(6)'!E18)-E18</f>
        <v>0</v>
      </c>
      <c r="L18" s="54">
        <f>SUM('A-b-(2)'!F18,'A-b-(3)'!F18,'A-b-(4)'!F18,'A-b-(5)'!F18,'A-b-(6)'!F18)-F18</f>
        <v>0</v>
      </c>
      <c r="M18" s="54">
        <f>SUM('A-b-(2)'!G18,'A-b-(3)'!G18,'A-b-(4)'!G18,'A-b-(5)'!G18,'A-b-(6)'!G18)-G18</f>
        <v>0</v>
      </c>
      <c r="N18" s="54">
        <f>SUM('A-b-(2)'!H18,'A-b-(3)'!H18,'A-b-(4)'!H18,'A-b-(5)'!H18,'A-b-(6)'!H18)-H18</f>
        <v>0</v>
      </c>
      <c r="O18" s="54">
        <f>SUM('A-b-(2)'!I18,'A-b-(3)'!I18,'A-b-(4)'!I18,'A-b-(5)'!I18,'A-b-(6)'!I18)-I18</f>
        <v>0</v>
      </c>
    </row>
    <row r="19" spans="2:9" s="38" customFormat="1" ht="9">
      <c r="B19" s="60"/>
      <c r="C19" s="61"/>
      <c r="D19" s="53"/>
      <c r="E19" s="62"/>
      <c r="F19" s="61"/>
      <c r="G19" s="61"/>
      <c r="H19" s="61"/>
      <c r="I19" s="63"/>
    </row>
    <row r="20" spans="2:15" s="58" customFormat="1" ht="10.5" customHeight="1">
      <c r="B20" s="64" t="s">
        <v>3</v>
      </c>
      <c r="C20" s="24">
        <f>SUM('A-b-(2):A-b-(6)'!C20)</f>
        <v>57</v>
      </c>
      <c r="D20" s="13"/>
      <c r="E20" s="17">
        <f>SUM('A-b-(2):A-b-(6)'!E20)</f>
        <v>36</v>
      </c>
      <c r="F20" s="24">
        <f>SUM('A-b-(2):A-b-(6)'!F20)</f>
        <v>32</v>
      </c>
      <c r="G20" s="24">
        <f>SUM('A-b-(2):A-b-(6)'!G20)</f>
        <v>1</v>
      </c>
      <c r="H20" s="24">
        <f>SUM('A-b-(2):A-b-(6)'!H20)</f>
        <v>2</v>
      </c>
      <c r="I20" s="13">
        <f>SUM('A-b-(2):A-b-(6)'!I20)</f>
        <v>0</v>
      </c>
      <c r="J20" s="54">
        <f>SUM('A-b-(2)'!C20,'A-b-(3)'!C20,'A-b-(4)'!C20,'A-b-(5)'!C20,'A-b-(6)'!C20)-'A-b-(1)'!C20</f>
        <v>0</v>
      </c>
      <c r="K20" s="54">
        <f>SUM('A-b-(2)'!E20,'A-b-(3)'!E20,'A-b-(4)'!E20,'A-b-(5)'!E20,'A-b-(6)'!E20)-E20</f>
        <v>0</v>
      </c>
      <c r="L20" s="54">
        <f>SUM('A-b-(2)'!F20,'A-b-(3)'!F20,'A-b-(4)'!F20,'A-b-(5)'!F20,'A-b-(6)'!F20)-F20</f>
        <v>0</v>
      </c>
      <c r="M20" s="54">
        <f>SUM('A-b-(2)'!G20,'A-b-(3)'!G20,'A-b-(4)'!G20,'A-b-(5)'!G20,'A-b-(6)'!G20)-G20</f>
        <v>0</v>
      </c>
      <c r="N20" s="54">
        <f>SUM('A-b-(2)'!H20,'A-b-(3)'!H20,'A-b-(4)'!H20,'A-b-(5)'!H20,'A-b-(6)'!H20)-H20</f>
        <v>0</v>
      </c>
      <c r="O20" s="54">
        <f>SUM('A-b-(2)'!I20,'A-b-(3)'!I20,'A-b-(4)'!I20,'A-b-(5)'!I20,'A-b-(6)'!I20)-I20</f>
        <v>0</v>
      </c>
    </row>
    <row r="21" spans="2:15" s="38" customFormat="1" ht="10.5" customHeight="1">
      <c r="B21" s="42" t="s">
        <v>4</v>
      </c>
      <c r="C21" s="55">
        <f>SUM('A-b-(2):A-b-(6)'!C21)</f>
        <v>33</v>
      </c>
      <c r="D21" s="25"/>
      <c r="E21" s="57">
        <f>SUM('A-b-(2):A-b-(6)'!E21)</f>
        <v>21</v>
      </c>
      <c r="F21" s="55">
        <f>SUM('A-b-(2):A-b-(6)'!F21)</f>
        <v>21</v>
      </c>
      <c r="G21" s="55">
        <f>SUM('A-b-(2):A-b-(6)'!G21)</f>
        <v>1</v>
      </c>
      <c r="H21" s="55">
        <f>SUM('A-b-(2):A-b-(6)'!H21)</f>
        <v>1</v>
      </c>
      <c r="I21" s="25">
        <f>SUM('A-b-(2):A-b-(6)'!I21)</f>
        <v>0</v>
      </c>
      <c r="J21" s="54">
        <f>SUM('A-b-(2)'!C21,'A-b-(3)'!C21,'A-b-(4)'!C21,'A-b-(5)'!C21,'A-b-(6)'!C21)-'A-b-(1)'!C21</f>
        <v>0</v>
      </c>
      <c r="K21" s="54">
        <f>SUM('A-b-(2)'!E21,'A-b-(3)'!E21,'A-b-(4)'!E21,'A-b-(5)'!E21,'A-b-(6)'!E21)-E21</f>
        <v>0</v>
      </c>
      <c r="L21" s="54">
        <f>SUM('A-b-(2)'!F21,'A-b-(3)'!F21,'A-b-(4)'!F21,'A-b-(5)'!F21,'A-b-(6)'!F21)-F21</f>
        <v>0</v>
      </c>
      <c r="M21" s="54">
        <f>SUM('A-b-(2)'!G21,'A-b-(3)'!G21,'A-b-(4)'!G21,'A-b-(5)'!G21,'A-b-(6)'!G21)-G21</f>
        <v>0</v>
      </c>
      <c r="N21" s="54">
        <f>SUM('A-b-(2)'!H21,'A-b-(3)'!H21,'A-b-(4)'!H21,'A-b-(5)'!H21,'A-b-(6)'!H21)-H21</f>
        <v>0</v>
      </c>
      <c r="O21" s="54">
        <f>SUM('A-b-(2)'!I21,'A-b-(3)'!I21,'A-b-(4)'!I21,'A-b-(5)'!I21,'A-b-(6)'!I21)-I21</f>
        <v>0</v>
      </c>
    </row>
    <row r="22" spans="2:15" s="38" customFormat="1" ht="10.5" customHeight="1">
      <c r="B22" s="42" t="s">
        <v>5</v>
      </c>
      <c r="C22" s="55">
        <f>SUM('A-b-(2):A-b-(6)'!C22)</f>
        <v>5</v>
      </c>
      <c r="D22" s="25"/>
      <c r="E22" s="57">
        <f>SUM('A-b-(2):A-b-(6)'!E22)</f>
        <v>9</v>
      </c>
      <c r="F22" s="55">
        <f>SUM('A-b-(2):A-b-(6)'!F22)</f>
        <v>7</v>
      </c>
      <c r="G22" s="55">
        <f>SUM('A-b-(2):A-b-(6)'!G22)</f>
        <v>0</v>
      </c>
      <c r="H22" s="55">
        <f>SUM('A-b-(2):A-b-(6)'!H22)</f>
        <v>1</v>
      </c>
      <c r="I22" s="25">
        <f>SUM('A-b-(2):A-b-(6)'!I22)</f>
        <v>0</v>
      </c>
      <c r="J22" s="54">
        <f>SUM('A-b-(2)'!C22,'A-b-(3)'!C22,'A-b-(4)'!C22,'A-b-(5)'!C22,'A-b-(6)'!C22)-'A-b-(1)'!C22</f>
        <v>0</v>
      </c>
      <c r="K22" s="54">
        <f>SUM('A-b-(2)'!E22,'A-b-(3)'!E22,'A-b-(4)'!E22,'A-b-(5)'!E22,'A-b-(6)'!E22)-E22</f>
        <v>0</v>
      </c>
      <c r="L22" s="54">
        <f>SUM('A-b-(2)'!F22,'A-b-(3)'!F22,'A-b-(4)'!F22,'A-b-(5)'!F22,'A-b-(6)'!F22)-F22</f>
        <v>0</v>
      </c>
      <c r="M22" s="54">
        <f>SUM('A-b-(2)'!G22,'A-b-(3)'!G22,'A-b-(4)'!G22,'A-b-(5)'!G22,'A-b-(6)'!G22)-G22</f>
        <v>0</v>
      </c>
      <c r="N22" s="54">
        <f>SUM('A-b-(2)'!H22,'A-b-(3)'!H22,'A-b-(4)'!H22,'A-b-(5)'!H22,'A-b-(6)'!H22)-H22</f>
        <v>0</v>
      </c>
      <c r="O22" s="54">
        <f>SUM('A-b-(2)'!I22,'A-b-(3)'!I22,'A-b-(4)'!I22,'A-b-(5)'!I22,'A-b-(6)'!I22)-I22</f>
        <v>0</v>
      </c>
    </row>
    <row r="23" spans="2:15" s="38" customFormat="1" ht="10.5" customHeight="1">
      <c r="B23" s="42" t="s">
        <v>6</v>
      </c>
      <c r="C23" s="55">
        <f>SUM('A-b-(2):A-b-(6)'!C23)</f>
        <v>9</v>
      </c>
      <c r="D23" s="25"/>
      <c r="E23" s="57">
        <f>SUM('A-b-(2):A-b-(6)'!E23)</f>
        <v>2</v>
      </c>
      <c r="F23" s="55">
        <f>SUM('A-b-(2):A-b-(6)'!F23)</f>
        <v>2</v>
      </c>
      <c r="G23" s="55">
        <f>SUM('A-b-(2):A-b-(6)'!G23)</f>
        <v>0</v>
      </c>
      <c r="H23" s="55">
        <f>SUM('A-b-(2):A-b-(6)'!H23)</f>
        <v>0</v>
      </c>
      <c r="I23" s="25">
        <f>SUM('A-b-(2):A-b-(6)'!I23)</f>
        <v>0</v>
      </c>
      <c r="J23" s="54">
        <f>SUM('A-b-(2)'!C23,'A-b-(3)'!C23,'A-b-(4)'!C23,'A-b-(5)'!C23,'A-b-(6)'!C23)-'A-b-(1)'!C23</f>
        <v>0</v>
      </c>
      <c r="K23" s="54">
        <f>SUM('A-b-(2)'!E23,'A-b-(3)'!E23,'A-b-(4)'!E23,'A-b-(5)'!E23,'A-b-(6)'!E23)-E23</f>
        <v>0</v>
      </c>
      <c r="L23" s="54">
        <f>SUM('A-b-(2)'!F23,'A-b-(3)'!F23,'A-b-(4)'!F23,'A-b-(5)'!F23,'A-b-(6)'!F23)-F23</f>
        <v>0</v>
      </c>
      <c r="M23" s="54">
        <f>SUM('A-b-(2)'!G23,'A-b-(3)'!G23,'A-b-(4)'!G23,'A-b-(5)'!G23,'A-b-(6)'!G23)-G23</f>
        <v>0</v>
      </c>
      <c r="N23" s="54">
        <f>SUM('A-b-(2)'!H23,'A-b-(3)'!H23,'A-b-(4)'!H23,'A-b-(5)'!H23,'A-b-(6)'!H23)-H23</f>
        <v>0</v>
      </c>
      <c r="O23" s="54">
        <f>SUM('A-b-(2)'!I23,'A-b-(3)'!I23,'A-b-(4)'!I23,'A-b-(5)'!I23,'A-b-(6)'!I23)-I23</f>
        <v>0</v>
      </c>
    </row>
    <row r="24" spans="2:15" s="38" customFormat="1" ht="10.5" customHeight="1">
      <c r="B24" s="42" t="s">
        <v>7</v>
      </c>
      <c r="C24" s="55">
        <f>SUM('A-b-(2):A-b-(6)'!C24)</f>
        <v>8</v>
      </c>
      <c r="D24" s="25"/>
      <c r="E24" s="57">
        <f>SUM('A-b-(2):A-b-(6)'!E24)</f>
        <v>4</v>
      </c>
      <c r="F24" s="55">
        <f>SUM('A-b-(2):A-b-(6)'!F24)</f>
        <v>2</v>
      </c>
      <c r="G24" s="55">
        <f>SUM('A-b-(2):A-b-(6)'!G24)</f>
        <v>0</v>
      </c>
      <c r="H24" s="55">
        <f>SUM('A-b-(2):A-b-(6)'!H24)</f>
        <v>0</v>
      </c>
      <c r="I24" s="25">
        <f>SUM('A-b-(2):A-b-(6)'!I24)</f>
        <v>0</v>
      </c>
      <c r="J24" s="54">
        <f>SUM('A-b-(2)'!C24,'A-b-(3)'!C24,'A-b-(4)'!C24,'A-b-(5)'!C24,'A-b-(6)'!C24)-'A-b-(1)'!C24</f>
        <v>0</v>
      </c>
      <c r="K24" s="54">
        <f>SUM('A-b-(2)'!E24,'A-b-(3)'!E24,'A-b-(4)'!E24,'A-b-(5)'!E24,'A-b-(6)'!E24)-E24</f>
        <v>0</v>
      </c>
      <c r="L24" s="54">
        <f>SUM('A-b-(2)'!F24,'A-b-(3)'!F24,'A-b-(4)'!F24,'A-b-(5)'!F24,'A-b-(6)'!F24)-F24</f>
        <v>0</v>
      </c>
      <c r="M24" s="54">
        <f>SUM('A-b-(2)'!G24,'A-b-(3)'!G24,'A-b-(4)'!G24,'A-b-(5)'!G24,'A-b-(6)'!G24)-G24</f>
        <v>0</v>
      </c>
      <c r="N24" s="54">
        <f>SUM('A-b-(2)'!H24,'A-b-(3)'!H24,'A-b-(4)'!H24,'A-b-(5)'!H24,'A-b-(6)'!H24)-H24</f>
        <v>0</v>
      </c>
      <c r="O24" s="54">
        <f>SUM('A-b-(2)'!I24,'A-b-(3)'!I24,'A-b-(4)'!I24,'A-b-(5)'!I24,'A-b-(6)'!I24)-I24</f>
        <v>0</v>
      </c>
    </row>
    <row r="25" spans="2:15" s="38" customFormat="1" ht="10.5" customHeight="1">
      <c r="B25" s="42" t="s">
        <v>8</v>
      </c>
      <c r="C25" s="55">
        <f>SUM('A-b-(2):A-b-(6)'!C25)</f>
        <v>2</v>
      </c>
      <c r="D25" s="25"/>
      <c r="E25" s="57">
        <f>SUM('A-b-(2):A-b-(6)'!E25)</f>
        <v>0</v>
      </c>
      <c r="F25" s="55">
        <f>SUM('A-b-(2):A-b-(6)'!F25)</f>
        <v>0</v>
      </c>
      <c r="G25" s="55">
        <f>SUM('A-b-(2):A-b-(6)'!G25)</f>
        <v>0</v>
      </c>
      <c r="H25" s="55">
        <f>SUM('A-b-(2):A-b-(6)'!H25)</f>
        <v>0</v>
      </c>
      <c r="I25" s="25">
        <f>SUM('A-b-(2):A-b-(6)'!I25)</f>
        <v>0</v>
      </c>
      <c r="J25" s="54">
        <f>SUM('A-b-(2)'!C25,'A-b-(3)'!C25,'A-b-(4)'!C25,'A-b-(5)'!C25,'A-b-(6)'!C25)-'A-b-(1)'!C25</f>
        <v>0</v>
      </c>
      <c r="K25" s="54">
        <f>SUM('A-b-(2)'!E25,'A-b-(3)'!E25,'A-b-(4)'!E25,'A-b-(5)'!E25,'A-b-(6)'!E25)-E25</f>
        <v>0</v>
      </c>
      <c r="L25" s="54">
        <f>SUM('A-b-(2)'!F25,'A-b-(3)'!F25,'A-b-(4)'!F25,'A-b-(5)'!F25,'A-b-(6)'!F25)-F25</f>
        <v>0</v>
      </c>
      <c r="M25" s="54">
        <f>SUM('A-b-(2)'!G25,'A-b-(3)'!G25,'A-b-(4)'!G25,'A-b-(5)'!G25,'A-b-(6)'!G25)-G25</f>
        <v>0</v>
      </c>
      <c r="N25" s="54">
        <f>SUM('A-b-(2)'!H25,'A-b-(3)'!H25,'A-b-(4)'!H25,'A-b-(5)'!H25,'A-b-(6)'!H25)-H25</f>
        <v>0</v>
      </c>
      <c r="O25" s="54">
        <f>SUM('A-b-(2)'!I25,'A-b-(3)'!I25,'A-b-(4)'!I25,'A-b-(5)'!I25,'A-b-(6)'!I25)-I25</f>
        <v>0</v>
      </c>
    </row>
    <row r="26" spans="2:15" s="58" customFormat="1" ht="10.5" customHeight="1">
      <c r="B26" s="64" t="s">
        <v>9</v>
      </c>
      <c r="C26" s="24">
        <f>SUM('A-b-(2):A-b-(6)'!C26)</f>
        <v>43</v>
      </c>
      <c r="D26" s="13"/>
      <c r="E26" s="17">
        <f>SUM('A-b-(2):A-b-(6)'!E26)</f>
        <v>36</v>
      </c>
      <c r="F26" s="24">
        <f>SUM('A-b-(2):A-b-(6)'!F26)</f>
        <v>37</v>
      </c>
      <c r="G26" s="24">
        <f>SUM('A-b-(2):A-b-(6)'!G26)</f>
        <v>1</v>
      </c>
      <c r="H26" s="24">
        <f>SUM('A-b-(2):A-b-(6)'!H26)</f>
        <v>3</v>
      </c>
      <c r="I26" s="13">
        <f>SUM('A-b-(2):A-b-(6)'!I26)</f>
        <v>0</v>
      </c>
      <c r="J26" s="54">
        <f>SUM('A-b-(2)'!C26,'A-b-(3)'!C26,'A-b-(4)'!C26,'A-b-(5)'!C26,'A-b-(6)'!C26)-'A-b-(1)'!C26</f>
        <v>0</v>
      </c>
      <c r="K26" s="54">
        <f>SUM('A-b-(2)'!E26,'A-b-(3)'!E26,'A-b-(4)'!E26,'A-b-(5)'!E26,'A-b-(6)'!E26)-E26</f>
        <v>0</v>
      </c>
      <c r="L26" s="54">
        <f>SUM('A-b-(2)'!F26,'A-b-(3)'!F26,'A-b-(4)'!F26,'A-b-(5)'!F26,'A-b-(6)'!F26)-F26</f>
        <v>0</v>
      </c>
      <c r="M26" s="54">
        <f>SUM('A-b-(2)'!G26,'A-b-(3)'!G26,'A-b-(4)'!G26,'A-b-(5)'!G26,'A-b-(6)'!G26)-G26</f>
        <v>0</v>
      </c>
      <c r="N26" s="54">
        <f>SUM('A-b-(2)'!H26,'A-b-(3)'!H26,'A-b-(4)'!H26,'A-b-(5)'!H26,'A-b-(6)'!H26)-H26</f>
        <v>0</v>
      </c>
      <c r="O26" s="54">
        <f>SUM('A-b-(2)'!I26,'A-b-(3)'!I26,'A-b-(4)'!I26,'A-b-(5)'!I26,'A-b-(6)'!I26)-I26</f>
        <v>0</v>
      </c>
    </row>
    <row r="27" spans="2:15" s="38" customFormat="1" ht="10.5" customHeight="1">
      <c r="B27" s="42" t="s">
        <v>10</v>
      </c>
      <c r="C27" s="55">
        <f>SUM('A-b-(2):A-b-(6)'!C27)</f>
        <v>10</v>
      </c>
      <c r="D27" s="25"/>
      <c r="E27" s="57">
        <f>SUM('A-b-(2):A-b-(6)'!E27)</f>
        <v>8</v>
      </c>
      <c r="F27" s="55">
        <f>SUM('A-b-(2):A-b-(6)'!F27)</f>
        <v>9</v>
      </c>
      <c r="G27" s="55">
        <f>SUM('A-b-(2):A-b-(6)'!G27)</f>
        <v>1</v>
      </c>
      <c r="H27" s="55">
        <f>SUM('A-b-(2):A-b-(6)'!H27)</f>
        <v>2</v>
      </c>
      <c r="I27" s="25">
        <f>SUM('A-b-(2):A-b-(6)'!I27)</f>
        <v>0</v>
      </c>
      <c r="J27" s="54">
        <f>SUM('A-b-(2)'!C27,'A-b-(3)'!C27,'A-b-(4)'!C27,'A-b-(5)'!C27,'A-b-(6)'!C27)-'A-b-(1)'!C27</f>
        <v>0</v>
      </c>
      <c r="K27" s="54">
        <f>SUM('A-b-(2)'!E27,'A-b-(3)'!E27,'A-b-(4)'!E27,'A-b-(5)'!E27,'A-b-(6)'!E27)-E27</f>
        <v>0</v>
      </c>
      <c r="L27" s="54">
        <f>SUM('A-b-(2)'!F27,'A-b-(3)'!F27,'A-b-(4)'!F27,'A-b-(5)'!F27,'A-b-(6)'!F27)-F27</f>
        <v>0</v>
      </c>
      <c r="M27" s="54">
        <f>SUM('A-b-(2)'!G27,'A-b-(3)'!G27,'A-b-(4)'!G27,'A-b-(5)'!G27,'A-b-(6)'!G27)-G27</f>
        <v>0</v>
      </c>
      <c r="N27" s="54">
        <f>SUM('A-b-(2)'!H27,'A-b-(3)'!H27,'A-b-(4)'!H27,'A-b-(5)'!H27,'A-b-(6)'!H27)-H27</f>
        <v>0</v>
      </c>
      <c r="O27" s="54">
        <f>SUM('A-b-(2)'!I27,'A-b-(3)'!I27,'A-b-(4)'!I27,'A-b-(5)'!I27,'A-b-(6)'!I27)-I27</f>
        <v>0</v>
      </c>
    </row>
    <row r="28" spans="2:15" s="38" customFormat="1" ht="10.5" customHeight="1">
      <c r="B28" s="42" t="s">
        <v>11</v>
      </c>
      <c r="C28" s="55">
        <f>SUM('A-b-(2):A-b-(6)'!C28)</f>
        <v>8</v>
      </c>
      <c r="D28" s="25"/>
      <c r="E28" s="57">
        <f>SUM('A-b-(2):A-b-(6)'!E28)</f>
        <v>6</v>
      </c>
      <c r="F28" s="55">
        <f>SUM('A-b-(2):A-b-(6)'!F28)</f>
        <v>5</v>
      </c>
      <c r="G28" s="55">
        <f>SUM('A-b-(2):A-b-(6)'!G28)</f>
        <v>0</v>
      </c>
      <c r="H28" s="55">
        <f>SUM('A-b-(2):A-b-(6)'!H28)</f>
        <v>0</v>
      </c>
      <c r="I28" s="25">
        <f>SUM('A-b-(2):A-b-(6)'!I28)</f>
        <v>0</v>
      </c>
      <c r="J28" s="54">
        <f>SUM('A-b-(2)'!C28,'A-b-(3)'!C28,'A-b-(4)'!C28,'A-b-(5)'!C28,'A-b-(6)'!C28)-'A-b-(1)'!C28</f>
        <v>0</v>
      </c>
      <c r="K28" s="54">
        <f>SUM('A-b-(2)'!E28,'A-b-(3)'!E28,'A-b-(4)'!E28,'A-b-(5)'!E28,'A-b-(6)'!E28)-E28</f>
        <v>0</v>
      </c>
      <c r="L28" s="54">
        <f>SUM('A-b-(2)'!F28,'A-b-(3)'!F28,'A-b-(4)'!F28,'A-b-(5)'!F28,'A-b-(6)'!F28)-F28</f>
        <v>0</v>
      </c>
      <c r="M28" s="54">
        <f>SUM('A-b-(2)'!G28,'A-b-(3)'!G28,'A-b-(4)'!G28,'A-b-(5)'!G28,'A-b-(6)'!G28)-G28</f>
        <v>0</v>
      </c>
      <c r="N28" s="54">
        <f>SUM('A-b-(2)'!H28,'A-b-(3)'!H28,'A-b-(4)'!H28,'A-b-(5)'!H28,'A-b-(6)'!H28)-H28</f>
        <v>0</v>
      </c>
      <c r="O28" s="54">
        <f>SUM('A-b-(2)'!I28,'A-b-(3)'!I28,'A-b-(4)'!I28,'A-b-(5)'!I28,'A-b-(6)'!I28)-I28</f>
        <v>0</v>
      </c>
    </row>
    <row r="29" spans="2:15" s="38" customFormat="1" ht="10.5" customHeight="1">
      <c r="B29" s="42" t="s">
        <v>12</v>
      </c>
      <c r="C29" s="55">
        <f>SUM('A-b-(2):A-b-(6)'!C29)</f>
        <v>9</v>
      </c>
      <c r="D29" s="25"/>
      <c r="E29" s="57">
        <f>SUM('A-b-(2):A-b-(6)'!E29)</f>
        <v>8</v>
      </c>
      <c r="F29" s="55">
        <f>SUM('A-b-(2):A-b-(6)'!F29)</f>
        <v>5</v>
      </c>
      <c r="G29" s="55">
        <f>SUM('A-b-(2):A-b-(6)'!G29)</f>
        <v>0</v>
      </c>
      <c r="H29" s="55">
        <f>SUM('A-b-(2):A-b-(6)'!H29)</f>
        <v>1</v>
      </c>
      <c r="I29" s="25">
        <f>SUM('A-b-(2):A-b-(6)'!I29)</f>
        <v>0</v>
      </c>
      <c r="J29" s="54">
        <f>SUM('A-b-(2)'!C29,'A-b-(3)'!C29,'A-b-(4)'!C29,'A-b-(5)'!C29,'A-b-(6)'!C29)-'A-b-(1)'!C29</f>
        <v>0</v>
      </c>
      <c r="K29" s="54">
        <f>SUM('A-b-(2)'!E29,'A-b-(3)'!E29,'A-b-(4)'!E29,'A-b-(5)'!E29,'A-b-(6)'!E29)-E29</f>
        <v>0</v>
      </c>
      <c r="L29" s="54">
        <f>SUM('A-b-(2)'!F29,'A-b-(3)'!F29,'A-b-(4)'!F29,'A-b-(5)'!F29,'A-b-(6)'!F29)-F29</f>
        <v>0</v>
      </c>
      <c r="M29" s="54">
        <f>SUM('A-b-(2)'!G29,'A-b-(3)'!G29,'A-b-(4)'!G29,'A-b-(5)'!G29,'A-b-(6)'!G29)-G29</f>
        <v>0</v>
      </c>
      <c r="N29" s="54">
        <f>SUM('A-b-(2)'!H29,'A-b-(3)'!H29,'A-b-(4)'!H29,'A-b-(5)'!H29,'A-b-(6)'!H29)-H29</f>
        <v>0</v>
      </c>
      <c r="O29" s="54">
        <f>SUM('A-b-(2)'!I29,'A-b-(3)'!I29,'A-b-(4)'!I29,'A-b-(5)'!I29,'A-b-(6)'!I29)-I29</f>
        <v>0</v>
      </c>
    </row>
    <row r="30" spans="2:15" s="38" customFormat="1" ht="10.5" customHeight="1">
      <c r="B30" s="42" t="s">
        <v>13</v>
      </c>
      <c r="C30" s="55">
        <f>SUM('A-b-(2):A-b-(6)'!C30)</f>
        <v>3</v>
      </c>
      <c r="D30" s="25"/>
      <c r="E30" s="57">
        <f>SUM('A-b-(2):A-b-(6)'!E30)</f>
        <v>2</v>
      </c>
      <c r="F30" s="55">
        <f>SUM('A-b-(2):A-b-(6)'!F30)</f>
        <v>1</v>
      </c>
      <c r="G30" s="55">
        <f>SUM('A-b-(2):A-b-(6)'!G30)</f>
        <v>0</v>
      </c>
      <c r="H30" s="55">
        <f>SUM('A-b-(2):A-b-(6)'!H30)</f>
        <v>0</v>
      </c>
      <c r="I30" s="25">
        <f>SUM('A-b-(2):A-b-(6)'!I30)</f>
        <v>0</v>
      </c>
      <c r="J30" s="54">
        <f>SUM('A-b-(2)'!C30,'A-b-(3)'!C30,'A-b-(4)'!C30,'A-b-(5)'!C30,'A-b-(6)'!C30)-'A-b-(1)'!C30</f>
        <v>0</v>
      </c>
      <c r="K30" s="54">
        <f>SUM('A-b-(2)'!E30,'A-b-(3)'!E30,'A-b-(4)'!E30,'A-b-(5)'!E30,'A-b-(6)'!E30)-E30</f>
        <v>0</v>
      </c>
      <c r="L30" s="54">
        <f>SUM('A-b-(2)'!F30,'A-b-(3)'!F30,'A-b-(4)'!F30,'A-b-(5)'!F30,'A-b-(6)'!F30)-F30</f>
        <v>0</v>
      </c>
      <c r="M30" s="54">
        <f>SUM('A-b-(2)'!G30,'A-b-(3)'!G30,'A-b-(4)'!G30,'A-b-(5)'!G30,'A-b-(6)'!G30)-G30</f>
        <v>0</v>
      </c>
      <c r="N30" s="54">
        <f>SUM('A-b-(2)'!H30,'A-b-(3)'!H30,'A-b-(4)'!H30,'A-b-(5)'!H30,'A-b-(6)'!H30)-H30</f>
        <v>0</v>
      </c>
      <c r="O30" s="54">
        <f>SUM('A-b-(2)'!I30,'A-b-(3)'!I30,'A-b-(4)'!I30,'A-b-(5)'!I30,'A-b-(6)'!I30)-I30</f>
        <v>0</v>
      </c>
    </row>
    <row r="31" spans="2:15" s="38" customFormat="1" ht="10.5" customHeight="1">
      <c r="B31" s="42" t="s">
        <v>14</v>
      </c>
      <c r="C31" s="55">
        <f>SUM('A-b-(2):A-b-(6)'!C31)</f>
        <v>4</v>
      </c>
      <c r="D31" s="25"/>
      <c r="E31" s="57">
        <f>SUM('A-b-(2):A-b-(6)'!E31)</f>
        <v>4</v>
      </c>
      <c r="F31" s="55">
        <f>SUM('A-b-(2):A-b-(6)'!F31)</f>
        <v>4</v>
      </c>
      <c r="G31" s="55">
        <f>SUM('A-b-(2):A-b-(6)'!G31)</f>
        <v>0</v>
      </c>
      <c r="H31" s="55">
        <f>SUM('A-b-(2):A-b-(6)'!H31)</f>
        <v>0</v>
      </c>
      <c r="I31" s="25">
        <f>SUM('A-b-(2):A-b-(6)'!I31)</f>
        <v>0</v>
      </c>
      <c r="J31" s="54">
        <f>SUM('A-b-(2)'!C31,'A-b-(3)'!C31,'A-b-(4)'!C31,'A-b-(5)'!C31,'A-b-(6)'!C31)-'A-b-(1)'!C31</f>
        <v>0</v>
      </c>
      <c r="K31" s="54">
        <f>SUM('A-b-(2)'!E31,'A-b-(3)'!E31,'A-b-(4)'!E31,'A-b-(5)'!E31,'A-b-(6)'!E31)-E31</f>
        <v>0</v>
      </c>
      <c r="L31" s="54">
        <f>SUM('A-b-(2)'!F31,'A-b-(3)'!F31,'A-b-(4)'!F31,'A-b-(5)'!F31,'A-b-(6)'!F31)-F31</f>
        <v>0</v>
      </c>
      <c r="M31" s="54">
        <f>SUM('A-b-(2)'!G31,'A-b-(3)'!G31,'A-b-(4)'!G31,'A-b-(5)'!G31,'A-b-(6)'!G31)-G31</f>
        <v>0</v>
      </c>
      <c r="N31" s="54">
        <f>SUM('A-b-(2)'!H31,'A-b-(3)'!H31,'A-b-(4)'!H31,'A-b-(5)'!H31,'A-b-(6)'!H31)-H31</f>
        <v>0</v>
      </c>
      <c r="O31" s="54">
        <f>SUM('A-b-(2)'!I31,'A-b-(3)'!I31,'A-b-(4)'!I31,'A-b-(5)'!I31,'A-b-(6)'!I31)-I31</f>
        <v>0</v>
      </c>
    </row>
    <row r="32" spans="2:15" s="38" customFormat="1" ht="10.5" customHeight="1">
      <c r="B32" s="42" t="s">
        <v>15</v>
      </c>
      <c r="C32" s="55">
        <f>SUM('A-b-(2):A-b-(6)'!C32)</f>
        <v>9</v>
      </c>
      <c r="D32" s="25"/>
      <c r="E32" s="57">
        <f>SUM('A-b-(2):A-b-(6)'!E32)</f>
        <v>8</v>
      </c>
      <c r="F32" s="55">
        <f>SUM('A-b-(2):A-b-(6)'!F32)</f>
        <v>13</v>
      </c>
      <c r="G32" s="55">
        <f>SUM('A-b-(2):A-b-(6)'!G32)</f>
        <v>0</v>
      </c>
      <c r="H32" s="55">
        <f>SUM('A-b-(2):A-b-(6)'!H32)</f>
        <v>0</v>
      </c>
      <c r="I32" s="25">
        <f>SUM('A-b-(2):A-b-(6)'!I32)</f>
        <v>0</v>
      </c>
      <c r="J32" s="54">
        <f>SUM('A-b-(2)'!C32,'A-b-(3)'!C32,'A-b-(4)'!C32,'A-b-(5)'!C32,'A-b-(6)'!C32)-'A-b-(1)'!C32</f>
        <v>0</v>
      </c>
      <c r="K32" s="54">
        <f>SUM('A-b-(2)'!E32,'A-b-(3)'!E32,'A-b-(4)'!E32,'A-b-(5)'!E32,'A-b-(6)'!E32)-E32</f>
        <v>0</v>
      </c>
      <c r="L32" s="54">
        <f>SUM('A-b-(2)'!F32,'A-b-(3)'!F32,'A-b-(4)'!F32,'A-b-(5)'!F32,'A-b-(6)'!F32)-F32</f>
        <v>0</v>
      </c>
      <c r="M32" s="54">
        <f>SUM('A-b-(2)'!G32,'A-b-(3)'!G32,'A-b-(4)'!G32,'A-b-(5)'!G32,'A-b-(6)'!G32)-G32</f>
        <v>0</v>
      </c>
      <c r="N32" s="54">
        <f>SUM('A-b-(2)'!H32,'A-b-(3)'!H32,'A-b-(4)'!H32,'A-b-(5)'!H32,'A-b-(6)'!H32)-H32</f>
        <v>0</v>
      </c>
      <c r="O32" s="54">
        <f>SUM('A-b-(2)'!I32,'A-b-(3)'!I32,'A-b-(4)'!I32,'A-b-(5)'!I32,'A-b-(6)'!I32)-I32</f>
        <v>0</v>
      </c>
    </row>
    <row r="33" spans="2:15" s="58" customFormat="1" ht="10.5" customHeight="1">
      <c r="B33" s="64" t="s">
        <v>16</v>
      </c>
      <c r="C33" s="24">
        <f>SUM('A-b-(2):A-b-(6)'!C33)</f>
        <v>172</v>
      </c>
      <c r="D33" s="13"/>
      <c r="E33" s="17">
        <f>SUM('A-b-(2):A-b-(6)'!E33)</f>
        <v>123</v>
      </c>
      <c r="F33" s="24">
        <f>SUM('A-b-(2):A-b-(6)'!F33)</f>
        <v>140</v>
      </c>
      <c r="G33" s="24">
        <f>SUM('A-b-(2):A-b-(6)'!G33)</f>
        <v>6</v>
      </c>
      <c r="H33" s="24">
        <f>SUM('A-b-(2):A-b-(6)'!H33)</f>
        <v>6</v>
      </c>
      <c r="I33" s="13">
        <f>SUM('A-b-(2):A-b-(6)'!I33)</f>
        <v>0</v>
      </c>
      <c r="J33" s="54">
        <f>SUM('A-b-(2)'!C33,'A-b-(3)'!C33,'A-b-(4)'!C33,'A-b-(5)'!C33,'A-b-(6)'!C33)-'A-b-(1)'!C33</f>
        <v>0</v>
      </c>
      <c r="K33" s="54">
        <f>SUM('A-b-(2)'!E33,'A-b-(3)'!E33,'A-b-(4)'!E33,'A-b-(5)'!E33,'A-b-(6)'!E33)-E33</f>
        <v>0</v>
      </c>
      <c r="L33" s="54">
        <f>SUM('A-b-(2)'!F33,'A-b-(3)'!F33,'A-b-(4)'!F33,'A-b-(5)'!F33,'A-b-(6)'!F33)-F33</f>
        <v>0</v>
      </c>
      <c r="M33" s="54">
        <f>SUM('A-b-(2)'!G33,'A-b-(3)'!G33,'A-b-(4)'!G33,'A-b-(5)'!G33,'A-b-(6)'!G33)-G33</f>
        <v>0</v>
      </c>
      <c r="N33" s="54">
        <f>SUM('A-b-(2)'!H33,'A-b-(3)'!H33,'A-b-(4)'!H33,'A-b-(5)'!H33,'A-b-(6)'!H33)-H33</f>
        <v>0</v>
      </c>
      <c r="O33" s="54">
        <f>SUM('A-b-(2)'!I33,'A-b-(3)'!I33,'A-b-(4)'!I33,'A-b-(5)'!I33,'A-b-(6)'!I33)-I33</f>
        <v>0</v>
      </c>
    </row>
    <row r="34" spans="2:15" s="58" customFormat="1" ht="10.5" customHeight="1">
      <c r="B34" s="64" t="s">
        <v>17</v>
      </c>
      <c r="C34" s="24">
        <f>SUM('A-b-(2):A-b-(6)'!C34)</f>
        <v>506</v>
      </c>
      <c r="D34" s="13"/>
      <c r="E34" s="17">
        <f>SUM('A-b-(2):A-b-(6)'!E34)</f>
        <v>336</v>
      </c>
      <c r="F34" s="24">
        <f>SUM('A-b-(2):A-b-(6)'!F34)</f>
        <v>247</v>
      </c>
      <c r="G34" s="24">
        <f>SUM('A-b-(2):A-b-(6)'!G34)</f>
        <v>14</v>
      </c>
      <c r="H34" s="24">
        <f>SUM('A-b-(2):A-b-(6)'!H34)</f>
        <v>39</v>
      </c>
      <c r="I34" s="13">
        <f>SUM('A-b-(2):A-b-(6)'!I34)</f>
        <v>2</v>
      </c>
      <c r="J34" s="54">
        <f>SUM('A-b-(2)'!C34,'A-b-(3)'!C34,'A-b-(4)'!C34,'A-b-(5)'!C34,'A-b-(6)'!C34)-'A-b-(1)'!C34</f>
        <v>0</v>
      </c>
      <c r="K34" s="54">
        <f>SUM('A-b-(2)'!E34,'A-b-(3)'!E34,'A-b-(4)'!E34,'A-b-(5)'!E34,'A-b-(6)'!E34)-E34</f>
        <v>0</v>
      </c>
      <c r="L34" s="54">
        <f>SUM('A-b-(2)'!F34,'A-b-(3)'!F34,'A-b-(4)'!F34,'A-b-(5)'!F34,'A-b-(6)'!F34)-F34</f>
        <v>0</v>
      </c>
      <c r="M34" s="54">
        <f>SUM('A-b-(2)'!G34,'A-b-(3)'!G34,'A-b-(4)'!G34,'A-b-(5)'!G34,'A-b-(6)'!G34)-G34</f>
        <v>0</v>
      </c>
      <c r="N34" s="54">
        <f>SUM('A-b-(2)'!H34,'A-b-(3)'!H34,'A-b-(4)'!H34,'A-b-(5)'!H34,'A-b-(6)'!H34)-H34</f>
        <v>0</v>
      </c>
      <c r="O34" s="54">
        <f>SUM('A-b-(2)'!I34,'A-b-(3)'!I34,'A-b-(4)'!I34,'A-b-(5)'!I34,'A-b-(6)'!I34)-I34</f>
        <v>0</v>
      </c>
    </row>
    <row r="35" spans="2:15" s="38" customFormat="1" ht="10.5" customHeight="1">
      <c r="B35" s="42" t="s">
        <v>18</v>
      </c>
      <c r="C35" s="55">
        <f>SUM('A-b-(2):A-b-(6)'!C35)</f>
        <v>51</v>
      </c>
      <c r="D35" s="25"/>
      <c r="E35" s="57">
        <f>SUM('A-b-(2):A-b-(6)'!E35)</f>
        <v>34</v>
      </c>
      <c r="F35" s="55">
        <f>SUM('A-b-(2):A-b-(6)'!F35)</f>
        <v>26</v>
      </c>
      <c r="G35" s="55">
        <f>SUM('A-b-(2):A-b-(6)'!G35)</f>
        <v>3</v>
      </c>
      <c r="H35" s="55">
        <f>SUM('A-b-(2):A-b-(6)'!H35)</f>
        <v>2</v>
      </c>
      <c r="I35" s="25">
        <f>SUM('A-b-(2):A-b-(6)'!I35)</f>
        <v>1</v>
      </c>
      <c r="J35" s="54">
        <f>SUM('A-b-(2)'!C35,'A-b-(3)'!C35,'A-b-(4)'!C35,'A-b-(5)'!C35,'A-b-(6)'!C35)-'A-b-(1)'!C35</f>
        <v>0</v>
      </c>
      <c r="K35" s="54">
        <f>SUM('A-b-(2)'!E35,'A-b-(3)'!E35,'A-b-(4)'!E35,'A-b-(5)'!E35,'A-b-(6)'!E35)-E35</f>
        <v>0</v>
      </c>
      <c r="L35" s="54">
        <f>SUM('A-b-(2)'!F35,'A-b-(3)'!F35,'A-b-(4)'!F35,'A-b-(5)'!F35,'A-b-(6)'!F35)-F35</f>
        <v>0</v>
      </c>
      <c r="M35" s="54">
        <f>SUM('A-b-(2)'!G35,'A-b-(3)'!G35,'A-b-(4)'!G35,'A-b-(5)'!G35,'A-b-(6)'!G35)-G35</f>
        <v>0</v>
      </c>
      <c r="N35" s="54">
        <f>SUM('A-b-(2)'!H35,'A-b-(3)'!H35,'A-b-(4)'!H35,'A-b-(5)'!H35,'A-b-(6)'!H35)-H35</f>
        <v>0</v>
      </c>
      <c r="O35" s="54">
        <f>SUM('A-b-(2)'!I35,'A-b-(3)'!I35,'A-b-(4)'!I35,'A-b-(5)'!I35,'A-b-(6)'!I35)-I35</f>
        <v>0</v>
      </c>
    </row>
    <row r="36" spans="2:15" s="38" customFormat="1" ht="10.5" customHeight="1">
      <c r="B36" s="42" t="s">
        <v>19</v>
      </c>
      <c r="C36" s="55">
        <f>SUM('A-b-(2):A-b-(6)'!C36)</f>
        <v>24</v>
      </c>
      <c r="D36" s="25"/>
      <c r="E36" s="57">
        <f>SUM('A-b-(2):A-b-(6)'!E36)</f>
        <v>15</v>
      </c>
      <c r="F36" s="55">
        <f>SUM('A-b-(2):A-b-(6)'!F36)</f>
        <v>13</v>
      </c>
      <c r="G36" s="55">
        <f>SUM('A-b-(2):A-b-(6)'!G36)</f>
        <v>1</v>
      </c>
      <c r="H36" s="55">
        <f>SUM('A-b-(2):A-b-(6)'!H36)</f>
        <v>2</v>
      </c>
      <c r="I36" s="25">
        <f>SUM('A-b-(2):A-b-(6)'!I36)</f>
        <v>0</v>
      </c>
      <c r="J36" s="54">
        <f>SUM('A-b-(2)'!C36,'A-b-(3)'!C36,'A-b-(4)'!C36,'A-b-(5)'!C36,'A-b-(6)'!C36)-'A-b-(1)'!C36</f>
        <v>0</v>
      </c>
      <c r="K36" s="54">
        <f>SUM('A-b-(2)'!E36,'A-b-(3)'!E36,'A-b-(4)'!E36,'A-b-(5)'!E36,'A-b-(6)'!E36)-E36</f>
        <v>0</v>
      </c>
      <c r="L36" s="54">
        <f>SUM('A-b-(2)'!F36,'A-b-(3)'!F36,'A-b-(4)'!F36,'A-b-(5)'!F36,'A-b-(6)'!F36)-F36</f>
        <v>0</v>
      </c>
      <c r="M36" s="54">
        <f>SUM('A-b-(2)'!G36,'A-b-(3)'!G36,'A-b-(4)'!G36,'A-b-(5)'!G36,'A-b-(6)'!G36)-G36</f>
        <v>0</v>
      </c>
      <c r="N36" s="54">
        <f>SUM('A-b-(2)'!H36,'A-b-(3)'!H36,'A-b-(4)'!H36,'A-b-(5)'!H36,'A-b-(6)'!H36)-H36</f>
        <v>0</v>
      </c>
      <c r="O36" s="54">
        <f>SUM('A-b-(2)'!I36,'A-b-(3)'!I36,'A-b-(4)'!I36,'A-b-(5)'!I36,'A-b-(6)'!I36)-I36</f>
        <v>0</v>
      </c>
    </row>
    <row r="37" spans="2:15" s="38" customFormat="1" ht="10.5" customHeight="1">
      <c r="B37" s="42" t="s">
        <v>20</v>
      </c>
      <c r="C37" s="55">
        <f>SUM('A-b-(2):A-b-(6)'!C37)</f>
        <v>21</v>
      </c>
      <c r="D37" s="25"/>
      <c r="E37" s="57">
        <f>SUM('A-b-(2):A-b-(6)'!E37)</f>
        <v>15</v>
      </c>
      <c r="F37" s="55">
        <f>SUM('A-b-(2):A-b-(6)'!F37)</f>
        <v>22</v>
      </c>
      <c r="G37" s="55">
        <f>SUM('A-b-(2):A-b-(6)'!G37)</f>
        <v>1</v>
      </c>
      <c r="H37" s="55">
        <f>SUM('A-b-(2):A-b-(6)'!H37)</f>
        <v>2</v>
      </c>
      <c r="I37" s="25">
        <f>SUM('A-b-(2):A-b-(6)'!I37)</f>
        <v>0</v>
      </c>
      <c r="J37" s="54">
        <f>SUM('A-b-(2)'!C37,'A-b-(3)'!C37,'A-b-(4)'!C37,'A-b-(5)'!C37,'A-b-(6)'!C37)-'A-b-(1)'!C37</f>
        <v>0</v>
      </c>
      <c r="K37" s="54">
        <f>SUM('A-b-(2)'!E37,'A-b-(3)'!E37,'A-b-(4)'!E37,'A-b-(5)'!E37,'A-b-(6)'!E37)-E37</f>
        <v>0</v>
      </c>
      <c r="L37" s="54">
        <f>SUM('A-b-(2)'!F37,'A-b-(3)'!F37,'A-b-(4)'!F37,'A-b-(5)'!F37,'A-b-(6)'!F37)-F37</f>
        <v>0</v>
      </c>
      <c r="M37" s="54">
        <f>SUM('A-b-(2)'!G37,'A-b-(3)'!G37,'A-b-(4)'!G37,'A-b-(5)'!G37,'A-b-(6)'!G37)-G37</f>
        <v>0</v>
      </c>
      <c r="N37" s="54">
        <f>SUM('A-b-(2)'!H37,'A-b-(3)'!H37,'A-b-(4)'!H37,'A-b-(5)'!H37,'A-b-(6)'!H37)-H37</f>
        <v>0</v>
      </c>
      <c r="O37" s="54">
        <f>SUM('A-b-(2)'!I37,'A-b-(3)'!I37,'A-b-(4)'!I37,'A-b-(5)'!I37,'A-b-(6)'!I37)-I37</f>
        <v>0</v>
      </c>
    </row>
    <row r="38" spans="2:15" s="38" customFormat="1" ht="10.5" customHeight="1">
      <c r="B38" s="42" t="s">
        <v>21</v>
      </c>
      <c r="C38" s="55">
        <f>SUM('A-b-(2):A-b-(6)'!C38)</f>
        <v>98</v>
      </c>
      <c r="D38" s="25"/>
      <c r="E38" s="57">
        <f>SUM('A-b-(2):A-b-(6)'!E38)</f>
        <v>63</v>
      </c>
      <c r="F38" s="55">
        <f>SUM('A-b-(2):A-b-(6)'!F38)</f>
        <v>29</v>
      </c>
      <c r="G38" s="55">
        <f>SUM('A-b-(2):A-b-(6)'!G38)</f>
        <v>3</v>
      </c>
      <c r="H38" s="55">
        <f>SUM('A-b-(2):A-b-(6)'!H38)</f>
        <v>3</v>
      </c>
      <c r="I38" s="25">
        <f>SUM('A-b-(2):A-b-(6)'!I38)</f>
        <v>0</v>
      </c>
      <c r="J38" s="54">
        <f>SUM('A-b-(2)'!C38,'A-b-(3)'!C38,'A-b-(4)'!C38,'A-b-(5)'!C38,'A-b-(6)'!C38)-'A-b-(1)'!C38</f>
        <v>0</v>
      </c>
      <c r="K38" s="54">
        <f>SUM('A-b-(2)'!E38,'A-b-(3)'!E38,'A-b-(4)'!E38,'A-b-(5)'!E38,'A-b-(6)'!E38)-E38</f>
        <v>0</v>
      </c>
      <c r="L38" s="54">
        <f>SUM('A-b-(2)'!F38,'A-b-(3)'!F38,'A-b-(4)'!F38,'A-b-(5)'!F38,'A-b-(6)'!F38)-F38</f>
        <v>0</v>
      </c>
      <c r="M38" s="54">
        <f>SUM('A-b-(2)'!G38,'A-b-(3)'!G38,'A-b-(4)'!G38,'A-b-(5)'!G38,'A-b-(6)'!G38)-G38</f>
        <v>0</v>
      </c>
      <c r="N38" s="54">
        <f>SUM('A-b-(2)'!H38,'A-b-(3)'!H38,'A-b-(4)'!H38,'A-b-(5)'!H38,'A-b-(6)'!H38)-H38</f>
        <v>0</v>
      </c>
      <c r="O38" s="54">
        <f>SUM('A-b-(2)'!I38,'A-b-(3)'!I38,'A-b-(4)'!I38,'A-b-(5)'!I38,'A-b-(6)'!I38)-I38</f>
        <v>0</v>
      </c>
    </row>
    <row r="39" spans="2:15" s="38" customFormat="1" ht="10.5" customHeight="1">
      <c r="B39" s="42" t="s">
        <v>22</v>
      </c>
      <c r="C39" s="55">
        <f>SUM('A-b-(2):A-b-(6)'!C39)</f>
        <v>89</v>
      </c>
      <c r="D39" s="25"/>
      <c r="E39" s="57">
        <f>SUM('A-b-(2):A-b-(6)'!E39)</f>
        <v>43</v>
      </c>
      <c r="F39" s="55">
        <f>SUM('A-b-(2):A-b-(6)'!F39)</f>
        <v>41</v>
      </c>
      <c r="G39" s="55">
        <f>SUM('A-b-(2):A-b-(6)'!G39)</f>
        <v>0</v>
      </c>
      <c r="H39" s="55">
        <f>SUM('A-b-(2):A-b-(6)'!H39)</f>
        <v>9</v>
      </c>
      <c r="I39" s="25">
        <f>SUM('A-b-(2):A-b-(6)'!I39)</f>
        <v>0</v>
      </c>
      <c r="J39" s="54">
        <f>SUM('A-b-(2)'!C39,'A-b-(3)'!C39,'A-b-(4)'!C39,'A-b-(5)'!C39,'A-b-(6)'!C39)-'A-b-(1)'!C39</f>
        <v>0</v>
      </c>
      <c r="K39" s="54">
        <f>SUM('A-b-(2)'!E39,'A-b-(3)'!E39,'A-b-(4)'!E39,'A-b-(5)'!E39,'A-b-(6)'!E39)-E39</f>
        <v>0</v>
      </c>
      <c r="L39" s="54">
        <f>SUM('A-b-(2)'!F39,'A-b-(3)'!F39,'A-b-(4)'!F39,'A-b-(5)'!F39,'A-b-(6)'!F39)-F39</f>
        <v>0</v>
      </c>
      <c r="M39" s="54">
        <f>SUM('A-b-(2)'!G39,'A-b-(3)'!G39,'A-b-(4)'!G39,'A-b-(5)'!G39,'A-b-(6)'!G39)-G39</f>
        <v>0</v>
      </c>
      <c r="N39" s="54">
        <f>SUM('A-b-(2)'!H39,'A-b-(3)'!H39,'A-b-(4)'!H39,'A-b-(5)'!H39,'A-b-(6)'!H39)-H39</f>
        <v>0</v>
      </c>
      <c r="O39" s="54">
        <f>SUM('A-b-(2)'!I39,'A-b-(3)'!I39,'A-b-(4)'!I39,'A-b-(5)'!I39,'A-b-(6)'!I39)-I39</f>
        <v>0</v>
      </c>
    </row>
    <row r="40" spans="2:15" s="38" customFormat="1" ht="10.5" customHeight="1">
      <c r="B40" s="42" t="s">
        <v>23</v>
      </c>
      <c r="C40" s="55">
        <f>SUM('A-b-(2):A-b-(6)'!C40)</f>
        <v>162</v>
      </c>
      <c r="D40" s="25"/>
      <c r="E40" s="57">
        <f>SUM('A-b-(2):A-b-(6)'!E40)</f>
        <v>119</v>
      </c>
      <c r="F40" s="55">
        <f>SUM('A-b-(2):A-b-(6)'!F40)</f>
        <v>82</v>
      </c>
      <c r="G40" s="55">
        <f>SUM('A-b-(2):A-b-(6)'!G40)</f>
        <v>5</v>
      </c>
      <c r="H40" s="55">
        <f>SUM('A-b-(2):A-b-(6)'!H40)</f>
        <v>19</v>
      </c>
      <c r="I40" s="25">
        <f>SUM('A-b-(2):A-b-(6)'!I40)</f>
        <v>1</v>
      </c>
      <c r="J40" s="54">
        <f>SUM('A-b-(2)'!C40,'A-b-(3)'!C40,'A-b-(4)'!C40,'A-b-(5)'!C40,'A-b-(6)'!C40)-'A-b-(1)'!C40</f>
        <v>0</v>
      </c>
      <c r="K40" s="54">
        <f>SUM('A-b-(2)'!E40,'A-b-(3)'!E40,'A-b-(4)'!E40,'A-b-(5)'!E40,'A-b-(6)'!E40)-E40</f>
        <v>0</v>
      </c>
      <c r="L40" s="54">
        <f>SUM('A-b-(2)'!F40,'A-b-(3)'!F40,'A-b-(4)'!F40,'A-b-(5)'!F40,'A-b-(6)'!F40)-F40</f>
        <v>0</v>
      </c>
      <c r="M40" s="54">
        <f>SUM('A-b-(2)'!G40,'A-b-(3)'!G40,'A-b-(4)'!G40,'A-b-(5)'!G40,'A-b-(6)'!G40)-G40</f>
        <v>0</v>
      </c>
      <c r="N40" s="54">
        <f>SUM('A-b-(2)'!H40,'A-b-(3)'!H40,'A-b-(4)'!H40,'A-b-(5)'!H40,'A-b-(6)'!H40)-H40</f>
        <v>0</v>
      </c>
      <c r="O40" s="54">
        <f>SUM('A-b-(2)'!I40,'A-b-(3)'!I40,'A-b-(4)'!I40,'A-b-(5)'!I40,'A-b-(6)'!I40)-I40</f>
        <v>0</v>
      </c>
    </row>
    <row r="41" spans="2:15" s="38" customFormat="1" ht="10.5" customHeight="1">
      <c r="B41" s="42" t="s">
        <v>24</v>
      </c>
      <c r="C41" s="55">
        <f>SUM('A-b-(2):A-b-(6)'!C41)</f>
        <v>13</v>
      </c>
      <c r="D41" s="25"/>
      <c r="E41" s="57">
        <f>SUM('A-b-(2):A-b-(6)'!E41)</f>
        <v>9</v>
      </c>
      <c r="F41" s="55">
        <f>SUM('A-b-(2):A-b-(6)'!F41)</f>
        <v>6</v>
      </c>
      <c r="G41" s="55">
        <f>SUM('A-b-(2):A-b-(6)'!G41)</f>
        <v>0</v>
      </c>
      <c r="H41" s="55">
        <f>SUM('A-b-(2):A-b-(6)'!H41)</f>
        <v>0</v>
      </c>
      <c r="I41" s="25">
        <f>SUM('A-b-(2):A-b-(6)'!I41)</f>
        <v>0</v>
      </c>
      <c r="J41" s="54">
        <f>SUM('A-b-(2)'!C41,'A-b-(3)'!C41,'A-b-(4)'!C41,'A-b-(5)'!C41,'A-b-(6)'!C41)-'A-b-(1)'!C41</f>
        <v>0</v>
      </c>
      <c r="K41" s="54">
        <f>SUM('A-b-(2)'!E41,'A-b-(3)'!E41,'A-b-(4)'!E41,'A-b-(5)'!E41,'A-b-(6)'!E41)-E41</f>
        <v>0</v>
      </c>
      <c r="L41" s="54">
        <f>SUM('A-b-(2)'!F41,'A-b-(3)'!F41,'A-b-(4)'!F41,'A-b-(5)'!F41,'A-b-(6)'!F41)-F41</f>
        <v>0</v>
      </c>
      <c r="M41" s="54">
        <f>SUM('A-b-(2)'!G41,'A-b-(3)'!G41,'A-b-(4)'!G41,'A-b-(5)'!G41,'A-b-(6)'!G41)-G41</f>
        <v>0</v>
      </c>
      <c r="N41" s="54">
        <f>SUM('A-b-(2)'!H41,'A-b-(3)'!H41,'A-b-(4)'!H41,'A-b-(5)'!H41,'A-b-(6)'!H41)-H41</f>
        <v>0</v>
      </c>
      <c r="O41" s="54">
        <f>SUM('A-b-(2)'!I41,'A-b-(3)'!I41,'A-b-(4)'!I41,'A-b-(5)'!I41,'A-b-(6)'!I41)-I41</f>
        <v>0</v>
      </c>
    </row>
    <row r="42" spans="2:15" s="38" customFormat="1" ht="10.5" customHeight="1">
      <c r="B42" s="42" t="s">
        <v>25</v>
      </c>
      <c r="C42" s="55">
        <f>SUM('A-b-(2):A-b-(6)'!C42)</f>
        <v>7</v>
      </c>
      <c r="D42" s="25"/>
      <c r="E42" s="57">
        <f>SUM('A-b-(2):A-b-(6)'!E42)</f>
        <v>5</v>
      </c>
      <c r="F42" s="55">
        <f>SUM('A-b-(2):A-b-(6)'!F42)</f>
        <v>3</v>
      </c>
      <c r="G42" s="55">
        <f>SUM('A-b-(2):A-b-(6)'!G42)</f>
        <v>0</v>
      </c>
      <c r="H42" s="55">
        <f>SUM('A-b-(2):A-b-(6)'!H42)</f>
        <v>0</v>
      </c>
      <c r="I42" s="25">
        <f>SUM('A-b-(2):A-b-(6)'!I42)</f>
        <v>0</v>
      </c>
      <c r="J42" s="54">
        <f>SUM('A-b-(2)'!C42,'A-b-(3)'!C42,'A-b-(4)'!C42,'A-b-(5)'!C42,'A-b-(6)'!C42)-'A-b-(1)'!C42</f>
        <v>0</v>
      </c>
      <c r="K42" s="54">
        <f>SUM('A-b-(2)'!E42,'A-b-(3)'!E42,'A-b-(4)'!E42,'A-b-(5)'!E42,'A-b-(6)'!E42)-E42</f>
        <v>0</v>
      </c>
      <c r="L42" s="54">
        <f>SUM('A-b-(2)'!F42,'A-b-(3)'!F42,'A-b-(4)'!F42,'A-b-(5)'!F42,'A-b-(6)'!F42)-F42</f>
        <v>0</v>
      </c>
      <c r="M42" s="54">
        <f>SUM('A-b-(2)'!G42,'A-b-(3)'!G42,'A-b-(4)'!G42,'A-b-(5)'!G42,'A-b-(6)'!G42)-G42</f>
        <v>0</v>
      </c>
      <c r="N42" s="54">
        <f>SUM('A-b-(2)'!H42,'A-b-(3)'!H42,'A-b-(4)'!H42,'A-b-(5)'!H42,'A-b-(6)'!H42)-H42</f>
        <v>0</v>
      </c>
      <c r="O42" s="54">
        <f>SUM('A-b-(2)'!I42,'A-b-(3)'!I42,'A-b-(4)'!I42,'A-b-(5)'!I42,'A-b-(6)'!I42)-I42</f>
        <v>0</v>
      </c>
    </row>
    <row r="43" spans="2:15" s="38" customFormat="1" ht="10.5" customHeight="1">
      <c r="B43" s="42" t="s">
        <v>26</v>
      </c>
      <c r="C43" s="55">
        <f>SUM('A-b-(2):A-b-(6)'!C43)</f>
        <v>15</v>
      </c>
      <c r="D43" s="25"/>
      <c r="E43" s="57">
        <f>SUM('A-b-(2):A-b-(6)'!E43)</f>
        <v>12</v>
      </c>
      <c r="F43" s="55">
        <f>SUM('A-b-(2):A-b-(6)'!F43)</f>
        <v>5</v>
      </c>
      <c r="G43" s="55">
        <f>SUM('A-b-(2):A-b-(6)'!G43)</f>
        <v>0</v>
      </c>
      <c r="H43" s="55">
        <f>SUM('A-b-(2):A-b-(6)'!H43)</f>
        <v>0</v>
      </c>
      <c r="I43" s="25">
        <f>SUM('A-b-(2):A-b-(6)'!I43)</f>
        <v>0</v>
      </c>
      <c r="J43" s="54">
        <f>SUM('A-b-(2)'!C43,'A-b-(3)'!C43,'A-b-(4)'!C43,'A-b-(5)'!C43,'A-b-(6)'!C43)-'A-b-(1)'!C43</f>
        <v>0</v>
      </c>
      <c r="K43" s="54">
        <f>SUM('A-b-(2)'!E43,'A-b-(3)'!E43,'A-b-(4)'!E43,'A-b-(5)'!E43,'A-b-(6)'!E43)-E43</f>
        <v>0</v>
      </c>
      <c r="L43" s="54">
        <f>SUM('A-b-(2)'!F43,'A-b-(3)'!F43,'A-b-(4)'!F43,'A-b-(5)'!F43,'A-b-(6)'!F43)-F43</f>
        <v>0</v>
      </c>
      <c r="M43" s="54">
        <f>SUM('A-b-(2)'!G43,'A-b-(3)'!G43,'A-b-(4)'!G43,'A-b-(5)'!G43,'A-b-(6)'!G43)-G43</f>
        <v>0</v>
      </c>
      <c r="N43" s="54">
        <f>SUM('A-b-(2)'!H43,'A-b-(3)'!H43,'A-b-(4)'!H43,'A-b-(5)'!H43,'A-b-(6)'!H43)-H43</f>
        <v>0</v>
      </c>
      <c r="O43" s="54">
        <f>SUM('A-b-(2)'!I43,'A-b-(3)'!I43,'A-b-(4)'!I43,'A-b-(5)'!I43,'A-b-(6)'!I43)-I43</f>
        <v>0</v>
      </c>
    </row>
    <row r="44" spans="2:15" s="38" customFormat="1" ht="10.5" customHeight="1">
      <c r="B44" s="42" t="s">
        <v>27</v>
      </c>
      <c r="C44" s="55">
        <f>SUM('A-b-(2):A-b-(6)'!C44)</f>
        <v>26</v>
      </c>
      <c r="D44" s="25"/>
      <c r="E44" s="57">
        <f>SUM('A-b-(2):A-b-(6)'!E44)</f>
        <v>21</v>
      </c>
      <c r="F44" s="55">
        <f>SUM('A-b-(2):A-b-(6)'!F44)</f>
        <v>20</v>
      </c>
      <c r="G44" s="55">
        <f>SUM('A-b-(2):A-b-(6)'!G44)</f>
        <v>1</v>
      </c>
      <c r="H44" s="55">
        <f>SUM('A-b-(2):A-b-(6)'!H44)</f>
        <v>2</v>
      </c>
      <c r="I44" s="25">
        <f>SUM('A-b-(2):A-b-(6)'!I44)</f>
        <v>0</v>
      </c>
      <c r="J44" s="54">
        <f>SUM('A-b-(2)'!C44,'A-b-(3)'!C44,'A-b-(4)'!C44,'A-b-(5)'!C44,'A-b-(6)'!C44)-'A-b-(1)'!C44</f>
        <v>0</v>
      </c>
      <c r="K44" s="54">
        <f>SUM('A-b-(2)'!E44,'A-b-(3)'!E44,'A-b-(4)'!E44,'A-b-(5)'!E44,'A-b-(6)'!E44)-E44</f>
        <v>0</v>
      </c>
      <c r="L44" s="54">
        <f>SUM('A-b-(2)'!F44,'A-b-(3)'!F44,'A-b-(4)'!F44,'A-b-(5)'!F44,'A-b-(6)'!F44)-F44</f>
        <v>0</v>
      </c>
      <c r="M44" s="54">
        <f>SUM('A-b-(2)'!G44,'A-b-(3)'!G44,'A-b-(4)'!G44,'A-b-(5)'!G44,'A-b-(6)'!G44)-G44</f>
        <v>0</v>
      </c>
      <c r="N44" s="54">
        <f>SUM('A-b-(2)'!H44,'A-b-(3)'!H44,'A-b-(4)'!H44,'A-b-(5)'!H44,'A-b-(6)'!H44)-H44</f>
        <v>0</v>
      </c>
      <c r="O44" s="54">
        <f>SUM('A-b-(2)'!I44,'A-b-(3)'!I44,'A-b-(4)'!I44,'A-b-(5)'!I44,'A-b-(6)'!I44)-I44</f>
        <v>0</v>
      </c>
    </row>
    <row r="45" spans="2:15" s="58" customFormat="1" ht="10.5" customHeight="1">
      <c r="B45" s="64" t="s">
        <v>28</v>
      </c>
      <c r="C45" s="24">
        <f>SUM('A-b-(2):A-b-(6)'!C45)</f>
        <v>227</v>
      </c>
      <c r="D45" s="13"/>
      <c r="E45" s="17">
        <f>SUM('A-b-(2):A-b-(6)'!E45)</f>
        <v>158</v>
      </c>
      <c r="F45" s="24">
        <f>SUM('A-b-(2):A-b-(6)'!F45)</f>
        <v>129</v>
      </c>
      <c r="G45" s="24">
        <f>SUM('A-b-(2):A-b-(6)'!G45)</f>
        <v>5</v>
      </c>
      <c r="H45" s="24">
        <f>SUM('A-b-(2):A-b-(6)'!H45)</f>
        <v>6</v>
      </c>
      <c r="I45" s="13">
        <f>SUM('A-b-(2):A-b-(6)'!I45)</f>
        <v>0</v>
      </c>
      <c r="J45" s="54">
        <f>SUM('A-b-(2)'!C45,'A-b-(3)'!C45,'A-b-(4)'!C45,'A-b-(5)'!C45,'A-b-(6)'!C45)-'A-b-(1)'!C45</f>
        <v>0</v>
      </c>
      <c r="K45" s="54">
        <f>SUM('A-b-(2)'!E45,'A-b-(3)'!E45,'A-b-(4)'!E45,'A-b-(5)'!E45,'A-b-(6)'!E45)-E45</f>
        <v>0</v>
      </c>
      <c r="L45" s="54">
        <f>SUM('A-b-(2)'!F45,'A-b-(3)'!F45,'A-b-(4)'!F45,'A-b-(5)'!F45,'A-b-(6)'!F45)-F45</f>
        <v>0</v>
      </c>
      <c r="M45" s="54">
        <f>SUM('A-b-(2)'!G45,'A-b-(3)'!G45,'A-b-(4)'!G45,'A-b-(5)'!G45,'A-b-(6)'!G45)-G45</f>
        <v>0</v>
      </c>
      <c r="N45" s="54">
        <f>SUM('A-b-(2)'!H45,'A-b-(3)'!H45,'A-b-(4)'!H45,'A-b-(5)'!H45,'A-b-(6)'!H45)-H45</f>
        <v>0</v>
      </c>
      <c r="O45" s="54">
        <f>SUM('A-b-(2)'!I45,'A-b-(3)'!I45,'A-b-(4)'!I45,'A-b-(5)'!I45,'A-b-(6)'!I45)-I45</f>
        <v>0</v>
      </c>
    </row>
    <row r="46" spans="2:15" s="38" customFormat="1" ht="10.5" customHeight="1">
      <c r="B46" s="42" t="s">
        <v>29</v>
      </c>
      <c r="C46" s="55">
        <f>SUM('A-b-(2):A-b-(6)'!C46)</f>
        <v>6</v>
      </c>
      <c r="D46" s="25"/>
      <c r="E46" s="57">
        <f>SUM('A-b-(2):A-b-(6)'!E46)</f>
        <v>8</v>
      </c>
      <c r="F46" s="55">
        <f>SUM('A-b-(2):A-b-(6)'!F46)</f>
        <v>8</v>
      </c>
      <c r="G46" s="55">
        <f>SUM('A-b-(2):A-b-(6)'!G46)</f>
        <v>0</v>
      </c>
      <c r="H46" s="55">
        <f>SUM('A-b-(2):A-b-(6)'!H46)</f>
        <v>0</v>
      </c>
      <c r="I46" s="25">
        <f>SUM('A-b-(2):A-b-(6)'!I46)</f>
        <v>0</v>
      </c>
      <c r="J46" s="54">
        <f>SUM('A-b-(2)'!C46,'A-b-(3)'!C46,'A-b-(4)'!C46,'A-b-(5)'!C46,'A-b-(6)'!C46)-'A-b-(1)'!C46</f>
        <v>0</v>
      </c>
      <c r="K46" s="54">
        <f>SUM('A-b-(2)'!E46,'A-b-(3)'!E46,'A-b-(4)'!E46,'A-b-(5)'!E46,'A-b-(6)'!E46)-E46</f>
        <v>0</v>
      </c>
      <c r="L46" s="54">
        <f>SUM('A-b-(2)'!F46,'A-b-(3)'!F46,'A-b-(4)'!F46,'A-b-(5)'!F46,'A-b-(6)'!F46)-F46</f>
        <v>0</v>
      </c>
      <c r="M46" s="54">
        <f>SUM('A-b-(2)'!G46,'A-b-(3)'!G46,'A-b-(4)'!G46,'A-b-(5)'!G46,'A-b-(6)'!G46)-G46</f>
        <v>0</v>
      </c>
      <c r="N46" s="54">
        <f>SUM('A-b-(2)'!H46,'A-b-(3)'!H46,'A-b-(4)'!H46,'A-b-(5)'!H46,'A-b-(6)'!H46)-H46</f>
        <v>0</v>
      </c>
      <c r="O46" s="54">
        <f>SUM('A-b-(2)'!I46,'A-b-(3)'!I46,'A-b-(4)'!I46,'A-b-(5)'!I46,'A-b-(6)'!I46)-I46</f>
        <v>0</v>
      </c>
    </row>
    <row r="47" spans="2:15" s="38" customFormat="1" ht="10.5" customHeight="1">
      <c r="B47" s="42" t="s">
        <v>30</v>
      </c>
      <c r="C47" s="55">
        <f>SUM('A-b-(2):A-b-(6)'!C47)</f>
        <v>5</v>
      </c>
      <c r="D47" s="25"/>
      <c r="E47" s="57">
        <f>SUM('A-b-(2):A-b-(6)'!E47)</f>
        <v>2</v>
      </c>
      <c r="F47" s="55">
        <f>SUM('A-b-(2):A-b-(6)'!F47)</f>
        <v>2</v>
      </c>
      <c r="G47" s="55">
        <f>SUM('A-b-(2):A-b-(6)'!G47)</f>
        <v>0</v>
      </c>
      <c r="H47" s="55">
        <f>SUM('A-b-(2):A-b-(6)'!H47)</f>
        <v>0</v>
      </c>
      <c r="I47" s="25">
        <f>SUM('A-b-(2):A-b-(6)'!I47)</f>
        <v>0</v>
      </c>
      <c r="J47" s="54">
        <f>SUM('A-b-(2)'!C47,'A-b-(3)'!C47,'A-b-(4)'!C47,'A-b-(5)'!C47,'A-b-(6)'!C47)-'A-b-(1)'!C47</f>
        <v>0</v>
      </c>
      <c r="K47" s="54">
        <f>SUM('A-b-(2)'!E47,'A-b-(3)'!E47,'A-b-(4)'!E47,'A-b-(5)'!E47,'A-b-(6)'!E47)-E47</f>
        <v>0</v>
      </c>
      <c r="L47" s="54">
        <f>SUM('A-b-(2)'!F47,'A-b-(3)'!F47,'A-b-(4)'!F47,'A-b-(5)'!F47,'A-b-(6)'!F47)-F47</f>
        <v>0</v>
      </c>
      <c r="M47" s="54">
        <f>SUM('A-b-(2)'!G47,'A-b-(3)'!G47,'A-b-(4)'!G47,'A-b-(5)'!G47,'A-b-(6)'!G47)-G47</f>
        <v>0</v>
      </c>
      <c r="N47" s="54">
        <f>SUM('A-b-(2)'!H47,'A-b-(3)'!H47,'A-b-(4)'!H47,'A-b-(5)'!H47,'A-b-(6)'!H47)-H47</f>
        <v>0</v>
      </c>
      <c r="O47" s="54">
        <f>SUM('A-b-(2)'!I47,'A-b-(3)'!I47,'A-b-(4)'!I47,'A-b-(5)'!I47,'A-b-(6)'!I47)-I47</f>
        <v>0</v>
      </c>
    </row>
    <row r="48" spans="2:15" s="38" customFormat="1" ht="10.5" customHeight="1">
      <c r="B48" s="42" t="s">
        <v>31</v>
      </c>
      <c r="C48" s="55">
        <f>SUM('A-b-(2):A-b-(6)'!C48)</f>
        <v>5</v>
      </c>
      <c r="D48" s="25"/>
      <c r="E48" s="57">
        <f>SUM('A-b-(2):A-b-(6)'!E48)</f>
        <v>5</v>
      </c>
      <c r="F48" s="55">
        <f>SUM('A-b-(2):A-b-(6)'!F48)</f>
        <v>4</v>
      </c>
      <c r="G48" s="55">
        <f>SUM('A-b-(2):A-b-(6)'!G48)</f>
        <v>0</v>
      </c>
      <c r="H48" s="55">
        <f>SUM('A-b-(2):A-b-(6)'!H48)</f>
        <v>0</v>
      </c>
      <c r="I48" s="25">
        <f>SUM('A-b-(2):A-b-(6)'!I48)</f>
        <v>0</v>
      </c>
      <c r="J48" s="54">
        <f>SUM('A-b-(2)'!C48,'A-b-(3)'!C48,'A-b-(4)'!C48,'A-b-(5)'!C48,'A-b-(6)'!C48)-'A-b-(1)'!C48</f>
        <v>0</v>
      </c>
      <c r="K48" s="54">
        <f>SUM('A-b-(2)'!E48,'A-b-(3)'!E48,'A-b-(4)'!E48,'A-b-(5)'!E48,'A-b-(6)'!E48)-E48</f>
        <v>0</v>
      </c>
      <c r="L48" s="54">
        <f>SUM('A-b-(2)'!F48,'A-b-(3)'!F48,'A-b-(4)'!F48,'A-b-(5)'!F48,'A-b-(6)'!F48)-F48</f>
        <v>0</v>
      </c>
      <c r="M48" s="54">
        <f>SUM('A-b-(2)'!G48,'A-b-(3)'!G48,'A-b-(4)'!G48,'A-b-(5)'!G48,'A-b-(6)'!G48)-G48</f>
        <v>0</v>
      </c>
      <c r="N48" s="54">
        <f>SUM('A-b-(2)'!H48,'A-b-(3)'!H48,'A-b-(4)'!H48,'A-b-(5)'!H48,'A-b-(6)'!H48)-H48</f>
        <v>0</v>
      </c>
      <c r="O48" s="54">
        <f>SUM('A-b-(2)'!I48,'A-b-(3)'!I48,'A-b-(4)'!I48,'A-b-(5)'!I48,'A-b-(6)'!I48)-I48</f>
        <v>0</v>
      </c>
    </row>
    <row r="49" spans="2:15" s="38" customFormat="1" ht="10.5" customHeight="1">
      <c r="B49" s="42" t="s">
        <v>32</v>
      </c>
      <c r="C49" s="55">
        <f>SUM('A-b-(2):A-b-(6)'!C49)</f>
        <v>21</v>
      </c>
      <c r="D49" s="25"/>
      <c r="E49" s="57">
        <f>SUM('A-b-(2):A-b-(6)'!E49)</f>
        <v>17</v>
      </c>
      <c r="F49" s="55">
        <f>SUM('A-b-(2):A-b-(6)'!F49)</f>
        <v>15</v>
      </c>
      <c r="G49" s="55">
        <f>SUM('A-b-(2):A-b-(6)'!G49)</f>
        <v>0</v>
      </c>
      <c r="H49" s="55">
        <f>SUM('A-b-(2):A-b-(6)'!H49)</f>
        <v>0</v>
      </c>
      <c r="I49" s="25">
        <f>SUM('A-b-(2):A-b-(6)'!I49)</f>
        <v>0</v>
      </c>
      <c r="J49" s="54">
        <f>SUM('A-b-(2)'!C49,'A-b-(3)'!C49,'A-b-(4)'!C49,'A-b-(5)'!C49,'A-b-(6)'!C49)-'A-b-(1)'!C49</f>
        <v>0</v>
      </c>
      <c r="K49" s="54">
        <f>SUM('A-b-(2)'!E49,'A-b-(3)'!E49,'A-b-(4)'!E49,'A-b-(5)'!E49,'A-b-(6)'!E49)-E49</f>
        <v>0</v>
      </c>
      <c r="L49" s="54">
        <f>SUM('A-b-(2)'!F49,'A-b-(3)'!F49,'A-b-(4)'!F49,'A-b-(5)'!F49,'A-b-(6)'!F49)-F49</f>
        <v>0</v>
      </c>
      <c r="M49" s="54">
        <f>SUM('A-b-(2)'!G49,'A-b-(3)'!G49,'A-b-(4)'!G49,'A-b-(5)'!G49,'A-b-(6)'!G49)-G49</f>
        <v>0</v>
      </c>
      <c r="N49" s="54">
        <f>SUM('A-b-(2)'!H49,'A-b-(3)'!H49,'A-b-(4)'!H49,'A-b-(5)'!H49,'A-b-(6)'!H49)-H49</f>
        <v>0</v>
      </c>
      <c r="O49" s="54">
        <f>SUM('A-b-(2)'!I49,'A-b-(3)'!I49,'A-b-(4)'!I49,'A-b-(5)'!I49,'A-b-(6)'!I49)-I49</f>
        <v>0</v>
      </c>
    </row>
    <row r="50" spans="2:15" s="38" customFormat="1" ht="10.5" customHeight="1">
      <c r="B50" s="42" t="s">
        <v>33</v>
      </c>
      <c r="C50" s="55">
        <f>SUM('A-b-(2):A-b-(6)'!C50)</f>
        <v>165</v>
      </c>
      <c r="D50" s="25"/>
      <c r="E50" s="57">
        <f>SUM('A-b-(2):A-b-(6)'!E50)</f>
        <v>114</v>
      </c>
      <c r="F50" s="55">
        <f>SUM('A-b-(2):A-b-(6)'!F50)</f>
        <v>88</v>
      </c>
      <c r="G50" s="55">
        <f>SUM('A-b-(2):A-b-(6)'!G50)</f>
        <v>5</v>
      </c>
      <c r="H50" s="55">
        <f>SUM('A-b-(2):A-b-(6)'!H50)</f>
        <v>6</v>
      </c>
      <c r="I50" s="25">
        <f>SUM('A-b-(2):A-b-(6)'!I50)</f>
        <v>0</v>
      </c>
      <c r="J50" s="54">
        <f>SUM('A-b-(2)'!C50,'A-b-(3)'!C50,'A-b-(4)'!C50,'A-b-(5)'!C50,'A-b-(6)'!C50)-'A-b-(1)'!C50</f>
        <v>0</v>
      </c>
      <c r="K50" s="54">
        <f>SUM('A-b-(2)'!E50,'A-b-(3)'!E50,'A-b-(4)'!E50,'A-b-(5)'!E50,'A-b-(6)'!E50)-E50</f>
        <v>0</v>
      </c>
      <c r="L50" s="54">
        <f>SUM('A-b-(2)'!F50,'A-b-(3)'!F50,'A-b-(4)'!F50,'A-b-(5)'!F50,'A-b-(6)'!F50)-F50</f>
        <v>0</v>
      </c>
      <c r="M50" s="54">
        <f>SUM('A-b-(2)'!G50,'A-b-(3)'!G50,'A-b-(4)'!G50,'A-b-(5)'!G50,'A-b-(6)'!G50)-G50</f>
        <v>0</v>
      </c>
      <c r="N50" s="54">
        <f>SUM('A-b-(2)'!H50,'A-b-(3)'!H50,'A-b-(4)'!H50,'A-b-(5)'!H50,'A-b-(6)'!H50)-H50</f>
        <v>0</v>
      </c>
      <c r="O50" s="54">
        <f>SUM('A-b-(2)'!I50,'A-b-(3)'!I50,'A-b-(4)'!I50,'A-b-(5)'!I50,'A-b-(6)'!I50)-I50</f>
        <v>0</v>
      </c>
    </row>
    <row r="51" spans="2:15" s="38" customFormat="1" ht="10.5" customHeight="1">
      <c r="B51" s="42" t="s">
        <v>34</v>
      </c>
      <c r="C51" s="55">
        <f>SUM('A-b-(2):A-b-(6)'!C51)</f>
        <v>25</v>
      </c>
      <c r="D51" s="25"/>
      <c r="E51" s="57">
        <f>SUM('A-b-(2):A-b-(6)'!E51)</f>
        <v>12</v>
      </c>
      <c r="F51" s="55">
        <f>SUM('A-b-(2):A-b-(6)'!F51)</f>
        <v>12</v>
      </c>
      <c r="G51" s="55">
        <f>SUM('A-b-(2):A-b-(6)'!G51)</f>
        <v>0</v>
      </c>
      <c r="H51" s="55">
        <f>SUM('A-b-(2):A-b-(6)'!H51)</f>
        <v>0</v>
      </c>
      <c r="I51" s="25">
        <f>SUM('A-b-(2):A-b-(6)'!I51)</f>
        <v>0</v>
      </c>
      <c r="J51" s="54">
        <f>SUM('A-b-(2)'!C51,'A-b-(3)'!C51,'A-b-(4)'!C51,'A-b-(5)'!C51,'A-b-(6)'!C51)-'A-b-(1)'!C51</f>
        <v>0</v>
      </c>
      <c r="K51" s="54">
        <f>SUM('A-b-(2)'!E51,'A-b-(3)'!E51,'A-b-(4)'!E51,'A-b-(5)'!E51,'A-b-(6)'!E51)-E51</f>
        <v>0</v>
      </c>
      <c r="L51" s="54">
        <f>SUM('A-b-(2)'!F51,'A-b-(3)'!F51,'A-b-(4)'!F51,'A-b-(5)'!F51,'A-b-(6)'!F51)-F51</f>
        <v>0</v>
      </c>
      <c r="M51" s="54">
        <f>SUM('A-b-(2)'!G51,'A-b-(3)'!G51,'A-b-(4)'!G51,'A-b-(5)'!G51,'A-b-(6)'!G51)-G51</f>
        <v>0</v>
      </c>
      <c r="N51" s="54">
        <f>SUM('A-b-(2)'!H51,'A-b-(3)'!H51,'A-b-(4)'!H51,'A-b-(5)'!H51,'A-b-(6)'!H51)-H51</f>
        <v>0</v>
      </c>
      <c r="O51" s="54">
        <f>SUM('A-b-(2)'!I51,'A-b-(3)'!I51,'A-b-(4)'!I51,'A-b-(5)'!I51,'A-b-(6)'!I51)-I51</f>
        <v>0</v>
      </c>
    </row>
    <row r="52" spans="2:15" s="58" customFormat="1" ht="10.5" customHeight="1">
      <c r="B52" s="64" t="s">
        <v>35</v>
      </c>
      <c r="C52" s="24">
        <f>SUM('A-b-(2):A-b-(6)'!C52)</f>
        <v>270</v>
      </c>
      <c r="D52" s="13"/>
      <c r="E52" s="17">
        <f>SUM('A-b-(2):A-b-(6)'!E52)</f>
        <v>149</v>
      </c>
      <c r="F52" s="24">
        <f>SUM('A-b-(2):A-b-(6)'!F52)</f>
        <v>154</v>
      </c>
      <c r="G52" s="24">
        <f>SUM('A-b-(2):A-b-(6)'!G52)</f>
        <v>12</v>
      </c>
      <c r="H52" s="24">
        <f>SUM('A-b-(2):A-b-(6)'!H52)</f>
        <v>16</v>
      </c>
      <c r="I52" s="13">
        <f>SUM('A-b-(2):A-b-(6)'!I52)</f>
        <v>0</v>
      </c>
      <c r="J52" s="54">
        <f>SUM('A-b-(2)'!C52,'A-b-(3)'!C52,'A-b-(4)'!C52,'A-b-(5)'!C52,'A-b-(6)'!C52)-'A-b-(1)'!C52</f>
        <v>0</v>
      </c>
      <c r="K52" s="54">
        <f>SUM('A-b-(2)'!E52,'A-b-(3)'!E52,'A-b-(4)'!E52,'A-b-(5)'!E52,'A-b-(6)'!E52)-E52</f>
        <v>0</v>
      </c>
      <c r="L52" s="54">
        <f>SUM('A-b-(2)'!F52,'A-b-(3)'!F52,'A-b-(4)'!F52,'A-b-(5)'!F52,'A-b-(6)'!F52)-F52</f>
        <v>0</v>
      </c>
      <c r="M52" s="54">
        <f>SUM('A-b-(2)'!G52,'A-b-(3)'!G52,'A-b-(4)'!G52,'A-b-(5)'!G52,'A-b-(6)'!G52)-G52</f>
        <v>0</v>
      </c>
      <c r="N52" s="54">
        <f>SUM('A-b-(2)'!H52,'A-b-(3)'!H52,'A-b-(4)'!H52,'A-b-(5)'!H52,'A-b-(6)'!H52)-H52</f>
        <v>0</v>
      </c>
      <c r="O52" s="54">
        <f>SUM('A-b-(2)'!I52,'A-b-(3)'!I52,'A-b-(4)'!I52,'A-b-(5)'!I52,'A-b-(6)'!I52)-I52</f>
        <v>0</v>
      </c>
    </row>
    <row r="53" spans="2:15" s="38" customFormat="1" ht="10.5" customHeight="1">
      <c r="B53" s="42" t="s">
        <v>36</v>
      </c>
      <c r="C53" s="55">
        <f>SUM('A-b-(2):A-b-(6)'!C53)</f>
        <v>6</v>
      </c>
      <c r="D53" s="25"/>
      <c r="E53" s="57">
        <f>SUM('A-b-(2):A-b-(6)'!E53)</f>
        <v>2</v>
      </c>
      <c r="F53" s="55">
        <f>SUM('A-b-(2):A-b-(6)'!F53)</f>
        <v>3</v>
      </c>
      <c r="G53" s="55">
        <f>SUM('A-b-(2):A-b-(6)'!G53)</f>
        <v>0</v>
      </c>
      <c r="H53" s="55">
        <f>SUM('A-b-(2):A-b-(6)'!H53)</f>
        <v>0</v>
      </c>
      <c r="I53" s="25">
        <f>SUM('A-b-(2):A-b-(6)'!I53)</f>
        <v>0</v>
      </c>
      <c r="J53" s="54">
        <f>SUM('A-b-(2)'!C53,'A-b-(3)'!C53,'A-b-(4)'!C53,'A-b-(5)'!C53,'A-b-(6)'!C53)-'A-b-(1)'!C53</f>
        <v>0</v>
      </c>
      <c r="K53" s="54">
        <f>SUM('A-b-(2)'!E53,'A-b-(3)'!E53,'A-b-(4)'!E53,'A-b-(5)'!E53,'A-b-(6)'!E53)-E53</f>
        <v>0</v>
      </c>
      <c r="L53" s="54">
        <f>SUM('A-b-(2)'!F53,'A-b-(3)'!F53,'A-b-(4)'!F53,'A-b-(5)'!F53,'A-b-(6)'!F53)-F53</f>
        <v>0</v>
      </c>
      <c r="M53" s="54">
        <f>SUM('A-b-(2)'!G53,'A-b-(3)'!G53,'A-b-(4)'!G53,'A-b-(5)'!G53,'A-b-(6)'!G53)-G53</f>
        <v>0</v>
      </c>
      <c r="N53" s="54">
        <f>SUM('A-b-(2)'!H53,'A-b-(3)'!H53,'A-b-(4)'!H53,'A-b-(5)'!H53,'A-b-(6)'!H53)-H53</f>
        <v>0</v>
      </c>
      <c r="O53" s="54">
        <f>SUM('A-b-(2)'!I53,'A-b-(3)'!I53,'A-b-(4)'!I53,'A-b-(5)'!I53,'A-b-(6)'!I53)-I53</f>
        <v>0</v>
      </c>
    </row>
    <row r="54" spans="2:15" s="38" customFormat="1" ht="10.5" customHeight="1">
      <c r="B54" s="42" t="s">
        <v>37</v>
      </c>
      <c r="C54" s="55">
        <f>SUM('A-b-(2):A-b-(6)'!C54)</f>
        <v>27</v>
      </c>
      <c r="D54" s="25"/>
      <c r="E54" s="57">
        <f>SUM('A-b-(2):A-b-(6)'!E54)</f>
        <v>16</v>
      </c>
      <c r="F54" s="55">
        <f>SUM('A-b-(2):A-b-(6)'!F54)</f>
        <v>12</v>
      </c>
      <c r="G54" s="55">
        <f>SUM('A-b-(2):A-b-(6)'!G54)</f>
        <v>1</v>
      </c>
      <c r="H54" s="55">
        <f>SUM('A-b-(2):A-b-(6)'!H54)</f>
        <v>1</v>
      </c>
      <c r="I54" s="25">
        <f>SUM('A-b-(2):A-b-(6)'!I54)</f>
        <v>0</v>
      </c>
      <c r="J54" s="54">
        <f>SUM('A-b-(2)'!C54,'A-b-(3)'!C54,'A-b-(4)'!C54,'A-b-(5)'!C54,'A-b-(6)'!C54)-'A-b-(1)'!C54</f>
        <v>0</v>
      </c>
      <c r="K54" s="54">
        <f>SUM('A-b-(2)'!E54,'A-b-(3)'!E54,'A-b-(4)'!E54,'A-b-(5)'!E54,'A-b-(6)'!E54)-E54</f>
        <v>0</v>
      </c>
      <c r="L54" s="54">
        <f>SUM('A-b-(2)'!F54,'A-b-(3)'!F54,'A-b-(4)'!F54,'A-b-(5)'!F54,'A-b-(6)'!F54)-F54</f>
        <v>0</v>
      </c>
      <c r="M54" s="54">
        <f>SUM('A-b-(2)'!G54,'A-b-(3)'!G54,'A-b-(4)'!G54,'A-b-(5)'!G54,'A-b-(6)'!G54)-G54</f>
        <v>0</v>
      </c>
      <c r="N54" s="54">
        <f>SUM('A-b-(2)'!H54,'A-b-(3)'!H54,'A-b-(4)'!H54,'A-b-(5)'!H54,'A-b-(6)'!H54)-H54</f>
        <v>0</v>
      </c>
      <c r="O54" s="54">
        <f>SUM('A-b-(2)'!I54,'A-b-(3)'!I54,'A-b-(4)'!I54,'A-b-(5)'!I54,'A-b-(6)'!I54)-I54</f>
        <v>0</v>
      </c>
    </row>
    <row r="55" spans="2:15" s="38" customFormat="1" ht="10.5" customHeight="1">
      <c r="B55" s="42" t="s">
        <v>38</v>
      </c>
      <c r="C55" s="55">
        <f>SUM('A-b-(2):A-b-(6)'!C55)</f>
        <v>153</v>
      </c>
      <c r="D55" s="25"/>
      <c r="E55" s="57">
        <f>SUM('A-b-(2):A-b-(6)'!E55)</f>
        <v>97</v>
      </c>
      <c r="F55" s="55">
        <f>SUM('A-b-(2):A-b-(6)'!F55)</f>
        <v>89</v>
      </c>
      <c r="G55" s="55">
        <f>SUM('A-b-(2):A-b-(6)'!G55)</f>
        <v>5</v>
      </c>
      <c r="H55" s="55">
        <f>SUM('A-b-(2):A-b-(6)'!H55)</f>
        <v>6</v>
      </c>
      <c r="I55" s="25">
        <f>SUM('A-b-(2):A-b-(6)'!I55)</f>
        <v>0</v>
      </c>
      <c r="J55" s="54">
        <f>SUM('A-b-(2)'!C55,'A-b-(3)'!C55,'A-b-(4)'!C55,'A-b-(5)'!C55,'A-b-(6)'!C55)-'A-b-(1)'!C55</f>
        <v>0</v>
      </c>
      <c r="K55" s="54">
        <f>SUM('A-b-(2)'!E55,'A-b-(3)'!E55,'A-b-(4)'!E55,'A-b-(5)'!E55,'A-b-(6)'!E55)-E55</f>
        <v>0</v>
      </c>
      <c r="L55" s="54">
        <f>SUM('A-b-(2)'!F55,'A-b-(3)'!F55,'A-b-(4)'!F55,'A-b-(5)'!F55,'A-b-(6)'!F55)-F55</f>
        <v>0</v>
      </c>
      <c r="M55" s="54">
        <f>SUM('A-b-(2)'!G55,'A-b-(3)'!G55,'A-b-(4)'!G55,'A-b-(5)'!G55,'A-b-(6)'!G55)-G55</f>
        <v>0</v>
      </c>
      <c r="N55" s="54">
        <f>SUM('A-b-(2)'!H55,'A-b-(3)'!H55,'A-b-(4)'!H55,'A-b-(5)'!H55,'A-b-(6)'!H55)-H55</f>
        <v>0</v>
      </c>
      <c r="O55" s="54">
        <f>SUM('A-b-(2)'!I55,'A-b-(3)'!I55,'A-b-(4)'!I55,'A-b-(5)'!I55,'A-b-(6)'!I55)-I55</f>
        <v>0</v>
      </c>
    </row>
    <row r="56" spans="2:15" s="38" customFormat="1" ht="10.5" customHeight="1">
      <c r="B56" s="42" t="s">
        <v>39</v>
      </c>
      <c r="C56" s="55">
        <f>SUM('A-b-(2):A-b-(6)'!C56)</f>
        <v>63</v>
      </c>
      <c r="D56" s="25"/>
      <c r="E56" s="57">
        <f>SUM('A-b-(2):A-b-(6)'!E56)</f>
        <v>20</v>
      </c>
      <c r="F56" s="55">
        <f>SUM('A-b-(2):A-b-(6)'!F56)</f>
        <v>29</v>
      </c>
      <c r="G56" s="55">
        <f>SUM('A-b-(2):A-b-(6)'!G56)</f>
        <v>1</v>
      </c>
      <c r="H56" s="55">
        <f>SUM('A-b-(2):A-b-(6)'!H56)</f>
        <v>9</v>
      </c>
      <c r="I56" s="25">
        <f>SUM('A-b-(2):A-b-(6)'!I56)</f>
        <v>0</v>
      </c>
      <c r="J56" s="54">
        <f>SUM('A-b-(2)'!C56,'A-b-(3)'!C56,'A-b-(4)'!C56,'A-b-(5)'!C56,'A-b-(6)'!C56)-'A-b-(1)'!C56</f>
        <v>0</v>
      </c>
      <c r="K56" s="54">
        <f>SUM('A-b-(2)'!E56,'A-b-(3)'!E56,'A-b-(4)'!E56,'A-b-(5)'!E56,'A-b-(6)'!E56)-E56</f>
        <v>0</v>
      </c>
      <c r="L56" s="54">
        <f>SUM('A-b-(2)'!F56,'A-b-(3)'!F56,'A-b-(4)'!F56,'A-b-(5)'!F56,'A-b-(6)'!F56)-F56</f>
        <v>0</v>
      </c>
      <c r="M56" s="54">
        <f>SUM('A-b-(2)'!G56,'A-b-(3)'!G56,'A-b-(4)'!G56,'A-b-(5)'!G56,'A-b-(6)'!G56)-G56</f>
        <v>0</v>
      </c>
      <c r="N56" s="54">
        <f>SUM('A-b-(2)'!H56,'A-b-(3)'!H56,'A-b-(4)'!H56,'A-b-(5)'!H56,'A-b-(6)'!H56)-H56</f>
        <v>0</v>
      </c>
      <c r="O56" s="54">
        <f>SUM('A-b-(2)'!I56,'A-b-(3)'!I56,'A-b-(4)'!I56,'A-b-(5)'!I56,'A-b-(6)'!I56)-I56</f>
        <v>0</v>
      </c>
    </row>
    <row r="57" spans="2:15" s="38" customFormat="1" ht="10.5" customHeight="1">
      <c r="B57" s="42" t="s">
        <v>40</v>
      </c>
      <c r="C57" s="55">
        <f>SUM('A-b-(2):A-b-(6)'!C57)</f>
        <v>14</v>
      </c>
      <c r="D57" s="25"/>
      <c r="E57" s="57">
        <f>SUM('A-b-(2):A-b-(6)'!E57)</f>
        <v>8</v>
      </c>
      <c r="F57" s="55">
        <f>SUM('A-b-(2):A-b-(6)'!F57)</f>
        <v>7</v>
      </c>
      <c r="G57" s="55">
        <f>SUM('A-b-(2):A-b-(6)'!G57)</f>
        <v>2</v>
      </c>
      <c r="H57" s="55">
        <f>SUM('A-b-(2):A-b-(6)'!H57)</f>
        <v>0</v>
      </c>
      <c r="I57" s="25">
        <f>SUM('A-b-(2):A-b-(6)'!I57)</f>
        <v>0</v>
      </c>
      <c r="J57" s="54">
        <f>SUM('A-b-(2)'!C57,'A-b-(3)'!C57,'A-b-(4)'!C57,'A-b-(5)'!C57,'A-b-(6)'!C57)-'A-b-(1)'!C57</f>
        <v>0</v>
      </c>
      <c r="K57" s="54">
        <f>SUM('A-b-(2)'!E57,'A-b-(3)'!E57,'A-b-(4)'!E57,'A-b-(5)'!E57,'A-b-(6)'!E57)-E57</f>
        <v>0</v>
      </c>
      <c r="L57" s="54">
        <f>SUM('A-b-(2)'!F57,'A-b-(3)'!F57,'A-b-(4)'!F57,'A-b-(5)'!F57,'A-b-(6)'!F57)-F57</f>
        <v>0</v>
      </c>
      <c r="M57" s="54">
        <f>SUM('A-b-(2)'!G57,'A-b-(3)'!G57,'A-b-(4)'!G57,'A-b-(5)'!G57,'A-b-(6)'!G57)-G57</f>
        <v>0</v>
      </c>
      <c r="N57" s="54">
        <f>SUM('A-b-(2)'!H57,'A-b-(3)'!H57,'A-b-(4)'!H57,'A-b-(5)'!H57,'A-b-(6)'!H57)-H57</f>
        <v>0</v>
      </c>
      <c r="O57" s="54">
        <f>SUM('A-b-(2)'!I57,'A-b-(3)'!I57,'A-b-(4)'!I57,'A-b-(5)'!I57,'A-b-(6)'!I57)-I57</f>
        <v>0</v>
      </c>
    </row>
    <row r="58" spans="2:15" s="38" customFormat="1" ht="10.5" customHeight="1">
      <c r="B58" s="42" t="s">
        <v>41</v>
      </c>
      <c r="C58" s="55">
        <f>SUM('A-b-(2):A-b-(6)'!C58)</f>
        <v>7</v>
      </c>
      <c r="D58" s="25"/>
      <c r="E58" s="57">
        <f>SUM('A-b-(2):A-b-(6)'!E58)</f>
        <v>6</v>
      </c>
      <c r="F58" s="55">
        <f>SUM('A-b-(2):A-b-(6)'!F58)</f>
        <v>14</v>
      </c>
      <c r="G58" s="55">
        <f>SUM('A-b-(2):A-b-(6)'!G58)</f>
        <v>3</v>
      </c>
      <c r="H58" s="55">
        <f>SUM('A-b-(2):A-b-(6)'!H58)</f>
        <v>0</v>
      </c>
      <c r="I58" s="25">
        <f>SUM('A-b-(2):A-b-(6)'!I58)</f>
        <v>0</v>
      </c>
      <c r="J58" s="54">
        <f>SUM('A-b-(2)'!C58,'A-b-(3)'!C58,'A-b-(4)'!C58,'A-b-(5)'!C58,'A-b-(6)'!C58)-'A-b-(1)'!C58</f>
        <v>0</v>
      </c>
      <c r="K58" s="54">
        <f>SUM('A-b-(2)'!E58,'A-b-(3)'!E58,'A-b-(4)'!E58,'A-b-(5)'!E58,'A-b-(6)'!E58)-E58</f>
        <v>0</v>
      </c>
      <c r="L58" s="54">
        <f>SUM('A-b-(2)'!F58,'A-b-(3)'!F58,'A-b-(4)'!F58,'A-b-(5)'!F58,'A-b-(6)'!F58)-F58</f>
        <v>0</v>
      </c>
      <c r="M58" s="54">
        <f>SUM('A-b-(2)'!G58,'A-b-(3)'!G58,'A-b-(4)'!G58,'A-b-(5)'!G58,'A-b-(6)'!G58)-G58</f>
        <v>0</v>
      </c>
      <c r="N58" s="54">
        <f>SUM('A-b-(2)'!H58,'A-b-(3)'!H58,'A-b-(4)'!H58,'A-b-(5)'!H58,'A-b-(6)'!H58)-H58</f>
        <v>0</v>
      </c>
      <c r="O58" s="54">
        <f>SUM('A-b-(2)'!I58,'A-b-(3)'!I58,'A-b-(4)'!I58,'A-b-(5)'!I58,'A-b-(6)'!I58)-I58</f>
        <v>0</v>
      </c>
    </row>
    <row r="59" spans="2:15" s="58" customFormat="1" ht="10.5" customHeight="1">
      <c r="B59" s="64" t="s">
        <v>42</v>
      </c>
      <c r="C59" s="24">
        <f>SUM('A-b-(2):A-b-(6)'!C59)</f>
        <v>43</v>
      </c>
      <c r="D59" s="13"/>
      <c r="E59" s="17">
        <f>SUM('A-b-(2):A-b-(6)'!E59)</f>
        <v>28</v>
      </c>
      <c r="F59" s="24">
        <f>SUM('A-b-(2):A-b-(6)'!F59)</f>
        <v>24</v>
      </c>
      <c r="G59" s="24">
        <f>SUM('A-b-(2):A-b-(6)'!G59)</f>
        <v>2</v>
      </c>
      <c r="H59" s="24">
        <f>SUM('A-b-(2):A-b-(6)'!H59)</f>
        <v>3</v>
      </c>
      <c r="I59" s="13">
        <f>SUM('A-b-(2):A-b-(6)'!I59)</f>
        <v>0</v>
      </c>
      <c r="J59" s="54">
        <f>SUM('A-b-(2)'!C59,'A-b-(3)'!C59,'A-b-(4)'!C59,'A-b-(5)'!C59,'A-b-(6)'!C59)-'A-b-(1)'!C59</f>
        <v>0</v>
      </c>
      <c r="K59" s="54">
        <f>SUM('A-b-(2)'!E59,'A-b-(3)'!E59,'A-b-(4)'!E59,'A-b-(5)'!E59,'A-b-(6)'!E59)-E59</f>
        <v>0</v>
      </c>
      <c r="L59" s="54">
        <f>SUM('A-b-(2)'!F59,'A-b-(3)'!F59,'A-b-(4)'!F59,'A-b-(5)'!F59,'A-b-(6)'!F59)-F59</f>
        <v>0</v>
      </c>
      <c r="M59" s="54">
        <f>SUM('A-b-(2)'!G59,'A-b-(3)'!G59,'A-b-(4)'!G59,'A-b-(5)'!G59,'A-b-(6)'!G59)-G59</f>
        <v>0</v>
      </c>
      <c r="N59" s="54">
        <f>SUM('A-b-(2)'!H59,'A-b-(3)'!H59,'A-b-(4)'!H59,'A-b-(5)'!H59,'A-b-(6)'!H59)-H59</f>
        <v>0</v>
      </c>
      <c r="O59" s="54">
        <f>SUM('A-b-(2)'!I59,'A-b-(3)'!I59,'A-b-(4)'!I59,'A-b-(5)'!I59,'A-b-(6)'!I59)-I59</f>
        <v>0</v>
      </c>
    </row>
    <row r="60" spans="2:15" s="38" customFormat="1" ht="10.5" customHeight="1">
      <c r="B60" s="42" t="s">
        <v>43</v>
      </c>
      <c r="C60" s="55">
        <f>SUM('A-b-(2):A-b-(6)'!C60)</f>
        <v>3</v>
      </c>
      <c r="D60" s="25"/>
      <c r="E60" s="57">
        <f>SUM('A-b-(2):A-b-(6)'!E60)</f>
        <v>3</v>
      </c>
      <c r="F60" s="55">
        <f>SUM('A-b-(2):A-b-(6)'!F60)</f>
        <v>2</v>
      </c>
      <c r="G60" s="55">
        <f>SUM('A-b-(2):A-b-(6)'!G60)</f>
        <v>0</v>
      </c>
      <c r="H60" s="55">
        <f>SUM('A-b-(2):A-b-(6)'!H60)</f>
        <v>0</v>
      </c>
      <c r="I60" s="25">
        <f>SUM('A-b-(2):A-b-(6)'!I60)</f>
        <v>0</v>
      </c>
      <c r="J60" s="54">
        <f>SUM('A-b-(2)'!C60,'A-b-(3)'!C60,'A-b-(4)'!C60,'A-b-(5)'!C60,'A-b-(6)'!C60)-'A-b-(1)'!C60</f>
        <v>0</v>
      </c>
      <c r="K60" s="54">
        <f>SUM('A-b-(2)'!E60,'A-b-(3)'!E60,'A-b-(4)'!E60,'A-b-(5)'!E60,'A-b-(6)'!E60)-E60</f>
        <v>0</v>
      </c>
      <c r="L60" s="54">
        <f>SUM('A-b-(2)'!F60,'A-b-(3)'!F60,'A-b-(4)'!F60,'A-b-(5)'!F60,'A-b-(6)'!F60)-F60</f>
        <v>0</v>
      </c>
      <c r="M60" s="54">
        <f>SUM('A-b-(2)'!G60,'A-b-(3)'!G60,'A-b-(4)'!G60,'A-b-(5)'!G60,'A-b-(6)'!G60)-G60</f>
        <v>0</v>
      </c>
      <c r="N60" s="54">
        <f>SUM('A-b-(2)'!H60,'A-b-(3)'!H60,'A-b-(4)'!H60,'A-b-(5)'!H60,'A-b-(6)'!H60)-H60</f>
        <v>0</v>
      </c>
      <c r="O60" s="54">
        <f>SUM('A-b-(2)'!I60,'A-b-(3)'!I60,'A-b-(4)'!I60,'A-b-(5)'!I60,'A-b-(6)'!I60)-I60</f>
        <v>0</v>
      </c>
    </row>
    <row r="61" spans="2:15" s="38" customFormat="1" ht="10.5" customHeight="1">
      <c r="B61" s="42" t="s">
        <v>44</v>
      </c>
      <c r="C61" s="55">
        <f>SUM('A-b-(2):A-b-(6)'!C61)</f>
        <v>1</v>
      </c>
      <c r="D61" s="25"/>
      <c r="E61" s="57">
        <f>SUM('A-b-(2):A-b-(6)'!E61)</f>
        <v>1</v>
      </c>
      <c r="F61" s="55">
        <f>SUM('A-b-(2):A-b-(6)'!F61)</f>
        <v>1</v>
      </c>
      <c r="G61" s="55">
        <f>SUM('A-b-(2):A-b-(6)'!G61)</f>
        <v>0</v>
      </c>
      <c r="H61" s="55">
        <f>SUM('A-b-(2):A-b-(6)'!H61)</f>
        <v>0</v>
      </c>
      <c r="I61" s="25">
        <f>SUM('A-b-(2):A-b-(6)'!I61)</f>
        <v>0</v>
      </c>
      <c r="J61" s="54">
        <f>SUM('A-b-(2)'!C61,'A-b-(3)'!C61,'A-b-(4)'!C61,'A-b-(5)'!C61,'A-b-(6)'!C61)-'A-b-(1)'!C61</f>
        <v>0</v>
      </c>
      <c r="K61" s="54">
        <f>SUM('A-b-(2)'!E61,'A-b-(3)'!E61,'A-b-(4)'!E61,'A-b-(5)'!E61,'A-b-(6)'!E61)-E61</f>
        <v>0</v>
      </c>
      <c r="L61" s="54">
        <f>SUM('A-b-(2)'!F61,'A-b-(3)'!F61,'A-b-(4)'!F61,'A-b-(5)'!F61,'A-b-(6)'!F61)-F61</f>
        <v>0</v>
      </c>
      <c r="M61" s="54">
        <f>SUM('A-b-(2)'!G61,'A-b-(3)'!G61,'A-b-(4)'!G61,'A-b-(5)'!G61,'A-b-(6)'!G61)-G61</f>
        <v>0</v>
      </c>
      <c r="N61" s="54">
        <f>SUM('A-b-(2)'!H61,'A-b-(3)'!H61,'A-b-(4)'!H61,'A-b-(5)'!H61,'A-b-(6)'!H61)-H61</f>
        <v>0</v>
      </c>
      <c r="O61" s="54">
        <f>SUM('A-b-(2)'!I61,'A-b-(3)'!I61,'A-b-(4)'!I61,'A-b-(5)'!I61,'A-b-(6)'!I61)-I61</f>
        <v>0</v>
      </c>
    </row>
    <row r="62" spans="2:15" s="38" customFormat="1" ht="10.5" customHeight="1">
      <c r="B62" s="42" t="s">
        <v>45</v>
      </c>
      <c r="C62" s="55">
        <f>SUM('A-b-(2):A-b-(6)'!C62)</f>
        <v>12</v>
      </c>
      <c r="D62" s="25"/>
      <c r="E62" s="57">
        <f>SUM('A-b-(2):A-b-(6)'!E62)</f>
        <v>10</v>
      </c>
      <c r="F62" s="55">
        <f>SUM('A-b-(2):A-b-(6)'!F62)</f>
        <v>8</v>
      </c>
      <c r="G62" s="55">
        <f>SUM('A-b-(2):A-b-(6)'!G62)</f>
        <v>1</v>
      </c>
      <c r="H62" s="55">
        <f>SUM('A-b-(2):A-b-(6)'!H62)</f>
        <v>1</v>
      </c>
      <c r="I62" s="25">
        <f>SUM('A-b-(2):A-b-(6)'!I62)</f>
        <v>0</v>
      </c>
      <c r="J62" s="54">
        <f>SUM('A-b-(2)'!C62,'A-b-(3)'!C62,'A-b-(4)'!C62,'A-b-(5)'!C62,'A-b-(6)'!C62)-'A-b-(1)'!C62</f>
        <v>0</v>
      </c>
      <c r="K62" s="54">
        <f>SUM('A-b-(2)'!E62,'A-b-(3)'!E62,'A-b-(4)'!E62,'A-b-(5)'!E62,'A-b-(6)'!E62)-E62</f>
        <v>0</v>
      </c>
      <c r="L62" s="54">
        <f>SUM('A-b-(2)'!F62,'A-b-(3)'!F62,'A-b-(4)'!F62,'A-b-(5)'!F62,'A-b-(6)'!F62)-F62</f>
        <v>0</v>
      </c>
      <c r="M62" s="54">
        <f>SUM('A-b-(2)'!G62,'A-b-(3)'!G62,'A-b-(4)'!G62,'A-b-(5)'!G62,'A-b-(6)'!G62)-G62</f>
        <v>0</v>
      </c>
      <c r="N62" s="54">
        <f>SUM('A-b-(2)'!H62,'A-b-(3)'!H62,'A-b-(4)'!H62,'A-b-(5)'!H62,'A-b-(6)'!H62)-H62</f>
        <v>0</v>
      </c>
      <c r="O62" s="54">
        <f>SUM('A-b-(2)'!I62,'A-b-(3)'!I62,'A-b-(4)'!I62,'A-b-(5)'!I62,'A-b-(6)'!I62)-I62</f>
        <v>0</v>
      </c>
    </row>
    <row r="63" spans="2:15" s="38" customFormat="1" ht="10.5" customHeight="1">
      <c r="B63" s="42" t="s">
        <v>46</v>
      </c>
      <c r="C63" s="55">
        <f>SUM('A-b-(2):A-b-(6)'!C63)</f>
        <v>23</v>
      </c>
      <c r="D63" s="25"/>
      <c r="E63" s="57">
        <f>SUM('A-b-(2):A-b-(6)'!E63)</f>
        <v>10</v>
      </c>
      <c r="F63" s="55">
        <f>SUM('A-b-(2):A-b-(6)'!F63)</f>
        <v>10</v>
      </c>
      <c r="G63" s="55">
        <f>SUM('A-b-(2):A-b-(6)'!G63)</f>
        <v>1</v>
      </c>
      <c r="H63" s="55">
        <f>SUM('A-b-(2):A-b-(6)'!H63)</f>
        <v>1</v>
      </c>
      <c r="I63" s="25">
        <f>SUM('A-b-(2):A-b-(6)'!I63)</f>
        <v>0</v>
      </c>
      <c r="J63" s="54">
        <f>SUM('A-b-(2)'!C63,'A-b-(3)'!C63,'A-b-(4)'!C63,'A-b-(5)'!C63,'A-b-(6)'!C63)-'A-b-(1)'!C63</f>
        <v>0</v>
      </c>
      <c r="K63" s="54">
        <f>SUM('A-b-(2)'!E63,'A-b-(3)'!E63,'A-b-(4)'!E63,'A-b-(5)'!E63,'A-b-(6)'!E63)-E63</f>
        <v>0</v>
      </c>
      <c r="L63" s="54">
        <f>SUM('A-b-(2)'!F63,'A-b-(3)'!F63,'A-b-(4)'!F63,'A-b-(5)'!F63,'A-b-(6)'!F63)-F63</f>
        <v>0</v>
      </c>
      <c r="M63" s="54">
        <f>SUM('A-b-(2)'!G63,'A-b-(3)'!G63,'A-b-(4)'!G63,'A-b-(5)'!G63,'A-b-(6)'!G63)-G63</f>
        <v>0</v>
      </c>
      <c r="N63" s="54">
        <f>SUM('A-b-(2)'!H63,'A-b-(3)'!H63,'A-b-(4)'!H63,'A-b-(5)'!H63,'A-b-(6)'!H63)-H63</f>
        <v>0</v>
      </c>
      <c r="O63" s="54">
        <f>SUM('A-b-(2)'!I63,'A-b-(3)'!I63,'A-b-(4)'!I63,'A-b-(5)'!I63,'A-b-(6)'!I63)-I63</f>
        <v>0</v>
      </c>
    </row>
    <row r="64" spans="2:15" s="38" customFormat="1" ht="10.5" customHeight="1">
      <c r="B64" s="42" t="s">
        <v>47</v>
      </c>
      <c r="C64" s="55">
        <f>SUM('A-b-(2):A-b-(6)'!C64)</f>
        <v>4</v>
      </c>
      <c r="D64" s="25"/>
      <c r="E64" s="57">
        <f>SUM('A-b-(2):A-b-(6)'!E64)</f>
        <v>4</v>
      </c>
      <c r="F64" s="55">
        <f>SUM('A-b-(2):A-b-(6)'!F64)</f>
        <v>3</v>
      </c>
      <c r="G64" s="55">
        <f>SUM('A-b-(2):A-b-(6)'!G64)</f>
        <v>0</v>
      </c>
      <c r="H64" s="55">
        <f>SUM('A-b-(2):A-b-(6)'!H64)</f>
        <v>1</v>
      </c>
      <c r="I64" s="25">
        <f>SUM('A-b-(2):A-b-(6)'!I64)</f>
        <v>0</v>
      </c>
      <c r="J64" s="54">
        <f>SUM('A-b-(2)'!C64,'A-b-(3)'!C64,'A-b-(4)'!C64,'A-b-(5)'!C64,'A-b-(6)'!C64)-'A-b-(1)'!C64</f>
        <v>0</v>
      </c>
      <c r="K64" s="54">
        <f>SUM('A-b-(2)'!E64,'A-b-(3)'!E64,'A-b-(4)'!E64,'A-b-(5)'!E64,'A-b-(6)'!E64)-E64</f>
        <v>0</v>
      </c>
      <c r="L64" s="54">
        <f>SUM('A-b-(2)'!F64,'A-b-(3)'!F64,'A-b-(4)'!F64,'A-b-(5)'!F64,'A-b-(6)'!F64)-F64</f>
        <v>0</v>
      </c>
      <c r="M64" s="54">
        <f>SUM('A-b-(2)'!G64,'A-b-(3)'!G64,'A-b-(4)'!G64,'A-b-(5)'!G64,'A-b-(6)'!G64)-G64</f>
        <v>0</v>
      </c>
      <c r="N64" s="54">
        <f>SUM('A-b-(2)'!H64,'A-b-(3)'!H64,'A-b-(4)'!H64,'A-b-(5)'!H64,'A-b-(6)'!H64)-H64</f>
        <v>0</v>
      </c>
      <c r="O64" s="54">
        <f>SUM('A-b-(2)'!I64,'A-b-(3)'!I64,'A-b-(4)'!I64,'A-b-(5)'!I64,'A-b-(6)'!I64)-I64</f>
        <v>0</v>
      </c>
    </row>
    <row r="65" spans="2:15" s="58" customFormat="1" ht="10.5" customHeight="1">
      <c r="B65" s="64" t="s">
        <v>48</v>
      </c>
      <c r="C65" s="24">
        <f>SUM('A-b-(2):A-b-(6)'!C65)</f>
        <v>21</v>
      </c>
      <c r="D65" s="13"/>
      <c r="E65" s="17">
        <f>SUM('A-b-(2):A-b-(6)'!E65)</f>
        <v>18</v>
      </c>
      <c r="F65" s="24">
        <f>SUM('A-b-(2):A-b-(6)'!F65)</f>
        <v>17</v>
      </c>
      <c r="G65" s="24">
        <f>SUM('A-b-(2):A-b-(6)'!G65)</f>
        <v>0</v>
      </c>
      <c r="H65" s="24">
        <f>SUM('A-b-(2):A-b-(6)'!H65)</f>
        <v>2</v>
      </c>
      <c r="I65" s="13">
        <f>SUM('A-b-(2):A-b-(6)'!I65)</f>
        <v>0</v>
      </c>
      <c r="J65" s="54">
        <f>SUM('A-b-(2)'!C65,'A-b-(3)'!C65,'A-b-(4)'!C65,'A-b-(5)'!C65,'A-b-(6)'!C65)-'A-b-(1)'!C65</f>
        <v>0</v>
      </c>
      <c r="K65" s="54">
        <f>SUM('A-b-(2)'!E65,'A-b-(3)'!E65,'A-b-(4)'!E65,'A-b-(5)'!E65,'A-b-(6)'!E65)-E65</f>
        <v>0</v>
      </c>
      <c r="L65" s="54">
        <f>SUM('A-b-(2)'!F65,'A-b-(3)'!F65,'A-b-(4)'!F65,'A-b-(5)'!F65,'A-b-(6)'!F65)-F65</f>
        <v>0</v>
      </c>
      <c r="M65" s="54">
        <f>SUM('A-b-(2)'!G65,'A-b-(3)'!G65,'A-b-(4)'!G65,'A-b-(5)'!G65,'A-b-(6)'!G65)-G65</f>
        <v>0</v>
      </c>
      <c r="N65" s="54">
        <f>SUM('A-b-(2)'!H65,'A-b-(3)'!H65,'A-b-(4)'!H65,'A-b-(5)'!H65,'A-b-(6)'!H65)-H65</f>
        <v>0</v>
      </c>
      <c r="O65" s="54">
        <f>SUM('A-b-(2)'!I65,'A-b-(3)'!I65,'A-b-(4)'!I65,'A-b-(5)'!I65,'A-b-(6)'!I65)-I65</f>
        <v>0</v>
      </c>
    </row>
    <row r="66" spans="2:15" s="38" customFormat="1" ht="10.5" customHeight="1">
      <c r="B66" s="42" t="s">
        <v>49</v>
      </c>
      <c r="C66" s="55">
        <f>SUM('A-b-(2):A-b-(6)'!C66)</f>
        <v>3</v>
      </c>
      <c r="D66" s="25"/>
      <c r="E66" s="57">
        <f>SUM('A-b-(2):A-b-(6)'!E66)</f>
        <v>3</v>
      </c>
      <c r="F66" s="55">
        <f>SUM('A-b-(2):A-b-(6)'!F66)</f>
        <v>2</v>
      </c>
      <c r="G66" s="55">
        <f>SUM('A-b-(2):A-b-(6)'!G66)</f>
        <v>0</v>
      </c>
      <c r="H66" s="55">
        <f>SUM('A-b-(2):A-b-(6)'!H66)</f>
        <v>0</v>
      </c>
      <c r="I66" s="25">
        <f>SUM('A-b-(2):A-b-(6)'!I66)</f>
        <v>0</v>
      </c>
      <c r="J66" s="54">
        <f>SUM('A-b-(2)'!C66,'A-b-(3)'!C66,'A-b-(4)'!C66,'A-b-(5)'!C66,'A-b-(6)'!C66)-'A-b-(1)'!C66</f>
        <v>0</v>
      </c>
      <c r="K66" s="54">
        <f>SUM('A-b-(2)'!E66,'A-b-(3)'!E66,'A-b-(4)'!E66,'A-b-(5)'!E66,'A-b-(6)'!E66)-E66</f>
        <v>0</v>
      </c>
      <c r="L66" s="54">
        <f>SUM('A-b-(2)'!F66,'A-b-(3)'!F66,'A-b-(4)'!F66,'A-b-(5)'!F66,'A-b-(6)'!F66)-F66</f>
        <v>0</v>
      </c>
      <c r="M66" s="54">
        <f>SUM('A-b-(2)'!G66,'A-b-(3)'!G66,'A-b-(4)'!G66,'A-b-(5)'!G66,'A-b-(6)'!G66)-G66</f>
        <v>0</v>
      </c>
      <c r="N66" s="54">
        <f>SUM('A-b-(2)'!H66,'A-b-(3)'!H66,'A-b-(4)'!H66,'A-b-(5)'!H66,'A-b-(6)'!H66)-H66</f>
        <v>0</v>
      </c>
      <c r="O66" s="54">
        <f>SUM('A-b-(2)'!I66,'A-b-(3)'!I66,'A-b-(4)'!I66,'A-b-(5)'!I66,'A-b-(6)'!I66)-I66</f>
        <v>0</v>
      </c>
    </row>
    <row r="67" spans="2:15" s="38" customFormat="1" ht="10.5" customHeight="1">
      <c r="B67" s="42" t="s">
        <v>50</v>
      </c>
      <c r="C67" s="55">
        <f>SUM('A-b-(2):A-b-(6)'!C67)</f>
        <v>8</v>
      </c>
      <c r="D67" s="25"/>
      <c r="E67" s="57">
        <f>SUM('A-b-(2):A-b-(6)'!E67)</f>
        <v>7</v>
      </c>
      <c r="F67" s="55">
        <f>SUM('A-b-(2):A-b-(6)'!F67)</f>
        <v>8</v>
      </c>
      <c r="G67" s="55">
        <f>SUM('A-b-(2):A-b-(6)'!G67)</f>
        <v>0</v>
      </c>
      <c r="H67" s="55">
        <f>SUM('A-b-(2):A-b-(6)'!H67)</f>
        <v>2</v>
      </c>
      <c r="I67" s="25">
        <f>SUM('A-b-(2):A-b-(6)'!I67)</f>
        <v>0</v>
      </c>
      <c r="J67" s="54">
        <f>SUM('A-b-(2)'!C67,'A-b-(3)'!C67,'A-b-(4)'!C67,'A-b-(5)'!C67,'A-b-(6)'!C67)-'A-b-(1)'!C67</f>
        <v>0</v>
      </c>
      <c r="K67" s="54">
        <f>SUM('A-b-(2)'!E67,'A-b-(3)'!E67,'A-b-(4)'!E67,'A-b-(5)'!E67,'A-b-(6)'!E67)-E67</f>
        <v>0</v>
      </c>
      <c r="L67" s="54">
        <f>SUM('A-b-(2)'!F67,'A-b-(3)'!F67,'A-b-(4)'!F67,'A-b-(5)'!F67,'A-b-(6)'!F67)-F67</f>
        <v>0</v>
      </c>
      <c r="M67" s="54">
        <f>SUM('A-b-(2)'!G67,'A-b-(3)'!G67,'A-b-(4)'!G67,'A-b-(5)'!G67,'A-b-(6)'!G67)-G67</f>
        <v>0</v>
      </c>
      <c r="N67" s="54">
        <f>SUM('A-b-(2)'!H67,'A-b-(3)'!H67,'A-b-(4)'!H67,'A-b-(5)'!H67,'A-b-(6)'!H67)-H67</f>
        <v>0</v>
      </c>
      <c r="O67" s="54">
        <f>SUM('A-b-(2)'!I67,'A-b-(3)'!I67,'A-b-(4)'!I67,'A-b-(5)'!I67,'A-b-(6)'!I67)-I67</f>
        <v>0</v>
      </c>
    </row>
    <row r="68" spans="2:15" s="38" customFormat="1" ht="10.5" customHeight="1">
      <c r="B68" s="42" t="s">
        <v>51</v>
      </c>
      <c r="C68" s="55">
        <f>SUM('A-b-(2):A-b-(6)'!C68)</f>
        <v>7</v>
      </c>
      <c r="D68" s="25"/>
      <c r="E68" s="57">
        <f>SUM('A-b-(2):A-b-(6)'!E68)</f>
        <v>5</v>
      </c>
      <c r="F68" s="55">
        <f>SUM('A-b-(2):A-b-(6)'!F68)</f>
        <v>4</v>
      </c>
      <c r="G68" s="55">
        <f>SUM('A-b-(2):A-b-(6)'!G68)</f>
        <v>0</v>
      </c>
      <c r="H68" s="55">
        <f>SUM('A-b-(2):A-b-(6)'!H68)</f>
        <v>0</v>
      </c>
      <c r="I68" s="25">
        <f>SUM('A-b-(2):A-b-(6)'!I68)</f>
        <v>0</v>
      </c>
      <c r="J68" s="54">
        <f>SUM('A-b-(2)'!C68,'A-b-(3)'!C68,'A-b-(4)'!C68,'A-b-(5)'!C68,'A-b-(6)'!C68)-'A-b-(1)'!C68</f>
        <v>0</v>
      </c>
      <c r="K68" s="54">
        <f>SUM('A-b-(2)'!E68,'A-b-(3)'!E68,'A-b-(4)'!E68,'A-b-(5)'!E68,'A-b-(6)'!E68)-E68</f>
        <v>0</v>
      </c>
      <c r="L68" s="54">
        <f>SUM('A-b-(2)'!F68,'A-b-(3)'!F68,'A-b-(4)'!F68,'A-b-(5)'!F68,'A-b-(6)'!F68)-F68</f>
        <v>0</v>
      </c>
      <c r="M68" s="54">
        <f>SUM('A-b-(2)'!G68,'A-b-(3)'!G68,'A-b-(4)'!G68,'A-b-(5)'!G68,'A-b-(6)'!G68)-G68</f>
        <v>0</v>
      </c>
      <c r="N68" s="54">
        <f>SUM('A-b-(2)'!H68,'A-b-(3)'!H68,'A-b-(4)'!H68,'A-b-(5)'!H68,'A-b-(6)'!H68)-H68</f>
        <v>0</v>
      </c>
      <c r="O68" s="54">
        <f>SUM('A-b-(2)'!I68,'A-b-(3)'!I68,'A-b-(4)'!I68,'A-b-(5)'!I68,'A-b-(6)'!I68)-I68</f>
        <v>0</v>
      </c>
    </row>
    <row r="69" spans="2:15" s="38" customFormat="1" ht="10.5" customHeight="1">
      <c r="B69" s="42" t="s">
        <v>52</v>
      </c>
      <c r="C69" s="55">
        <f>SUM('A-b-(2):A-b-(6)'!C69)</f>
        <v>3</v>
      </c>
      <c r="D69" s="25"/>
      <c r="E69" s="57">
        <f>SUM('A-b-(2):A-b-(6)'!E69)</f>
        <v>3</v>
      </c>
      <c r="F69" s="55">
        <f>SUM('A-b-(2):A-b-(6)'!F69)</f>
        <v>3</v>
      </c>
      <c r="G69" s="55">
        <f>SUM('A-b-(2):A-b-(6)'!G69)</f>
        <v>0</v>
      </c>
      <c r="H69" s="55">
        <f>SUM('A-b-(2):A-b-(6)'!H69)</f>
        <v>0</v>
      </c>
      <c r="I69" s="25">
        <f>SUM('A-b-(2):A-b-(6)'!I69)</f>
        <v>0</v>
      </c>
      <c r="J69" s="54">
        <f>SUM('A-b-(2)'!C69,'A-b-(3)'!C69,'A-b-(4)'!C69,'A-b-(5)'!C69,'A-b-(6)'!C69)-'A-b-(1)'!C69</f>
        <v>0</v>
      </c>
      <c r="K69" s="54">
        <f>SUM('A-b-(2)'!E69,'A-b-(3)'!E69,'A-b-(4)'!E69,'A-b-(5)'!E69,'A-b-(6)'!E69)-E69</f>
        <v>0</v>
      </c>
      <c r="L69" s="54">
        <f>SUM('A-b-(2)'!F69,'A-b-(3)'!F69,'A-b-(4)'!F69,'A-b-(5)'!F69,'A-b-(6)'!F69)-F69</f>
        <v>0</v>
      </c>
      <c r="M69" s="54">
        <f>SUM('A-b-(2)'!G69,'A-b-(3)'!G69,'A-b-(4)'!G69,'A-b-(5)'!G69,'A-b-(6)'!G69)-G69</f>
        <v>0</v>
      </c>
      <c r="N69" s="54">
        <f>SUM('A-b-(2)'!H69,'A-b-(3)'!H69,'A-b-(4)'!H69,'A-b-(5)'!H69,'A-b-(6)'!H69)-H69</f>
        <v>0</v>
      </c>
      <c r="O69" s="54">
        <f>SUM('A-b-(2)'!I69,'A-b-(3)'!I69,'A-b-(4)'!I69,'A-b-(5)'!I69,'A-b-(6)'!I69)-I69</f>
        <v>0</v>
      </c>
    </row>
    <row r="70" spans="2:15" s="58" customFormat="1" ht="10.5" customHeight="1">
      <c r="B70" s="64" t="s">
        <v>53</v>
      </c>
      <c r="C70" s="24">
        <f>SUM('A-b-(2):A-b-(6)'!C70)</f>
        <v>155</v>
      </c>
      <c r="D70" s="13"/>
      <c r="E70" s="17">
        <f>SUM('A-b-(2):A-b-(6)'!E70)</f>
        <v>111</v>
      </c>
      <c r="F70" s="24">
        <f>SUM('A-b-(2):A-b-(6)'!F70)</f>
        <v>106</v>
      </c>
      <c r="G70" s="24">
        <f>SUM('A-b-(2):A-b-(6)'!G70)</f>
        <v>6</v>
      </c>
      <c r="H70" s="24">
        <f>SUM('A-b-(2):A-b-(6)'!H70)</f>
        <v>19</v>
      </c>
      <c r="I70" s="13">
        <f>SUM('A-b-(2):A-b-(6)'!I70)</f>
        <v>2</v>
      </c>
      <c r="J70" s="54">
        <f>SUM('A-b-(2)'!C70,'A-b-(3)'!C70,'A-b-(4)'!C70,'A-b-(5)'!C70,'A-b-(6)'!C70)-'A-b-(1)'!C70</f>
        <v>0</v>
      </c>
      <c r="K70" s="54">
        <f>SUM('A-b-(2)'!E70,'A-b-(3)'!E70,'A-b-(4)'!E70,'A-b-(5)'!E70,'A-b-(6)'!E70)-E70</f>
        <v>0</v>
      </c>
      <c r="L70" s="54">
        <f>SUM('A-b-(2)'!F70,'A-b-(3)'!F70,'A-b-(4)'!F70,'A-b-(5)'!F70,'A-b-(6)'!F70)-F70</f>
        <v>0</v>
      </c>
      <c r="M70" s="54">
        <f>SUM('A-b-(2)'!G70,'A-b-(3)'!G70,'A-b-(4)'!G70,'A-b-(5)'!G70,'A-b-(6)'!G70)-G70</f>
        <v>0</v>
      </c>
      <c r="N70" s="54">
        <f>SUM('A-b-(2)'!H70,'A-b-(3)'!H70,'A-b-(4)'!H70,'A-b-(5)'!H70,'A-b-(6)'!H70)-H70</f>
        <v>0</v>
      </c>
      <c r="O70" s="54">
        <f>SUM('A-b-(2)'!I70,'A-b-(3)'!I70,'A-b-(4)'!I70,'A-b-(5)'!I70,'A-b-(6)'!I70)-I70</f>
        <v>0</v>
      </c>
    </row>
    <row r="71" spans="2:15" s="38" customFormat="1" ht="10.5" customHeight="1">
      <c r="B71" s="42" t="s">
        <v>54</v>
      </c>
      <c r="C71" s="55">
        <f>SUM('A-b-(2):A-b-(6)'!C71)</f>
        <v>82</v>
      </c>
      <c r="D71" s="25"/>
      <c r="E71" s="57">
        <f>SUM('A-b-(2):A-b-(6)'!E71)</f>
        <v>52</v>
      </c>
      <c r="F71" s="55">
        <f>SUM('A-b-(2):A-b-(6)'!F71)</f>
        <v>34</v>
      </c>
      <c r="G71" s="55">
        <f>SUM('A-b-(2):A-b-(6)'!G71)</f>
        <v>1</v>
      </c>
      <c r="H71" s="55">
        <f>SUM('A-b-(2):A-b-(6)'!H71)</f>
        <v>7</v>
      </c>
      <c r="I71" s="25">
        <f>SUM('A-b-(2):A-b-(6)'!I71)</f>
        <v>0</v>
      </c>
      <c r="J71" s="54">
        <f>SUM('A-b-(2)'!C71,'A-b-(3)'!C71,'A-b-(4)'!C71,'A-b-(5)'!C71,'A-b-(6)'!C71)-'A-b-(1)'!C71</f>
        <v>0</v>
      </c>
      <c r="K71" s="54">
        <f>SUM('A-b-(2)'!E71,'A-b-(3)'!E71,'A-b-(4)'!E71,'A-b-(5)'!E71,'A-b-(6)'!E71)-E71</f>
        <v>0</v>
      </c>
      <c r="L71" s="54">
        <f>SUM('A-b-(2)'!F71,'A-b-(3)'!F71,'A-b-(4)'!F71,'A-b-(5)'!F71,'A-b-(6)'!F71)-F71</f>
        <v>0</v>
      </c>
      <c r="M71" s="54">
        <f>SUM('A-b-(2)'!G71,'A-b-(3)'!G71,'A-b-(4)'!G71,'A-b-(5)'!G71,'A-b-(6)'!G71)-G71</f>
        <v>0</v>
      </c>
      <c r="N71" s="54">
        <f>SUM('A-b-(2)'!H71,'A-b-(3)'!H71,'A-b-(4)'!H71,'A-b-(5)'!H71,'A-b-(6)'!H71)-H71</f>
        <v>0</v>
      </c>
      <c r="O71" s="54">
        <f>SUM('A-b-(2)'!I71,'A-b-(3)'!I71,'A-b-(4)'!I71,'A-b-(5)'!I71,'A-b-(6)'!I71)-I71</f>
        <v>0</v>
      </c>
    </row>
    <row r="72" spans="2:15" s="38" customFormat="1" ht="10.5" customHeight="1">
      <c r="B72" s="42" t="s">
        <v>55</v>
      </c>
      <c r="C72" s="55">
        <f>SUM('A-b-(2):A-b-(6)'!C72)</f>
        <v>9</v>
      </c>
      <c r="D72" s="25"/>
      <c r="E72" s="57">
        <f>SUM('A-b-(2):A-b-(6)'!E72)</f>
        <v>8</v>
      </c>
      <c r="F72" s="55">
        <f>SUM('A-b-(2):A-b-(6)'!F72)</f>
        <v>12</v>
      </c>
      <c r="G72" s="55">
        <f>SUM('A-b-(2):A-b-(6)'!G72)</f>
        <v>0</v>
      </c>
      <c r="H72" s="55">
        <f>SUM('A-b-(2):A-b-(6)'!H72)</f>
        <v>7</v>
      </c>
      <c r="I72" s="25">
        <f>SUM('A-b-(2):A-b-(6)'!I72)</f>
        <v>0</v>
      </c>
      <c r="J72" s="54">
        <f>SUM('A-b-(2)'!C72,'A-b-(3)'!C72,'A-b-(4)'!C72,'A-b-(5)'!C72,'A-b-(6)'!C72)-'A-b-(1)'!C72</f>
        <v>0</v>
      </c>
      <c r="K72" s="54">
        <f>SUM('A-b-(2)'!E72,'A-b-(3)'!E72,'A-b-(4)'!E72,'A-b-(5)'!E72,'A-b-(6)'!E72)-E72</f>
        <v>0</v>
      </c>
      <c r="L72" s="54">
        <f>SUM('A-b-(2)'!F72,'A-b-(3)'!F72,'A-b-(4)'!F72,'A-b-(5)'!F72,'A-b-(6)'!F72)-F72</f>
        <v>0</v>
      </c>
      <c r="M72" s="54">
        <f>SUM('A-b-(2)'!G72,'A-b-(3)'!G72,'A-b-(4)'!G72,'A-b-(5)'!G72,'A-b-(6)'!G72)-G72</f>
        <v>0</v>
      </c>
      <c r="N72" s="54">
        <f>SUM('A-b-(2)'!H72,'A-b-(3)'!H72,'A-b-(4)'!H72,'A-b-(5)'!H72,'A-b-(6)'!H72)-H72</f>
        <v>0</v>
      </c>
      <c r="O72" s="54">
        <f>SUM('A-b-(2)'!I72,'A-b-(3)'!I72,'A-b-(4)'!I72,'A-b-(5)'!I72,'A-b-(6)'!I72)-I72</f>
        <v>0</v>
      </c>
    </row>
    <row r="73" spans="2:15" s="38" customFormat="1" ht="10.5" customHeight="1">
      <c r="B73" s="42" t="s">
        <v>56</v>
      </c>
      <c r="C73" s="55">
        <f>SUM('A-b-(2):A-b-(6)'!C73)</f>
        <v>1</v>
      </c>
      <c r="D73" s="25"/>
      <c r="E73" s="57">
        <f>SUM('A-b-(2):A-b-(6)'!E73)</f>
        <v>1</v>
      </c>
      <c r="F73" s="55">
        <f>SUM('A-b-(2):A-b-(6)'!F73)</f>
        <v>1</v>
      </c>
      <c r="G73" s="55">
        <f>SUM('A-b-(2):A-b-(6)'!G73)</f>
        <v>0</v>
      </c>
      <c r="H73" s="55">
        <f>SUM('A-b-(2):A-b-(6)'!H73)</f>
        <v>0</v>
      </c>
      <c r="I73" s="25">
        <f>SUM('A-b-(2):A-b-(6)'!I73)</f>
        <v>0</v>
      </c>
      <c r="J73" s="54">
        <f>SUM('A-b-(2)'!C73,'A-b-(3)'!C73,'A-b-(4)'!C73,'A-b-(5)'!C73,'A-b-(6)'!C73)-'A-b-(1)'!C73</f>
        <v>0</v>
      </c>
      <c r="K73" s="54">
        <f>SUM('A-b-(2)'!E73,'A-b-(3)'!E73,'A-b-(4)'!E73,'A-b-(5)'!E73,'A-b-(6)'!E73)-E73</f>
        <v>0</v>
      </c>
      <c r="L73" s="54">
        <f>SUM('A-b-(2)'!F73,'A-b-(3)'!F73,'A-b-(4)'!F73,'A-b-(5)'!F73,'A-b-(6)'!F73)-F73</f>
        <v>0</v>
      </c>
      <c r="M73" s="54">
        <f>SUM('A-b-(2)'!G73,'A-b-(3)'!G73,'A-b-(4)'!G73,'A-b-(5)'!G73,'A-b-(6)'!G73)-G73</f>
        <v>0</v>
      </c>
      <c r="N73" s="54">
        <f>SUM('A-b-(2)'!H73,'A-b-(3)'!H73,'A-b-(4)'!H73,'A-b-(5)'!H73,'A-b-(6)'!H73)-H73</f>
        <v>0</v>
      </c>
      <c r="O73" s="54">
        <f>SUM('A-b-(2)'!I73,'A-b-(3)'!I73,'A-b-(4)'!I73,'A-b-(5)'!I73,'A-b-(6)'!I73)-I73</f>
        <v>0</v>
      </c>
    </row>
    <row r="74" spans="2:15" s="38" customFormat="1" ht="10.5" customHeight="1">
      <c r="B74" s="42" t="s">
        <v>57</v>
      </c>
      <c r="C74" s="55">
        <f>SUM('A-b-(2):A-b-(6)'!C74)</f>
        <v>8</v>
      </c>
      <c r="D74" s="25"/>
      <c r="E74" s="57">
        <f>SUM('A-b-(2):A-b-(6)'!E74)</f>
        <v>5</v>
      </c>
      <c r="F74" s="55">
        <f>SUM('A-b-(2):A-b-(6)'!F74)</f>
        <v>5</v>
      </c>
      <c r="G74" s="55">
        <f>SUM('A-b-(2):A-b-(6)'!G74)</f>
        <v>1</v>
      </c>
      <c r="H74" s="55">
        <f>SUM('A-b-(2):A-b-(6)'!H74)</f>
        <v>1</v>
      </c>
      <c r="I74" s="25">
        <f>SUM('A-b-(2):A-b-(6)'!I74)</f>
        <v>1</v>
      </c>
      <c r="J74" s="54">
        <f>SUM('A-b-(2)'!C74,'A-b-(3)'!C74,'A-b-(4)'!C74,'A-b-(5)'!C74,'A-b-(6)'!C74)-'A-b-(1)'!C74</f>
        <v>0</v>
      </c>
      <c r="K74" s="54">
        <f>SUM('A-b-(2)'!E74,'A-b-(3)'!E74,'A-b-(4)'!E74,'A-b-(5)'!E74,'A-b-(6)'!E74)-E74</f>
        <v>0</v>
      </c>
      <c r="L74" s="54">
        <f>SUM('A-b-(2)'!F74,'A-b-(3)'!F74,'A-b-(4)'!F74,'A-b-(5)'!F74,'A-b-(6)'!F74)-F74</f>
        <v>0</v>
      </c>
      <c r="M74" s="54">
        <f>SUM('A-b-(2)'!G74,'A-b-(3)'!G74,'A-b-(4)'!G74,'A-b-(5)'!G74,'A-b-(6)'!G74)-G74</f>
        <v>0</v>
      </c>
      <c r="N74" s="54">
        <f>SUM('A-b-(2)'!H74,'A-b-(3)'!H74,'A-b-(4)'!H74,'A-b-(5)'!H74,'A-b-(6)'!H74)-H74</f>
        <v>0</v>
      </c>
      <c r="O74" s="54">
        <f>SUM('A-b-(2)'!I74,'A-b-(3)'!I74,'A-b-(4)'!I74,'A-b-(5)'!I74,'A-b-(6)'!I74)-I74</f>
        <v>0</v>
      </c>
    </row>
    <row r="75" spans="2:15" s="38" customFormat="1" ht="10.5" customHeight="1">
      <c r="B75" s="42" t="s">
        <v>58</v>
      </c>
      <c r="C75" s="55">
        <f>SUM('A-b-(2):A-b-(6)'!C75)</f>
        <v>7</v>
      </c>
      <c r="D75" s="25"/>
      <c r="E75" s="57">
        <f>SUM('A-b-(2):A-b-(6)'!E75)</f>
        <v>5</v>
      </c>
      <c r="F75" s="55">
        <f>SUM('A-b-(2):A-b-(6)'!F75)</f>
        <v>10</v>
      </c>
      <c r="G75" s="55">
        <f>SUM('A-b-(2):A-b-(6)'!G75)</f>
        <v>1</v>
      </c>
      <c r="H75" s="55">
        <f>SUM('A-b-(2):A-b-(6)'!H75)</f>
        <v>0</v>
      </c>
      <c r="I75" s="25">
        <f>SUM('A-b-(2):A-b-(6)'!I75)</f>
        <v>0</v>
      </c>
      <c r="J75" s="54">
        <f>SUM('A-b-(2)'!C75,'A-b-(3)'!C75,'A-b-(4)'!C75,'A-b-(5)'!C75,'A-b-(6)'!C75)-'A-b-(1)'!C75</f>
        <v>0</v>
      </c>
      <c r="K75" s="54">
        <f>SUM('A-b-(2)'!E75,'A-b-(3)'!E75,'A-b-(4)'!E75,'A-b-(5)'!E75,'A-b-(6)'!E75)-E75</f>
        <v>0</v>
      </c>
      <c r="L75" s="54">
        <f>SUM('A-b-(2)'!F75,'A-b-(3)'!F75,'A-b-(4)'!F75,'A-b-(5)'!F75,'A-b-(6)'!F75)-F75</f>
        <v>0</v>
      </c>
      <c r="M75" s="54">
        <f>SUM('A-b-(2)'!G75,'A-b-(3)'!G75,'A-b-(4)'!G75,'A-b-(5)'!G75,'A-b-(6)'!G75)-G75</f>
        <v>0</v>
      </c>
      <c r="N75" s="54">
        <f>SUM('A-b-(2)'!H75,'A-b-(3)'!H75,'A-b-(4)'!H75,'A-b-(5)'!H75,'A-b-(6)'!H75)-H75</f>
        <v>0</v>
      </c>
      <c r="O75" s="54">
        <f>SUM('A-b-(2)'!I75,'A-b-(3)'!I75,'A-b-(4)'!I75,'A-b-(5)'!I75,'A-b-(6)'!I75)-I75</f>
        <v>0</v>
      </c>
    </row>
    <row r="76" spans="2:15" s="38" customFormat="1" ht="10.5" customHeight="1">
      <c r="B76" s="42" t="s">
        <v>59</v>
      </c>
      <c r="C76" s="55">
        <f>SUM('A-b-(2):A-b-(6)'!C76)</f>
        <v>6</v>
      </c>
      <c r="D76" s="25"/>
      <c r="E76" s="57">
        <f>SUM('A-b-(2):A-b-(6)'!E76)</f>
        <v>5</v>
      </c>
      <c r="F76" s="55">
        <f>SUM('A-b-(2):A-b-(6)'!F76)</f>
        <v>5</v>
      </c>
      <c r="G76" s="55">
        <f>SUM('A-b-(2):A-b-(6)'!G76)</f>
        <v>0</v>
      </c>
      <c r="H76" s="55">
        <f>SUM('A-b-(2):A-b-(6)'!H76)</f>
        <v>0</v>
      </c>
      <c r="I76" s="25">
        <f>SUM('A-b-(2):A-b-(6)'!I76)</f>
        <v>0</v>
      </c>
      <c r="J76" s="54">
        <f>SUM('A-b-(2)'!C76,'A-b-(3)'!C76,'A-b-(4)'!C76,'A-b-(5)'!C76,'A-b-(6)'!C76)-'A-b-(1)'!C76</f>
        <v>0</v>
      </c>
      <c r="K76" s="54">
        <f>SUM('A-b-(2)'!E76,'A-b-(3)'!E76,'A-b-(4)'!E76,'A-b-(5)'!E76,'A-b-(6)'!E76)-E76</f>
        <v>0</v>
      </c>
      <c r="L76" s="54">
        <f>SUM('A-b-(2)'!F76,'A-b-(3)'!F76,'A-b-(4)'!F76,'A-b-(5)'!F76,'A-b-(6)'!F76)-F76</f>
        <v>0</v>
      </c>
      <c r="M76" s="54">
        <f>SUM('A-b-(2)'!G76,'A-b-(3)'!G76,'A-b-(4)'!G76,'A-b-(5)'!G76,'A-b-(6)'!G76)-G76</f>
        <v>0</v>
      </c>
      <c r="N76" s="54">
        <f>SUM('A-b-(2)'!H76,'A-b-(3)'!H76,'A-b-(4)'!H76,'A-b-(5)'!H76,'A-b-(6)'!H76)-H76</f>
        <v>0</v>
      </c>
      <c r="O76" s="54">
        <f>SUM('A-b-(2)'!I76,'A-b-(3)'!I76,'A-b-(4)'!I76,'A-b-(5)'!I76,'A-b-(6)'!I76)-I76</f>
        <v>0</v>
      </c>
    </row>
    <row r="77" spans="2:15" s="38" customFormat="1" ht="10.5" customHeight="1">
      <c r="B77" s="42" t="s">
        <v>60</v>
      </c>
      <c r="C77" s="55">
        <f>SUM('A-b-(2):A-b-(6)'!C77)</f>
        <v>16</v>
      </c>
      <c r="D77" s="25"/>
      <c r="E77" s="57">
        <f>SUM('A-b-(2):A-b-(6)'!E77)</f>
        <v>15</v>
      </c>
      <c r="F77" s="55">
        <f>SUM('A-b-(2):A-b-(6)'!F77)</f>
        <v>13</v>
      </c>
      <c r="G77" s="55">
        <f>SUM('A-b-(2):A-b-(6)'!G77)</f>
        <v>1</v>
      </c>
      <c r="H77" s="55">
        <f>SUM('A-b-(2):A-b-(6)'!H77)</f>
        <v>2</v>
      </c>
      <c r="I77" s="25">
        <f>SUM('A-b-(2):A-b-(6)'!I77)</f>
        <v>0</v>
      </c>
      <c r="J77" s="54">
        <f>SUM('A-b-(2)'!C77,'A-b-(3)'!C77,'A-b-(4)'!C77,'A-b-(5)'!C77,'A-b-(6)'!C77)-'A-b-(1)'!C77</f>
        <v>0</v>
      </c>
      <c r="K77" s="54">
        <f>SUM('A-b-(2)'!E77,'A-b-(3)'!E77,'A-b-(4)'!E77,'A-b-(5)'!E77,'A-b-(6)'!E77)-E77</f>
        <v>0</v>
      </c>
      <c r="L77" s="54">
        <f>SUM('A-b-(2)'!F77,'A-b-(3)'!F77,'A-b-(4)'!F77,'A-b-(5)'!F77,'A-b-(6)'!F77)-F77</f>
        <v>0</v>
      </c>
      <c r="M77" s="54">
        <f>SUM('A-b-(2)'!G77,'A-b-(3)'!G77,'A-b-(4)'!G77,'A-b-(5)'!G77,'A-b-(6)'!G77)-G77</f>
        <v>0</v>
      </c>
      <c r="N77" s="54">
        <f>SUM('A-b-(2)'!H77,'A-b-(3)'!H77,'A-b-(4)'!H77,'A-b-(5)'!H77,'A-b-(6)'!H77)-H77</f>
        <v>0</v>
      </c>
      <c r="O77" s="54">
        <f>SUM('A-b-(2)'!I77,'A-b-(3)'!I77,'A-b-(4)'!I77,'A-b-(5)'!I77,'A-b-(6)'!I77)-I77</f>
        <v>0</v>
      </c>
    </row>
    <row r="78" spans="2:15" s="67" customFormat="1" ht="10.5" customHeight="1" thickBot="1">
      <c r="B78" s="65" t="s">
        <v>61</v>
      </c>
      <c r="C78" s="55">
        <f>SUM('A-b-(2):A-b-(6)'!C78)</f>
        <v>26</v>
      </c>
      <c r="D78" s="66"/>
      <c r="E78" s="57">
        <f>SUM('A-b-(2):A-b-(6)'!E78)</f>
        <v>20</v>
      </c>
      <c r="F78" s="55">
        <f>SUM('A-b-(2):A-b-(6)'!F78)</f>
        <v>26</v>
      </c>
      <c r="G78" s="55">
        <f>SUM('A-b-(2):A-b-(6)'!G78)</f>
        <v>2</v>
      </c>
      <c r="H78" s="55">
        <f>SUM('A-b-(2):A-b-(6)'!H78)</f>
        <v>2</v>
      </c>
      <c r="I78" s="25">
        <f>SUM('A-b-(2):A-b-(6)'!I78)</f>
        <v>1</v>
      </c>
      <c r="J78" s="54">
        <f>SUM('A-b-(2)'!C78,'A-b-(3)'!C78,'A-b-(4)'!C78,'A-b-(5)'!C78,'A-b-(6)'!C78)-'A-b-(1)'!C78</f>
        <v>0</v>
      </c>
      <c r="K78" s="54">
        <f>SUM('A-b-(2)'!E78,'A-b-(3)'!E78,'A-b-(4)'!E78,'A-b-(5)'!E78,'A-b-(6)'!E78)-E78</f>
        <v>0</v>
      </c>
      <c r="L78" s="54">
        <f>SUM('A-b-(2)'!F78,'A-b-(3)'!F78,'A-b-(4)'!F78,'A-b-(5)'!F78,'A-b-(6)'!F78)-F78</f>
        <v>0</v>
      </c>
      <c r="M78" s="54">
        <f>SUM('A-b-(2)'!G78,'A-b-(3)'!G78,'A-b-(4)'!G78,'A-b-(5)'!G78,'A-b-(6)'!G78)-G78</f>
        <v>0</v>
      </c>
      <c r="N78" s="54">
        <f>SUM('A-b-(2)'!H78,'A-b-(3)'!H78,'A-b-(4)'!H78,'A-b-(5)'!H78,'A-b-(6)'!H78)-H78</f>
        <v>0</v>
      </c>
      <c r="O78" s="54">
        <f>SUM('A-b-(2)'!I78,'A-b-(3)'!I78,'A-b-(4)'!I78,'A-b-(5)'!I78,'A-b-(6)'!I78)-I78</f>
        <v>0</v>
      </c>
    </row>
    <row r="79" spans="2:9" s="38" customFormat="1" ht="9">
      <c r="B79" s="92"/>
      <c r="C79" s="92"/>
      <c r="D79" s="92"/>
      <c r="E79" s="92"/>
      <c r="F79" s="92"/>
      <c r="G79" s="92"/>
      <c r="H79" s="92"/>
      <c r="I79" s="92"/>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2" sqref="B2:I2"/>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126</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89</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'A-b-(9)'!B9</f>
        <v>2002  平成14年</v>
      </c>
      <c r="C9" s="68" t="s">
        <v>85</v>
      </c>
      <c r="D9" s="69" t="s">
        <v>85</v>
      </c>
      <c r="E9" s="70" t="s">
        <v>85</v>
      </c>
      <c r="F9" s="71" t="s">
        <v>85</v>
      </c>
      <c r="G9" s="71" t="s">
        <v>85</v>
      </c>
      <c r="H9" s="71" t="s">
        <v>85</v>
      </c>
      <c r="I9" s="68" t="s">
        <v>85</v>
      </c>
    </row>
    <row r="10" spans="2:9" s="38" customFormat="1" ht="9">
      <c r="B10" s="1" t="str">
        <f>'A-b-(9)'!B10</f>
        <v>2003      15</v>
      </c>
      <c r="C10" s="68" t="s">
        <v>85</v>
      </c>
      <c r="D10" s="69" t="s">
        <v>85</v>
      </c>
      <c r="E10" s="70" t="s">
        <v>85</v>
      </c>
      <c r="F10" s="71" t="s">
        <v>85</v>
      </c>
      <c r="G10" s="71" t="s">
        <v>85</v>
      </c>
      <c r="H10" s="71" t="s">
        <v>85</v>
      </c>
      <c r="I10" s="68" t="s">
        <v>85</v>
      </c>
    </row>
    <row r="11" spans="2:9" s="38" customFormat="1" ht="9">
      <c r="B11" s="1" t="str">
        <f>'A-b-(9)'!B11</f>
        <v>2004      16</v>
      </c>
      <c r="C11" s="72">
        <v>206</v>
      </c>
      <c r="D11" s="69">
        <v>58.252427184466015</v>
      </c>
      <c r="E11" s="73">
        <v>120</v>
      </c>
      <c r="F11" s="74">
        <v>106</v>
      </c>
      <c r="G11" s="74">
        <v>1</v>
      </c>
      <c r="H11" s="74">
        <v>10</v>
      </c>
      <c r="I11" s="72">
        <v>0</v>
      </c>
    </row>
    <row r="12" spans="2:9" s="38" customFormat="1" ht="9">
      <c r="B12" s="1" t="str">
        <f>'A-b-(9)'!B12</f>
        <v>2005      17</v>
      </c>
      <c r="C12" s="72">
        <v>187</v>
      </c>
      <c r="D12" s="69">
        <v>55.61497326203209</v>
      </c>
      <c r="E12" s="73">
        <v>104</v>
      </c>
      <c r="F12" s="74">
        <v>99</v>
      </c>
      <c r="G12" s="74">
        <v>1</v>
      </c>
      <c r="H12" s="74">
        <v>15</v>
      </c>
      <c r="I12" s="72">
        <v>0</v>
      </c>
    </row>
    <row r="13" spans="2:9" s="38" customFormat="1" ht="9">
      <c r="B13" s="1" t="str">
        <f>'A-b-(9)'!B13</f>
        <v>2006      18</v>
      </c>
      <c r="C13" s="72">
        <v>184</v>
      </c>
      <c r="D13" s="69">
        <v>64.13043478260869</v>
      </c>
      <c r="E13" s="73">
        <v>118</v>
      </c>
      <c r="F13" s="74">
        <v>101</v>
      </c>
      <c r="G13" s="74">
        <v>1</v>
      </c>
      <c r="H13" s="74">
        <v>13</v>
      </c>
      <c r="I13" s="72">
        <v>0</v>
      </c>
    </row>
    <row r="14" spans="2:9" s="38" customFormat="1" ht="9">
      <c r="B14" s="1" t="str">
        <f>'A-b-(9)'!B14</f>
        <v>2007      19</v>
      </c>
      <c r="C14" s="72">
        <v>187</v>
      </c>
      <c r="D14" s="69">
        <v>63.63636363636363</v>
      </c>
      <c r="E14" s="73">
        <v>119</v>
      </c>
      <c r="F14" s="74">
        <v>121</v>
      </c>
      <c r="G14" s="74">
        <v>2</v>
      </c>
      <c r="H14" s="74">
        <v>18</v>
      </c>
      <c r="I14" s="72">
        <v>0</v>
      </c>
    </row>
    <row r="15" spans="2:9" s="38" customFormat="1" ht="9">
      <c r="B15" s="1" t="str">
        <f>'A-b-(9)'!B15</f>
        <v>2008      20</v>
      </c>
      <c r="C15" s="72">
        <v>196</v>
      </c>
      <c r="D15" s="91">
        <f>E15/C15*100</f>
        <v>64.79591836734694</v>
      </c>
      <c r="E15" s="73">
        <v>127</v>
      </c>
      <c r="F15" s="74">
        <v>115</v>
      </c>
      <c r="G15" s="74">
        <v>2</v>
      </c>
      <c r="H15" s="74">
        <v>21</v>
      </c>
      <c r="I15" s="72">
        <v>0</v>
      </c>
    </row>
    <row r="16" spans="2:9" s="58" customFormat="1" ht="9">
      <c r="B16" s="1" t="str">
        <f>'A-b-(9)'!B16</f>
        <v>2009      21</v>
      </c>
      <c r="C16" s="72">
        <v>159</v>
      </c>
      <c r="D16" s="91">
        <f>E16/C16*100</f>
        <v>81.13207547169812</v>
      </c>
      <c r="E16" s="73">
        <v>129</v>
      </c>
      <c r="F16" s="73">
        <v>117</v>
      </c>
      <c r="G16" s="73">
        <v>2</v>
      </c>
      <c r="H16" s="73">
        <v>11</v>
      </c>
      <c r="I16" s="75">
        <v>1</v>
      </c>
    </row>
    <row r="17" spans="2:9" s="58" customFormat="1" ht="9">
      <c r="B17" s="1" t="str">
        <f>'A-b-(9)'!B17</f>
        <v>2010      22</v>
      </c>
      <c r="C17" s="25">
        <v>117</v>
      </c>
      <c r="D17" s="91">
        <f>E17/C17*100</f>
        <v>74.35897435897436</v>
      </c>
      <c r="E17" s="57">
        <v>87</v>
      </c>
      <c r="F17" s="57">
        <v>98</v>
      </c>
      <c r="G17" s="57">
        <v>3</v>
      </c>
      <c r="H17" s="57">
        <v>11</v>
      </c>
      <c r="I17" s="76">
        <v>0</v>
      </c>
    </row>
    <row r="18" spans="2:9" s="58" customFormat="1" ht="9">
      <c r="B18" s="2" t="str">
        <f>'A-b-(9)'!B18</f>
        <v>2011      23年</v>
      </c>
      <c r="C18" s="13">
        <f>SUM(C20,C26,C33,C34,C45,C52,C59,C65,C70)</f>
        <v>123</v>
      </c>
      <c r="D18" s="59">
        <f>E18/C18*100</f>
        <v>79.67479674796748</v>
      </c>
      <c r="E18" s="17">
        <f>SUM(E20,E26,E33,E34,E45,E52,E59,E65,E70)</f>
        <v>98</v>
      </c>
      <c r="F18" s="17">
        <f>SUM(F20,F26,F33,F34,F45,F52,F59,F65,F70)</f>
        <v>92</v>
      </c>
      <c r="G18" s="17">
        <f>SUM(G20,G26,G33,G34,G45,G52,G59,G65,G70)</f>
        <v>3</v>
      </c>
      <c r="H18" s="17">
        <f>SUM(H20,H26,H33,H34,H45,H52,H59,H65,H70)</f>
        <v>3</v>
      </c>
      <c r="I18" s="13">
        <f>SUM(I20,I26,I33,I34,I45,I52,I59,I65,I70)</f>
        <v>1</v>
      </c>
    </row>
    <row r="19" spans="2:9" s="38" customFormat="1" ht="9">
      <c r="B19" s="35"/>
      <c r="C19" s="77"/>
      <c r="D19" s="77"/>
      <c r="E19" s="62"/>
      <c r="F19" s="61"/>
      <c r="G19" s="61"/>
      <c r="H19" s="61"/>
      <c r="I19" s="63"/>
    </row>
    <row r="20" spans="2:9" s="58" customFormat="1" ht="10.5" customHeight="1">
      <c r="B20" s="64" t="s">
        <v>3</v>
      </c>
      <c r="C20" s="4">
        <v>1</v>
      </c>
      <c r="D20" s="5"/>
      <c r="E20" s="6">
        <v>1</v>
      </c>
      <c r="F20" s="7">
        <v>1</v>
      </c>
      <c r="G20" s="7">
        <v>0</v>
      </c>
      <c r="H20" s="7">
        <v>0</v>
      </c>
      <c r="I20" s="8">
        <v>0</v>
      </c>
    </row>
    <row r="21" spans="2:9" s="38" customFormat="1" ht="10.5" customHeight="1">
      <c r="B21" s="37" t="s">
        <v>4</v>
      </c>
      <c r="C21" s="9">
        <v>1</v>
      </c>
      <c r="D21" s="9"/>
      <c r="E21" s="10">
        <v>1</v>
      </c>
      <c r="F21" s="11">
        <v>1</v>
      </c>
      <c r="G21" s="11">
        <v>0</v>
      </c>
      <c r="H21" s="12">
        <v>0</v>
      </c>
      <c r="I21" s="11">
        <v>0</v>
      </c>
    </row>
    <row r="22" spans="2:9" s="38" customFormat="1" ht="10.5" customHeight="1">
      <c r="B22" s="37" t="s">
        <v>5</v>
      </c>
      <c r="C22" s="9">
        <v>0</v>
      </c>
      <c r="D22" s="9"/>
      <c r="E22" s="10">
        <v>0</v>
      </c>
      <c r="F22" s="11">
        <v>0</v>
      </c>
      <c r="G22" s="11">
        <v>0</v>
      </c>
      <c r="H22" s="11">
        <v>0</v>
      </c>
      <c r="I22" s="11">
        <v>0</v>
      </c>
    </row>
    <row r="23" spans="2:9" s="38" customFormat="1" ht="10.5" customHeight="1">
      <c r="B23" s="37" t="s">
        <v>6</v>
      </c>
      <c r="C23" s="9">
        <v>0</v>
      </c>
      <c r="D23" s="9"/>
      <c r="E23" s="10">
        <v>0</v>
      </c>
      <c r="F23" s="11">
        <v>0</v>
      </c>
      <c r="G23" s="11">
        <v>0</v>
      </c>
      <c r="H23" s="11">
        <v>0</v>
      </c>
      <c r="I23" s="11">
        <v>0</v>
      </c>
    </row>
    <row r="24" spans="2:9" s="38" customFormat="1" ht="10.5" customHeight="1">
      <c r="B24" s="37" t="s">
        <v>7</v>
      </c>
      <c r="C24" s="9">
        <v>0</v>
      </c>
      <c r="D24" s="9"/>
      <c r="E24" s="10">
        <v>0</v>
      </c>
      <c r="F24" s="11">
        <v>0</v>
      </c>
      <c r="G24" s="11">
        <v>0</v>
      </c>
      <c r="H24" s="11">
        <v>0</v>
      </c>
      <c r="I24" s="11">
        <v>0</v>
      </c>
    </row>
    <row r="25" spans="2:9" s="38" customFormat="1" ht="10.5" customHeight="1">
      <c r="B25" s="37" t="s">
        <v>8</v>
      </c>
      <c r="C25" s="9">
        <v>0</v>
      </c>
      <c r="D25" s="9"/>
      <c r="E25" s="10">
        <v>0</v>
      </c>
      <c r="F25" s="11">
        <v>0</v>
      </c>
      <c r="G25" s="11">
        <v>0</v>
      </c>
      <c r="H25" s="11">
        <v>0</v>
      </c>
      <c r="I25" s="11">
        <v>0</v>
      </c>
    </row>
    <row r="26" spans="2:9" s="58" customFormat="1" ht="10.5" customHeight="1">
      <c r="B26" s="78" t="s">
        <v>9</v>
      </c>
      <c r="C26" s="13">
        <v>6</v>
      </c>
      <c r="D26" s="5"/>
      <c r="E26" s="14">
        <v>6</v>
      </c>
      <c r="F26" s="8">
        <v>6</v>
      </c>
      <c r="G26" s="8">
        <v>1</v>
      </c>
      <c r="H26" s="8">
        <v>1</v>
      </c>
      <c r="I26" s="8">
        <v>1</v>
      </c>
    </row>
    <row r="27" spans="2:9" s="38" customFormat="1" ht="10.5" customHeight="1">
      <c r="B27" s="37" t="s">
        <v>10</v>
      </c>
      <c r="C27" s="9">
        <v>1</v>
      </c>
      <c r="D27" s="9"/>
      <c r="E27" s="10">
        <v>1</v>
      </c>
      <c r="F27" s="11">
        <v>1</v>
      </c>
      <c r="G27" s="11">
        <v>0</v>
      </c>
      <c r="H27" s="11">
        <v>0</v>
      </c>
      <c r="I27" s="11">
        <v>0</v>
      </c>
    </row>
    <row r="28" spans="2:9" s="38" customFormat="1" ht="10.5" customHeight="1">
      <c r="B28" s="37" t="s">
        <v>11</v>
      </c>
      <c r="C28" s="9">
        <v>1</v>
      </c>
      <c r="D28" s="9"/>
      <c r="E28" s="15">
        <v>1</v>
      </c>
      <c r="F28" s="9">
        <v>1</v>
      </c>
      <c r="G28" s="9">
        <v>1</v>
      </c>
      <c r="H28" s="9">
        <v>1</v>
      </c>
      <c r="I28" s="9">
        <v>1</v>
      </c>
    </row>
    <row r="29" spans="2:9" s="38" customFormat="1" ht="10.5" customHeight="1">
      <c r="B29" s="37" t="s">
        <v>12</v>
      </c>
      <c r="C29" s="9">
        <v>1</v>
      </c>
      <c r="D29" s="9"/>
      <c r="E29" s="15">
        <v>1</v>
      </c>
      <c r="F29" s="9">
        <v>1</v>
      </c>
      <c r="G29" s="9">
        <v>0</v>
      </c>
      <c r="H29" s="9">
        <v>0</v>
      </c>
      <c r="I29" s="9">
        <v>0</v>
      </c>
    </row>
    <row r="30" spans="2:9" s="38" customFormat="1" ht="10.5" customHeight="1">
      <c r="B30" s="37" t="s">
        <v>13</v>
      </c>
      <c r="C30" s="9">
        <v>2</v>
      </c>
      <c r="D30" s="9"/>
      <c r="E30" s="15">
        <v>2</v>
      </c>
      <c r="F30" s="9">
        <v>2</v>
      </c>
      <c r="G30" s="9">
        <v>0</v>
      </c>
      <c r="H30" s="9">
        <v>0</v>
      </c>
      <c r="I30" s="9">
        <v>0</v>
      </c>
    </row>
    <row r="31" spans="2:9" s="38" customFormat="1" ht="10.5" customHeight="1">
      <c r="B31" s="37" t="s">
        <v>14</v>
      </c>
      <c r="C31" s="9">
        <v>1</v>
      </c>
      <c r="D31" s="9"/>
      <c r="E31" s="15">
        <v>1</v>
      </c>
      <c r="F31" s="9">
        <v>1</v>
      </c>
      <c r="G31" s="9">
        <v>0</v>
      </c>
      <c r="H31" s="9">
        <v>0</v>
      </c>
      <c r="I31" s="9">
        <v>0</v>
      </c>
    </row>
    <row r="32" spans="2:9" s="38" customFormat="1" ht="10.5" customHeight="1">
      <c r="B32" s="37" t="s">
        <v>15</v>
      </c>
      <c r="C32" s="9">
        <v>0</v>
      </c>
      <c r="D32" s="9"/>
      <c r="E32" s="15">
        <v>0</v>
      </c>
      <c r="F32" s="9">
        <v>0</v>
      </c>
      <c r="G32" s="9">
        <v>0</v>
      </c>
      <c r="H32" s="9">
        <v>0</v>
      </c>
      <c r="I32" s="9">
        <v>0</v>
      </c>
    </row>
    <row r="33" spans="2:9" s="58" customFormat="1" ht="10.5" customHeight="1">
      <c r="B33" s="78" t="s">
        <v>16</v>
      </c>
      <c r="C33" s="5">
        <v>41</v>
      </c>
      <c r="D33" s="5"/>
      <c r="E33" s="16">
        <v>31</v>
      </c>
      <c r="F33" s="5">
        <v>34</v>
      </c>
      <c r="G33" s="5">
        <v>2</v>
      </c>
      <c r="H33" s="5">
        <v>1</v>
      </c>
      <c r="I33" s="5">
        <v>0</v>
      </c>
    </row>
    <row r="34" spans="2:9" s="58" customFormat="1" ht="10.5" customHeight="1">
      <c r="B34" s="78" t="s">
        <v>17</v>
      </c>
      <c r="C34" s="13">
        <v>25</v>
      </c>
      <c r="D34" s="5"/>
      <c r="E34" s="17">
        <v>19</v>
      </c>
      <c r="F34" s="13">
        <v>14</v>
      </c>
      <c r="G34" s="13">
        <v>0</v>
      </c>
      <c r="H34" s="13">
        <v>0</v>
      </c>
      <c r="I34" s="13">
        <v>0</v>
      </c>
    </row>
    <row r="35" spans="2:9" s="38" customFormat="1" ht="10.5" customHeight="1">
      <c r="B35" s="37" t="s">
        <v>18</v>
      </c>
      <c r="C35" s="9">
        <v>0</v>
      </c>
      <c r="D35" s="9"/>
      <c r="E35" s="15">
        <v>0</v>
      </c>
      <c r="F35" s="9">
        <v>0</v>
      </c>
      <c r="G35" s="9">
        <v>0</v>
      </c>
      <c r="H35" s="9">
        <v>0</v>
      </c>
      <c r="I35" s="9">
        <v>0</v>
      </c>
    </row>
    <row r="36" spans="2:9" s="38" customFormat="1" ht="10.5" customHeight="1">
      <c r="B36" s="37" t="s">
        <v>19</v>
      </c>
      <c r="C36" s="9">
        <v>0</v>
      </c>
      <c r="D36" s="9"/>
      <c r="E36" s="15">
        <v>0</v>
      </c>
      <c r="F36" s="9">
        <v>0</v>
      </c>
      <c r="G36" s="9">
        <v>0</v>
      </c>
      <c r="H36" s="9">
        <v>0</v>
      </c>
      <c r="I36" s="9">
        <v>0</v>
      </c>
    </row>
    <row r="37" spans="2:9" s="38" customFormat="1" ht="10.5" customHeight="1">
      <c r="B37" s="37" t="s">
        <v>20</v>
      </c>
      <c r="C37" s="9">
        <v>1</v>
      </c>
      <c r="D37" s="9"/>
      <c r="E37" s="15">
        <v>1</v>
      </c>
      <c r="F37" s="9">
        <v>1</v>
      </c>
      <c r="G37" s="9">
        <v>0</v>
      </c>
      <c r="H37" s="9">
        <v>0</v>
      </c>
      <c r="I37" s="9">
        <v>0</v>
      </c>
    </row>
    <row r="38" spans="2:9" s="38" customFormat="1" ht="10.5" customHeight="1">
      <c r="B38" s="37" t="s">
        <v>21</v>
      </c>
      <c r="C38" s="9">
        <v>10</v>
      </c>
      <c r="D38" s="9"/>
      <c r="E38" s="15">
        <v>10</v>
      </c>
      <c r="F38" s="9">
        <v>3</v>
      </c>
      <c r="G38" s="9">
        <v>0</v>
      </c>
      <c r="H38" s="9">
        <v>0</v>
      </c>
      <c r="I38" s="9">
        <v>0</v>
      </c>
    </row>
    <row r="39" spans="2:9" s="38" customFormat="1" ht="10.5" customHeight="1">
      <c r="B39" s="37" t="s">
        <v>22</v>
      </c>
      <c r="C39" s="9">
        <v>6</v>
      </c>
      <c r="D39" s="9"/>
      <c r="E39" s="15">
        <v>1</v>
      </c>
      <c r="F39" s="9">
        <v>0</v>
      </c>
      <c r="G39" s="9">
        <v>0</v>
      </c>
      <c r="H39" s="9">
        <v>0</v>
      </c>
      <c r="I39" s="9">
        <v>0</v>
      </c>
    </row>
    <row r="40" spans="2:9" s="38" customFormat="1" ht="10.5" customHeight="1">
      <c r="B40" s="37" t="s">
        <v>23</v>
      </c>
      <c r="C40" s="9">
        <v>4</v>
      </c>
      <c r="D40" s="9"/>
      <c r="E40" s="15">
        <v>5</v>
      </c>
      <c r="F40" s="9">
        <v>7</v>
      </c>
      <c r="G40" s="9">
        <v>0</v>
      </c>
      <c r="H40" s="9">
        <v>0</v>
      </c>
      <c r="I40" s="9">
        <v>0</v>
      </c>
    </row>
    <row r="41" spans="2:9" s="38" customFormat="1" ht="10.5" customHeight="1">
      <c r="B41" s="37" t="s">
        <v>24</v>
      </c>
      <c r="C41" s="9">
        <v>1</v>
      </c>
      <c r="D41" s="9"/>
      <c r="E41" s="15">
        <v>1</v>
      </c>
      <c r="F41" s="9">
        <v>1</v>
      </c>
      <c r="G41" s="9">
        <v>0</v>
      </c>
      <c r="H41" s="9">
        <v>0</v>
      </c>
      <c r="I41" s="9">
        <v>0</v>
      </c>
    </row>
    <row r="42" spans="2:9" s="38" customFormat="1" ht="10.5" customHeight="1">
      <c r="B42" s="37" t="s">
        <v>25</v>
      </c>
      <c r="C42" s="18">
        <v>1</v>
      </c>
      <c r="D42" s="9"/>
      <c r="E42" s="15">
        <v>0</v>
      </c>
      <c r="F42" s="9">
        <v>0</v>
      </c>
      <c r="G42" s="9">
        <v>0</v>
      </c>
      <c r="H42" s="9">
        <v>0</v>
      </c>
      <c r="I42" s="9">
        <v>0</v>
      </c>
    </row>
    <row r="43" spans="2:9" s="38" customFormat="1" ht="10.5" customHeight="1">
      <c r="B43" s="37" t="s">
        <v>26</v>
      </c>
      <c r="C43" s="9">
        <v>0</v>
      </c>
      <c r="D43" s="9"/>
      <c r="E43" s="15">
        <v>0</v>
      </c>
      <c r="F43" s="9">
        <v>1</v>
      </c>
      <c r="G43" s="9">
        <v>0</v>
      </c>
      <c r="H43" s="9">
        <v>0</v>
      </c>
      <c r="I43" s="9">
        <v>0</v>
      </c>
    </row>
    <row r="44" spans="2:9" s="38" customFormat="1" ht="10.5" customHeight="1">
      <c r="B44" s="37" t="s">
        <v>27</v>
      </c>
      <c r="C44" s="9">
        <v>2</v>
      </c>
      <c r="D44" s="9"/>
      <c r="E44" s="15">
        <v>1</v>
      </c>
      <c r="F44" s="9">
        <v>1</v>
      </c>
      <c r="G44" s="9">
        <v>0</v>
      </c>
      <c r="H44" s="9">
        <v>0</v>
      </c>
      <c r="I44" s="9">
        <v>0</v>
      </c>
    </row>
    <row r="45" spans="2:9" s="58" customFormat="1" ht="10.5" customHeight="1">
      <c r="B45" s="78" t="s">
        <v>28</v>
      </c>
      <c r="C45" s="13">
        <v>13</v>
      </c>
      <c r="D45" s="5"/>
      <c r="E45" s="19">
        <v>7</v>
      </c>
      <c r="F45" s="13">
        <v>8</v>
      </c>
      <c r="G45" s="13">
        <v>0</v>
      </c>
      <c r="H45" s="13">
        <v>0</v>
      </c>
      <c r="I45" s="13">
        <v>0</v>
      </c>
    </row>
    <row r="46" spans="2:9" s="38" customFormat="1" ht="10.5" customHeight="1">
      <c r="B46" s="37" t="s">
        <v>29</v>
      </c>
      <c r="C46" s="9">
        <v>0</v>
      </c>
      <c r="D46" s="9"/>
      <c r="E46" s="15">
        <v>0</v>
      </c>
      <c r="F46" s="9">
        <v>0</v>
      </c>
      <c r="G46" s="9">
        <v>0</v>
      </c>
      <c r="H46" s="9">
        <v>0</v>
      </c>
      <c r="I46" s="9">
        <v>0</v>
      </c>
    </row>
    <row r="47" spans="2:9" s="38" customFormat="1" ht="10.5" customHeight="1">
      <c r="B47" s="37" t="s">
        <v>30</v>
      </c>
      <c r="C47" s="9">
        <v>3</v>
      </c>
      <c r="D47" s="9"/>
      <c r="E47" s="15">
        <v>3</v>
      </c>
      <c r="F47" s="9">
        <v>3</v>
      </c>
      <c r="G47" s="9">
        <v>0</v>
      </c>
      <c r="H47" s="9">
        <v>0</v>
      </c>
      <c r="I47" s="9">
        <v>0</v>
      </c>
    </row>
    <row r="48" spans="2:9" s="38" customFormat="1" ht="10.5" customHeight="1">
      <c r="B48" s="37" t="s">
        <v>31</v>
      </c>
      <c r="C48" s="9">
        <v>0</v>
      </c>
      <c r="D48" s="9"/>
      <c r="E48" s="15">
        <v>0</v>
      </c>
      <c r="F48" s="9">
        <v>0</v>
      </c>
      <c r="G48" s="9">
        <v>0</v>
      </c>
      <c r="H48" s="9">
        <v>0</v>
      </c>
      <c r="I48" s="9">
        <v>0</v>
      </c>
    </row>
    <row r="49" spans="2:9" s="38" customFormat="1" ht="10.5" customHeight="1">
      <c r="B49" s="37" t="s">
        <v>32</v>
      </c>
      <c r="C49" s="9">
        <v>0</v>
      </c>
      <c r="D49" s="9"/>
      <c r="E49" s="15">
        <v>0</v>
      </c>
      <c r="F49" s="9">
        <v>0</v>
      </c>
      <c r="G49" s="9">
        <v>0</v>
      </c>
      <c r="H49" s="9">
        <v>0</v>
      </c>
      <c r="I49" s="9">
        <v>0</v>
      </c>
    </row>
    <row r="50" spans="2:9" s="38" customFormat="1" ht="10.5" customHeight="1">
      <c r="B50" s="37" t="s">
        <v>33</v>
      </c>
      <c r="C50" s="9">
        <v>10</v>
      </c>
      <c r="D50" s="9"/>
      <c r="E50" s="15">
        <v>4</v>
      </c>
      <c r="F50" s="9">
        <v>5</v>
      </c>
      <c r="G50" s="9">
        <v>0</v>
      </c>
      <c r="H50" s="9">
        <v>0</v>
      </c>
      <c r="I50" s="9">
        <v>0</v>
      </c>
    </row>
    <row r="51" spans="2:9" s="38" customFormat="1" ht="10.5" customHeight="1">
      <c r="B51" s="37" t="s">
        <v>34</v>
      </c>
      <c r="C51" s="9">
        <v>0</v>
      </c>
      <c r="D51" s="9"/>
      <c r="E51" s="15">
        <v>0</v>
      </c>
      <c r="F51" s="9">
        <v>0</v>
      </c>
      <c r="G51" s="9">
        <v>0</v>
      </c>
      <c r="H51" s="9">
        <v>0</v>
      </c>
      <c r="I51" s="9">
        <v>0</v>
      </c>
    </row>
    <row r="52" spans="2:9" s="58" customFormat="1" ht="10.5" customHeight="1">
      <c r="B52" s="78" t="s">
        <v>35</v>
      </c>
      <c r="C52" s="13">
        <v>22</v>
      </c>
      <c r="D52" s="5"/>
      <c r="E52" s="17">
        <v>18</v>
      </c>
      <c r="F52" s="13">
        <v>15</v>
      </c>
      <c r="G52" s="13">
        <v>0</v>
      </c>
      <c r="H52" s="13">
        <v>1</v>
      </c>
      <c r="I52" s="13">
        <v>0</v>
      </c>
    </row>
    <row r="53" spans="2:9" s="38" customFormat="1" ht="10.5" customHeight="1">
      <c r="B53" s="37" t="s">
        <v>36</v>
      </c>
      <c r="C53" s="9">
        <v>0</v>
      </c>
      <c r="D53" s="9"/>
      <c r="E53" s="15">
        <v>0</v>
      </c>
      <c r="F53" s="9">
        <v>0</v>
      </c>
      <c r="G53" s="9">
        <v>0</v>
      </c>
      <c r="H53" s="9">
        <v>0</v>
      </c>
      <c r="I53" s="9">
        <v>0</v>
      </c>
    </row>
    <row r="54" spans="2:9" s="38" customFormat="1" ht="10.5" customHeight="1">
      <c r="B54" s="37" t="s">
        <v>37</v>
      </c>
      <c r="C54" s="9">
        <v>1</v>
      </c>
      <c r="D54" s="9"/>
      <c r="E54" s="15">
        <v>1</v>
      </c>
      <c r="F54" s="9">
        <v>1</v>
      </c>
      <c r="G54" s="9">
        <v>0</v>
      </c>
      <c r="H54" s="9">
        <v>0</v>
      </c>
      <c r="I54" s="9">
        <v>0</v>
      </c>
    </row>
    <row r="55" spans="2:9" s="38" customFormat="1" ht="10.5" customHeight="1">
      <c r="B55" s="37" t="s">
        <v>38</v>
      </c>
      <c r="C55" s="9">
        <v>18</v>
      </c>
      <c r="D55" s="9"/>
      <c r="E55" s="15">
        <v>14</v>
      </c>
      <c r="F55" s="9">
        <v>11</v>
      </c>
      <c r="G55" s="9">
        <v>0</v>
      </c>
      <c r="H55" s="9">
        <v>1</v>
      </c>
      <c r="I55" s="9">
        <v>0</v>
      </c>
    </row>
    <row r="56" spans="2:9" s="38" customFormat="1" ht="10.5" customHeight="1">
      <c r="B56" s="37" t="s">
        <v>39</v>
      </c>
      <c r="C56" s="9">
        <v>3</v>
      </c>
      <c r="D56" s="9"/>
      <c r="E56" s="15">
        <v>3</v>
      </c>
      <c r="F56" s="9">
        <v>3</v>
      </c>
      <c r="G56" s="9">
        <v>0</v>
      </c>
      <c r="H56" s="9">
        <v>0</v>
      </c>
      <c r="I56" s="9">
        <v>0</v>
      </c>
    </row>
    <row r="57" spans="2:9" s="38" customFormat="1" ht="10.5" customHeight="1">
      <c r="B57" s="37" t="s">
        <v>40</v>
      </c>
      <c r="C57" s="9">
        <v>0</v>
      </c>
      <c r="D57" s="9"/>
      <c r="E57" s="15">
        <v>0</v>
      </c>
      <c r="F57" s="9">
        <v>0</v>
      </c>
      <c r="G57" s="9">
        <v>0</v>
      </c>
      <c r="H57" s="9">
        <v>0</v>
      </c>
      <c r="I57" s="9">
        <v>0</v>
      </c>
    </row>
    <row r="58" spans="2:9" s="38" customFormat="1" ht="10.5" customHeight="1">
      <c r="B58" s="37" t="s">
        <v>41</v>
      </c>
      <c r="C58" s="9">
        <v>0</v>
      </c>
      <c r="D58" s="9"/>
      <c r="E58" s="15">
        <v>0</v>
      </c>
      <c r="F58" s="9">
        <v>0</v>
      </c>
      <c r="G58" s="9">
        <v>0</v>
      </c>
      <c r="H58" s="9">
        <v>0</v>
      </c>
      <c r="I58" s="9">
        <v>0</v>
      </c>
    </row>
    <row r="59" spans="2:9" s="58" customFormat="1" ht="10.5" customHeight="1">
      <c r="B59" s="78" t="s">
        <v>42</v>
      </c>
      <c r="C59" s="13">
        <v>3</v>
      </c>
      <c r="D59" s="5"/>
      <c r="E59" s="17">
        <v>3</v>
      </c>
      <c r="F59" s="13">
        <v>3</v>
      </c>
      <c r="G59" s="13">
        <v>0</v>
      </c>
      <c r="H59" s="13">
        <v>0</v>
      </c>
      <c r="I59" s="13">
        <v>0</v>
      </c>
    </row>
    <row r="60" spans="2:9" s="38" customFormat="1" ht="10.5" customHeight="1">
      <c r="B60" s="37" t="s">
        <v>43</v>
      </c>
      <c r="C60" s="9">
        <v>0</v>
      </c>
      <c r="D60" s="9"/>
      <c r="E60" s="15">
        <v>0</v>
      </c>
      <c r="F60" s="9">
        <v>0</v>
      </c>
      <c r="G60" s="9">
        <v>0</v>
      </c>
      <c r="H60" s="9">
        <v>0</v>
      </c>
      <c r="I60" s="9">
        <v>0</v>
      </c>
    </row>
    <row r="61" spans="2:9" s="38" customFormat="1" ht="10.5" customHeight="1">
      <c r="B61" s="37" t="s">
        <v>44</v>
      </c>
      <c r="C61" s="9">
        <v>0</v>
      </c>
      <c r="D61" s="9"/>
      <c r="E61" s="15">
        <v>0</v>
      </c>
      <c r="F61" s="9">
        <v>0</v>
      </c>
      <c r="G61" s="9">
        <v>0</v>
      </c>
      <c r="H61" s="9">
        <v>0</v>
      </c>
      <c r="I61" s="9">
        <v>0</v>
      </c>
    </row>
    <row r="62" spans="2:9" s="38" customFormat="1" ht="10.5" customHeight="1">
      <c r="B62" s="37" t="s">
        <v>45</v>
      </c>
      <c r="C62" s="9">
        <v>0</v>
      </c>
      <c r="D62" s="9"/>
      <c r="E62" s="15">
        <v>0</v>
      </c>
      <c r="F62" s="9">
        <v>0</v>
      </c>
      <c r="G62" s="9">
        <v>0</v>
      </c>
      <c r="H62" s="9">
        <v>0</v>
      </c>
      <c r="I62" s="9">
        <v>0</v>
      </c>
    </row>
    <row r="63" spans="2:9" s="38" customFormat="1" ht="10.5" customHeight="1">
      <c r="B63" s="37" t="s">
        <v>46</v>
      </c>
      <c r="C63" s="9">
        <v>1</v>
      </c>
      <c r="D63" s="9"/>
      <c r="E63" s="15">
        <v>1</v>
      </c>
      <c r="F63" s="9">
        <v>1</v>
      </c>
      <c r="G63" s="9">
        <v>0</v>
      </c>
      <c r="H63" s="9">
        <v>0</v>
      </c>
      <c r="I63" s="9">
        <v>0</v>
      </c>
    </row>
    <row r="64" spans="2:9" s="38" customFormat="1" ht="10.5" customHeight="1">
      <c r="B64" s="37" t="s">
        <v>47</v>
      </c>
      <c r="C64" s="9">
        <v>2</v>
      </c>
      <c r="D64" s="9"/>
      <c r="E64" s="15">
        <v>2</v>
      </c>
      <c r="F64" s="9">
        <v>2</v>
      </c>
      <c r="G64" s="9">
        <v>0</v>
      </c>
      <c r="H64" s="9">
        <v>0</v>
      </c>
      <c r="I64" s="9">
        <v>0</v>
      </c>
    </row>
    <row r="65" spans="2:9" s="58" customFormat="1" ht="10.5" customHeight="1">
      <c r="B65" s="78" t="s">
        <v>48</v>
      </c>
      <c r="C65" s="13">
        <v>1</v>
      </c>
      <c r="D65" s="5"/>
      <c r="E65" s="17">
        <v>1</v>
      </c>
      <c r="F65" s="13">
        <v>0</v>
      </c>
      <c r="G65" s="13">
        <v>0</v>
      </c>
      <c r="H65" s="13">
        <v>0</v>
      </c>
      <c r="I65" s="13">
        <v>0</v>
      </c>
    </row>
    <row r="66" spans="2:9" s="38" customFormat="1" ht="10.5" customHeight="1">
      <c r="B66" s="37" t="s">
        <v>49</v>
      </c>
      <c r="C66" s="9">
        <v>0</v>
      </c>
      <c r="D66" s="9"/>
      <c r="E66" s="15">
        <v>0</v>
      </c>
      <c r="F66" s="9">
        <v>0</v>
      </c>
      <c r="G66" s="9">
        <v>0</v>
      </c>
      <c r="H66" s="9">
        <v>0</v>
      </c>
      <c r="I66" s="9">
        <v>0</v>
      </c>
    </row>
    <row r="67" spans="2:9" s="38" customFormat="1" ht="10.5" customHeight="1">
      <c r="B67" s="37" t="s">
        <v>50</v>
      </c>
      <c r="C67" s="9">
        <v>0</v>
      </c>
      <c r="D67" s="9"/>
      <c r="E67" s="15">
        <v>0</v>
      </c>
      <c r="F67" s="9">
        <v>0</v>
      </c>
      <c r="G67" s="9">
        <v>0</v>
      </c>
      <c r="H67" s="9">
        <v>0</v>
      </c>
      <c r="I67" s="9">
        <v>0</v>
      </c>
    </row>
    <row r="68" spans="2:9" s="38" customFormat="1" ht="10.5" customHeight="1">
      <c r="B68" s="37" t="s">
        <v>51</v>
      </c>
      <c r="C68" s="9">
        <v>0</v>
      </c>
      <c r="D68" s="9"/>
      <c r="E68" s="15">
        <v>0</v>
      </c>
      <c r="F68" s="9">
        <v>0</v>
      </c>
      <c r="G68" s="9">
        <v>0</v>
      </c>
      <c r="H68" s="9">
        <v>0</v>
      </c>
      <c r="I68" s="9">
        <v>0</v>
      </c>
    </row>
    <row r="69" spans="2:9" s="38" customFormat="1" ht="10.5" customHeight="1">
      <c r="B69" s="37" t="s">
        <v>52</v>
      </c>
      <c r="C69" s="9">
        <v>1</v>
      </c>
      <c r="D69" s="9"/>
      <c r="E69" s="15">
        <v>1</v>
      </c>
      <c r="F69" s="9">
        <v>0</v>
      </c>
      <c r="G69" s="9">
        <v>0</v>
      </c>
      <c r="H69" s="9">
        <v>0</v>
      </c>
      <c r="I69" s="9">
        <v>0</v>
      </c>
    </row>
    <row r="70" spans="2:9" s="58" customFormat="1" ht="10.5" customHeight="1">
      <c r="B70" s="78" t="s">
        <v>53</v>
      </c>
      <c r="C70" s="13">
        <v>11</v>
      </c>
      <c r="D70" s="5"/>
      <c r="E70" s="17">
        <v>12</v>
      </c>
      <c r="F70" s="13">
        <v>11</v>
      </c>
      <c r="G70" s="13">
        <v>0</v>
      </c>
      <c r="H70" s="13">
        <v>0</v>
      </c>
      <c r="I70" s="13">
        <v>0</v>
      </c>
    </row>
    <row r="71" spans="2:9" s="38" customFormat="1" ht="10.5" customHeight="1">
      <c r="B71" s="37" t="s">
        <v>54</v>
      </c>
      <c r="C71" s="9">
        <v>8</v>
      </c>
      <c r="D71" s="9"/>
      <c r="E71" s="15">
        <v>9</v>
      </c>
      <c r="F71" s="9">
        <v>9</v>
      </c>
      <c r="G71" s="9">
        <v>0</v>
      </c>
      <c r="H71" s="9">
        <v>0</v>
      </c>
      <c r="I71" s="9">
        <v>0</v>
      </c>
    </row>
    <row r="72" spans="2:9" s="38" customFormat="1" ht="10.5" customHeight="1">
      <c r="B72" s="37" t="s">
        <v>55</v>
      </c>
      <c r="C72" s="9">
        <v>0</v>
      </c>
      <c r="D72" s="9"/>
      <c r="E72" s="15">
        <v>0</v>
      </c>
      <c r="F72" s="9">
        <v>0</v>
      </c>
      <c r="G72" s="9">
        <v>0</v>
      </c>
      <c r="H72" s="9">
        <v>0</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2</v>
      </c>
      <c r="D74" s="9"/>
      <c r="E74" s="15">
        <v>2</v>
      </c>
      <c r="F74" s="9">
        <v>1</v>
      </c>
      <c r="G74" s="9">
        <v>0</v>
      </c>
      <c r="H74" s="9">
        <v>0</v>
      </c>
      <c r="I74" s="9">
        <v>0</v>
      </c>
    </row>
    <row r="75" spans="2:9" s="38" customFormat="1" ht="10.5" customHeight="1">
      <c r="B75" s="37" t="s">
        <v>58</v>
      </c>
      <c r="C75" s="9">
        <v>0</v>
      </c>
      <c r="D75" s="9"/>
      <c r="E75" s="15">
        <v>0</v>
      </c>
      <c r="F75" s="9">
        <v>0</v>
      </c>
      <c r="G75" s="9">
        <v>0</v>
      </c>
      <c r="H75" s="9">
        <v>0</v>
      </c>
      <c r="I75" s="9">
        <v>0</v>
      </c>
    </row>
    <row r="76" spans="2:9" s="38" customFormat="1" ht="10.5" customHeight="1">
      <c r="B76" s="37" t="s">
        <v>59</v>
      </c>
      <c r="C76" s="9">
        <v>0</v>
      </c>
      <c r="D76" s="9"/>
      <c r="E76" s="15">
        <v>0</v>
      </c>
      <c r="F76" s="9">
        <v>0</v>
      </c>
      <c r="G76" s="9">
        <v>0</v>
      </c>
      <c r="H76" s="9">
        <v>0</v>
      </c>
      <c r="I76" s="9">
        <v>0</v>
      </c>
    </row>
    <row r="77" spans="2:9" s="38" customFormat="1" ht="10.5" customHeight="1">
      <c r="B77" s="37" t="s">
        <v>60</v>
      </c>
      <c r="C77" s="9">
        <v>0</v>
      </c>
      <c r="D77" s="9"/>
      <c r="E77" s="15">
        <v>0</v>
      </c>
      <c r="F77" s="9">
        <v>0</v>
      </c>
      <c r="G77" s="9">
        <v>0</v>
      </c>
      <c r="H77" s="9">
        <v>0</v>
      </c>
      <c r="I77" s="9">
        <v>0</v>
      </c>
    </row>
    <row r="78" spans="2:9" s="67" customFormat="1" ht="10.5" customHeight="1" thickBot="1">
      <c r="B78" s="79" t="s">
        <v>61</v>
      </c>
      <c r="C78" s="20">
        <v>1</v>
      </c>
      <c r="D78" s="20"/>
      <c r="E78" s="21">
        <v>1</v>
      </c>
      <c r="F78" s="20">
        <v>1</v>
      </c>
      <c r="G78" s="20">
        <v>0</v>
      </c>
      <c r="H78" s="20">
        <v>0</v>
      </c>
      <c r="I78" s="20">
        <v>0</v>
      </c>
    </row>
    <row r="79" spans="2:9" s="38" customFormat="1" ht="9">
      <c r="B79" s="92"/>
      <c r="C79" s="92"/>
      <c r="D79" s="92"/>
      <c r="E79" s="92"/>
      <c r="F79" s="92"/>
      <c r="G79" s="92"/>
      <c r="H79" s="92"/>
      <c r="I79" s="92"/>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20" sqref="C20:I78"/>
      <selection pane="topRight" activeCell="C20" sqref="C20:I78"/>
      <selection pane="bottomLeft" activeCell="C20" sqref="C20:I78"/>
      <selection pane="bottomRight" activeCell="B1" sqref="B1"/>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81</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90</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'A-b-(9)1'!B9</f>
        <v>2002  平成14年</v>
      </c>
      <c r="C9" s="68" t="s">
        <v>85</v>
      </c>
      <c r="D9" s="69" t="s">
        <v>85</v>
      </c>
      <c r="E9" s="70" t="s">
        <v>85</v>
      </c>
      <c r="F9" s="71" t="s">
        <v>85</v>
      </c>
      <c r="G9" s="71" t="s">
        <v>85</v>
      </c>
      <c r="H9" s="71" t="s">
        <v>85</v>
      </c>
      <c r="I9" s="68" t="s">
        <v>85</v>
      </c>
    </row>
    <row r="10" spans="2:9" s="38" customFormat="1" ht="9">
      <c r="B10" s="1" t="str">
        <f>'A-b-(9)1'!B10</f>
        <v>2003      15</v>
      </c>
      <c r="C10" s="68" t="s">
        <v>85</v>
      </c>
      <c r="D10" s="69" t="s">
        <v>85</v>
      </c>
      <c r="E10" s="70" t="s">
        <v>85</v>
      </c>
      <c r="F10" s="71" t="s">
        <v>85</v>
      </c>
      <c r="G10" s="71" t="s">
        <v>85</v>
      </c>
      <c r="H10" s="71" t="s">
        <v>85</v>
      </c>
      <c r="I10" s="68" t="s">
        <v>85</v>
      </c>
    </row>
    <row r="11" spans="2:9" s="38" customFormat="1" ht="9">
      <c r="B11" s="1" t="str">
        <f>'A-b-(9)1'!B11</f>
        <v>2004      16</v>
      </c>
      <c r="C11" s="72">
        <v>126</v>
      </c>
      <c r="D11" s="69">
        <v>57.14285714285714</v>
      </c>
      <c r="E11" s="73">
        <v>72</v>
      </c>
      <c r="F11" s="74">
        <v>91</v>
      </c>
      <c r="G11" s="74">
        <v>7</v>
      </c>
      <c r="H11" s="74">
        <v>33</v>
      </c>
      <c r="I11" s="72">
        <v>4</v>
      </c>
    </row>
    <row r="12" spans="2:9" s="38" customFormat="1" ht="9">
      <c r="B12" s="1" t="str">
        <f>'A-b-(9)1'!B12</f>
        <v>2005      17</v>
      </c>
      <c r="C12" s="72">
        <v>128</v>
      </c>
      <c r="D12" s="69">
        <v>51.5625</v>
      </c>
      <c r="E12" s="73">
        <v>66</v>
      </c>
      <c r="F12" s="74">
        <v>74</v>
      </c>
      <c r="G12" s="74">
        <v>2</v>
      </c>
      <c r="H12" s="74">
        <v>12</v>
      </c>
      <c r="I12" s="72">
        <v>1</v>
      </c>
    </row>
    <row r="13" spans="2:9" s="38" customFormat="1" ht="9">
      <c r="B13" s="1" t="str">
        <f>'A-b-(9)1'!B13</f>
        <v>2006      18</v>
      </c>
      <c r="C13" s="72">
        <v>92</v>
      </c>
      <c r="D13" s="69">
        <v>75</v>
      </c>
      <c r="E13" s="73">
        <v>69</v>
      </c>
      <c r="F13" s="74">
        <v>88</v>
      </c>
      <c r="G13" s="74">
        <v>2</v>
      </c>
      <c r="H13" s="74">
        <v>8</v>
      </c>
      <c r="I13" s="72">
        <v>1</v>
      </c>
    </row>
    <row r="14" spans="2:9" s="38" customFormat="1" ht="9">
      <c r="B14" s="1" t="str">
        <f>'A-b-(9)1'!B14</f>
        <v>2007      19</v>
      </c>
      <c r="C14" s="72">
        <v>65</v>
      </c>
      <c r="D14" s="69">
        <v>78.46153846153847</v>
      </c>
      <c r="E14" s="73">
        <v>51</v>
      </c>
      <c r="F14" s="74">
        <v>67</v>
      </c>
      <c r="G14" s="74">
        <v>2</v>
      </c>
      <c r="H14" s="74">
        <v>13</v>
      </c>
      <c r="I14" s="72">
        <v>1</v>
      </c>
    </row>
    <row r="15" spans="2:9" s="38" customFormat="1" ht="9">
      <c r="B15" s="1" t="str">
        <f>'A-b-(9)1'!B15</f>
        <v>2008      20</v>
      </c>
      <c r="C15" s="72">
        <v>62</v>
      </c>
      <c r="D15" s="91">
        <f>E15/C15*100</f>
        <v>80.64516129032258</v>
      </c>
      <c r="E15" s="73">
        <v>50</v>
      </c>
      <c r="F15" s="74">
        <v>55</v>
      </c>
      <c r="G15" s="74">
        <v>3</v>
      </c>
      <c r="H15" s="74">
        <v>12</v>
      </c>
      <c r="I15" s="72">
        <v>1</v>
      </c>
    </row>
    <row r="16" spans="2:9" s="58" customFormat="1" ht="9">
      <c r="B16" s="1" t="str">
        <f>'A-b-(9)1'!B16</f>
        <v>2009      21</v>
      </c>
      <c r="C16" s="72">
        <v>68</v>
      </c>
      <c r="D16" s="91">
        <f>E16/C16*100</f>
        <v>39.705882352941174</v>
      </c>
      <c r="E16" s="73">
        <v>27</v>
      </c>
      <c r="F16" s="73">
        <v>27</v>
      </c>
      <c r="G16" s="73">
        <v>1</v>
      </c>
      <c r="H16" s="73">
        <v>1</v>
      </c>
      <c r="I16" s="75">
        <v>0</v>
      </c>
    </row>
    <row r="17" spans="2:9" s="58" customFormat="1" ht="9">
      <c r="B17" s="1" t="str">
        <f>'A-b-(9)1'!B17</f>
        <v>2010      22</v>
      </c>
      <c r="C17" s="25">
        <v>49</v>
      </c>
      <c r="D17" s="91">
        <f>E17/C17*100</f>
        <v>77.55102040816327</v>
      </c>
      <c r="E17" s="57">
        <v>38</v>
      </c>
      <c r="F17" s="57">
        <v>41</v>
      </c>
      <c r="G17" s="57">
        <v>2</v>
      </c>
      <c r="H17" s="57">
        <v>8</v>
      </c>
      <c r="I17" s="76">
        <v>2</v>
      </c>
    </row>
    <row r="18" spans="2:9" s="58" customFormat="1" ht="9">
      <c r="B18" s="2" t="str">
        <f>'A-b-(9)1'!B18</f>
        <v>2011      23年</v>
      </c>
      <c r="C18" s="13">
        <f>SUM(C20,C26,C33,C34,C45,C52,C59,C65,C70)</f>
        <v>45</v>
      </c>
      <c r="D18" s="59">
        <f>E18/C18*100</f>
        <v>66.66666666666666</v>
      </c>
      <c r="E18" s="17">
        <f>SUM(E20,E26,E33,E34,E45,E52,E59,E65,E70)</f>
        <v>30</v>
      </c>
      <c r="F18" s="17">
        <f>SUM(F20,F26,F33,F34,F45,F52,F59,F65,F70)</f>
        <v>26</v>
      </c>
      <c r="G18" s="17">
        <f>SUM(G20,G26,G33,G34,G45,G52,G59,G65,G70)</f>
        <v>1</v>
      </c>
      <c r="H18" s="17">
        <f>SUM(H20,H26,H33,H34,H45,H52,H59,H65,H70)</f>
        <v>0</v>
      </c>
      <c r="I18" s="13">
        <f>SUM(I20,I26,I33,I34,I45,I52,I59,I65,I70)</f>
        <v>0</v>
      </c>
    </row>
    <row r="19" spans="2:9" s="38" customFormat="1" ht="9">
      <c r="B19" s="35"/>
      <c r="C19" s="77"/>
      <c r="D19" s="77"/>
      <c r="E19" s="62"/>
      <c r="F19" s="61"/>
      <c r="G19" s="61"/>
      <c r="H19" s="61"/>
      <c r="I19" s="63"/>
    </row>
    <row r="20" spans="2:9" s="58" customFormat="1" ht="10.5" customHeight="1">
      <c r="B20" s="64" t="s">
        <v>3</v>
      </c>
      <c r="C20" s="4">
        <v>3</v>
      </c>
      <c r="D20" s="5"/>
      <c r="E20" s="6">
        <v>3</v>
      </c>
      <c r="F20" s="7">
        <v>0</v>
      </c>
      <c r="G20" s="7">
        <v>0</v>
      </c>
      <c r="H20" s="7">
        <v>0</v>
      </c>
      <c r="I20" s="8">
        <v>0</v>
      </c>
    </row>
    <row r="21" spans="2:9" s="38" customFormat="1" ht="10.5" customHeight="1">
      <c r="B21" s="37" t="s">
        <v>4</v>
      </c>
      <c r="C21" s="9">
        <v>1</v>
      </c>
      <c r="D21" s="9"/>
      <c r="E21" s="10">
        <v>1</v>
      </c>
      <c r="F21" s="11">
        <v>0</v>
      </c>
      <c r="G21" s="11">
        <v>0</v>
      </c>
      <c r="H21" s="12">
        <v>0</v>
      </c>
      <c r="I21" s="11">
        <v>0</v>
      </c>
    </row>
    <row r="22" spans="2:9" s="38" customFormat="1" ht="10.5" customHeight="1">
      <c r="B22" s="37" t="s">
        <v>5</v>
      </c>
      <c r="C22" s="9">
        <v>1</v>
      </c>
      <c r="D22" s="9"/>
      <c r="E22" s="10">
        <v>1</v>
      </c>
      <c r="F22" s="11">
        <v>0</v>
      </c>
      <c r="G22" s="11">
        <v>0</v>
      </c>
      <c r="H22" s="11">
        <v>0</v>
      </c>
      <c r="I22" s="11">
        <v>0</v>
      </c>
    </row>
    <row r="23" spans="2:9" s="38" customFormat="1" ht="10.5" customHeight="1">
      <c r="B23" s="37" t="s">
        <v>6</v>
      </c>
      <c r="C23" s="9">
        <v>1</v>
      </c>
      <c r="D23" s="9"/>
      <c r="E23" s="10">
        <v>1</v>
      </c>
      <c r="F23" s="11">
        <v>0</v>
      </c>
      <c r="G23" s="11">
        <v>0</v>
      </c>
      <c r="H23" s="11">
        <v>0</v>
      </c>
      <c r="I23" s="11">
        <v>0</v>
      </c>
    </row>
    <row r="24" spans="2:9" s="38" customFormat="1" ht="10.5" customHeight="1">
      <c r="B24" s="37" t="s">
        <v>7</v>
      </c>
      <c r="C24" s="9">
        <v>0</v>
      </c>
      <c r="D24" s="9"/>
      <c r="E24" s="10">
        <v>0</v>
      </c>
      <c r="F24" s="11">
        <v>0</v>
      </c>
      <c r="G24" s="11">
        <v>0</v>
      </c>
      <c r="H24" s="11">
        <v>0</v>
      </c>
      <c r="I24" s="11">
        <v>0</v>
      </c>
    </row>
    <row r="25" spans="2:9" s="38" customFormat="1" ht="10.5" customHeight="1">
      <c r="B25" s="37" t="s">
        <v>8</v>
      </c>
      <c r="C25" s="9">
        <v>0</v>
      </c>
      <c r="D25" s="9"/>
      <c r="E25" s="10">
        <v>0</v>
      </c>
      <c r="F25" s="11">
        <v>0</v>
      </c>
      <c r="G25" s="11">
        <v>0</v>
      </c>
      <c r="H25" s="11">
        <v>0</v>
      </c>
      <c r="I25" s="11">
        <v>0</v>
      </c>
    </row>
    <row r="26" spans="2:9" s="58" customFormat="1" ht="10.5" customHeight="1">
      <c r="B26" s="78" t="s">
        <v>9</v>
      </c>
      <c r="C26" s="13">
        <v>0</v>
      </c>
      <c r="D26" s="5"/>
      <c r="E26" s="14">
        <v>0</v>
      </c>
      <c r="F26" s="8">
        <v>0</v>
      </c>
      <c r="G26" s="8">
        <v>0</v>
      </c>
      <c r="H26" s="8">
        <v>0</v>
      </c>
      <c r="I26" s="8">
        <v>0</v>
      </c>
    </row>
    <row r="27" spans="2:9" s="38" customFormat="1" ht="10.5" customHeight="1">
      <c r="B27" s="37" t="s">
        <v>10</v>
      </c>
      <c r="C27" s="9">
        <v>0</v>
      </c>
      <c r="D27" s="9"/>
      <c r="E27" s="10">
        <v>0</v>
      </c>
      <c r="F27" s="11">
        <v>0</v>
      </c>
      <c r="G27" s="11">
        <v>0</v>
      </c>
      <c r="H27" s="11">
        <v>0</v>
      </c>
      <c r="I27" s="11">
        <v>0</v>
      </c>
    </row>
    <row r="28" spans="2:9" s="38" customFormat="1" ht="10.5" customHeight="1">
      <c r="B28" s="37" t="s">
        <v>11</v>
      </c>
      <c r="C28" s="9">
        <v>0</v>
      </c>
      <c r="D28" s="9"/>
      <c r="E28" s="15">
        <v>0</v>
      </c>
      <c r="F28" s="9">
        <v>0</v>
      </c>
      <c r="G28" s="9">
        <v>0</v>
      </c>
      <c r="H28" s="9">
        <v>0</v>
      </c>
      <c r="I28" s="9">
        <v>0</v>
      </c>
    </row>
    <row r="29" spans="2:9" s="38" customFormat="1" ht="10.5" customHeight="1">
      <c r="B29" s="37" t="s">
        <v>12</v>
      </c>
      <c r="C29" s="9">
        <v>0</v>
      </c>
      <c r="D29" s="9"/>
      <c r="E29" s="15">
        <v>0</v>
      </c>
      <c r="F29" s="9">
        <v>0</v>
      </c>
      <c r="G29" s="9">
        <v>0</v>
      </c>
      <c r="H29" s="9">
        <v>0</v>
      </c>
      <c r="I29" s="9">
        <v>0</v>
      </c>
    </row>
    <row r="30" spans="2:9" s="38" customFormat="1" ht="10.5" customHeight="1">
      <c r="B30" s="37" t="s">
        <v>13</v>
      </c>
      <c r="C30" s="9">
        <v>0</v>
      </c>
      <c r="D30" s="9"/>
      <c r="E30" s="15">
        <v>0</v>
      </c>
      <c r="F30" s="9">
        <v>0</v>
      </c>
      <c r="G30" s="9">
        <v>0</v>
      </c>
      <c r="H30" s="9">
        <v>0</v>
      </c>
      <c r="I30" s="9">
        <v>0</v>
      </c>
    </row>
    <row r="31" spans="2:9" s="38" customFormat="1" ht="10.5" customHeight="1">
      <c r="B31" s="37" t="s">
        <v>14</v>
      </c>
      <c r="C31" s="9">
        <v>0</v>
      </c>
      <c r="D31" s="9"/>
      <c r="E31" s="15">
        <v>0</v>
      </c>
      <c r="F31" s="9">
        <v>0</v>
      </c>
      <c r="G31" s="9">
        <v>0</v>
      </c>
      <c r="H31" s="9">
        <v>0</v>
      </c>
      <c r="I31" s="9">
        <v>0</v>
      </c>
    </row>
    <row r="32" spans="2:9" s="38" customFormat="1" ht="10.5" customHeight="1">
      <c r="B32" s="37" t="s">
        <v>15</v>
      </c>
      <c r="C32" s="9">
        <v>0</v>
      </c>
      <c r="D32" s="9"/>
      <c r="E32" s="15">
        <v>0</v>
      </c>
      <c r="F32" s="9">
        <v>0</v>
      </c>
      <c r="G32" s="9">
        <v>0</v>
      </c>
      <c r="H32" s="9">
        <v>0</v>
      </c>
      <c r="I32" s="9">
        <v>0</v>
      </c>
    </row>
    <row r="33" spans="2:9" s="58" customFormat="1" ht="10.5" customHeight="1">
      <c r="B33" s="78" t="s">
        <v>16</v>
      </c>
      <c r="C33" s="5">
        <v>1</v>
      </c>
      <c r="D33" s="5"/>
      <c r="E33" s="16">
        <v>1</v>
      </c>
      <c r="F33" s="5">
        <v>1</v>
      </c>
      <c r="G33" s="5">
        <v>0</v>
      </c>
      <c r="H33" s="5">
        <v>0</v>
      </c>
      <c r="I33" s="5">
        <v>0</v>
      </c>
    </row>
    <row r="34" spans="2:9" s="58" customFormat="1" ht="10.5" customHeight="1">
      <c r="B34" s="78" t="s">
        <v>17</v>
      </c>
      <c r="C34" s="13">
        <v>10</v>
      </c>
      <c r="D34" s="5"/>
      <c r="E34" s="17">
        <v>7</v>
      </c>
      <c r="F34" s="13">
        <v>5</v>
      </c>
      <c r="G34" s="13">
        <v>0</v>
      </c>
      <c r="H34" s="13">
        <v>0</v>
      </c>
      <c r="I34" s="13">
        <v>0</v>
      </c>
    </row>
    <row r="35" spans="2:9" s="38" customFormat="1" ht="10.5" customHeight="1">
      <c r="B35" s="37" t="s">
        <v>18</v>
      </c>
      <c r="C35" s="9">
        <v>3</v>
      </c>
      <c r="D35" s="9"/>
      <c r="E35" s="15">
        <v>2</v>
      </c>
      <c r="F35" s="9">
        <v>1</v>
      </c>
      <c r="G35" s="9">
        <v>0</v>
      </c>
      <c r="H35" s="9">
        <v>0</v>
      </c>
      <c r="I35" s="9">
        <v>0</v>
      </c>
    </row>
    <row r="36" spans="2:9" s="38" customFormat="1" ht="10.5" customHeight="1">
      <c r="B36" s="37" t="s">
        <v>19</v>
      </c>
      <c r="C36" s="9">
        <v>0</v>
      </c>
      <c r="D36" s="9"/>
      <c r="E36" s="15">
        <v>0</v>
      </c>
      <c r="F36" s="9">
        <v>0</v>
      </c>
      <c r="G36" s="9">
        <v>0</v>
      </c>
      <c r="H36" s="9">
        <v>0</v>
      </c>
      <c r="I36" s="9">
        <v>0</v>
      </c>
    </row>
    <row r="37" spans="2:9" s="38" customFormat="1" ht="10.5" customHeight="1">
      <c r="B37" s="37" t="s">
        <v>20</v>
      </c>
      <c r="C37" s="9">
        <v>0</v>
      </c>
      <c r="D37" s="9"/>
      <c r="E37" s="15">
        <v>0</v>
      </c>
      <c r="F37" s="9">
        <v>0</v>
      </c>
      <c r="G37" s="9">
        <v>0</v>
      </c>
      <c r="H37" s="9">
        <v>0</v>
      </c>
      <c r="I37" s="9">
        <v>0</v>
      </c>
    </row>
    <row r="38" spans="2:9" s="38" customFormat="1" ht="10.5" customHeight="1">
      <c r="B38" s="37" t="s">
        <v>21</v>
      </c>
      <c r="C38" s="9">
        <v>2</v>
      </c>
      <c r="D38" s="9"/>
      <c r="E38" s="15">
        <v>2</v>
      </c>
      <c r="F38" s="9">
        <v>3</v>
      </c>
      <c r="G38" s="9">
        <v>0</v>
      </c>
      <c r="H38" s="9">
        <v>0</v>
      </c>
      <c r="I38" s="9">
        <v>0</v>
      </c>
    </row>
    <row r="39" spans="2:9" s="38" customFormat="1" ht="10.5" customHeight="1">
      <c r="B39" s="37" t="s">
        <v>22</v>
      </c>
      <c r="C39" s="9">
        <v>2</v>
      </c>
      <c r="D39" s="9"/>
      <c r="E39" s="15">
        <v>1</v>
      </c>
      <c r="F39" s="9">
        <v>0</v>
      </c>
      <c r="G39" s="9">
        <v>0</v>
      </c>
      <c r="H39" s="9">
        <v>0</v>
      </c>
      <c r="I39" s="9">
        <v>0</v>
      </c>
    </row>
    <row r="40" spans="2:9" s="38" customFormat="1" ht="10.5" customHeight="1">
      <c r="B40" s="37" t="s">
        <v>23</v>
      </c>
      <c r="C40" s="9">
        <v>1</v>
      </c>
      <c r="D40" s="9"/>
      <c r="E40" s="15">
        <v>1</v>
      </c>
      <c r="F40" s="9">
        <v>0</v>
      </c>
      <c r="G40" s="9">
        <v>0</v>
      </c>
      <c r="H40" s="9">
        <v>0</v>
      </c>
      <c r="I40" s="9">
        <v>0</v>
      </c>
    </row>
    <row r="41" spans="2:9" s="38" customFormat="1" ht="10.5" customHeight="1">
      <c r="B41" s="37" t="s">
        <v>24</v>
      </c>
      <c r="C41" s="9">
        <v>0</v>
      </c>
      <c r="D41" s="9"/>
      <c r="E41" s="15">
        <v>0</v>
      </c>
      <c r="F41" s="9">
        <v>0</v>
      </c>
      <c r="G41" s="9">
        <v>0</v>
      </c>
      <c r="H41" s="9">
        <v>0</v>
      </c>
      <c r="I41" s="9">
        <v>0</v>
      </c>
    </row>
    <row r="42" spans="2:9" s="38" customFormat="1" ht="10.5" customHeight="1">
      <c r="B42" s="37" t="s">
        <v>25</v>
      </c>
      <c r="C42" s="18">
        <v>1</v>
      </c>
      <c r="D42" s="9"/>
      <c r="E42" s="15">
        <v>1</v>
      </c>
      <c r="F42" s="9">
        <v>1</v>
      </c>
      <c r="G42" s="9">
        <v>0</v>
      </c>
      <c r="H42" s="9">
        <v>0</v>
      </c>
      <c r="I42" s="9">
        <v>0</v>
      </c>
    </row>
    <row r="43" spans="2:9" s="38" customFormat="1" ht="10.5" customHeight="1">
      <c r="B43" s="37" t="s">
        <v>26</v>
      </c>
      <c r="C43" s="9">
        <v>0</v>
      </c>
      <c r="D43" s="9"/>
      <c r="E43" s="15">
        <v>0</v>
      </c>
      <c r="F43" s="9">
        <v>0</v>
      </c>
      <c r="G43" s="9">
        <v>0</v>
      </c>
      <c r="H43" s="9">
        <v>0</v>
      </c>
      <c r="I43" s="9">
        <v>0</v>
      </c>
    </row>
    <row r="44" spans="2:9" s="38" customFormat="1" ht="10.5" customHeight="1">
      <c r="B44" s="37" t="s">
        <v>27</v>
      </c>
      <c r="C44" s="9">
        <v>1</v>
      </c>
      <c r="D44" s="9"/>
      <c r="E44" s="15">
        <v>0</v>
      </c>
      <c r="F44" s="9">
        <v>0</v>
      </c>
      <c r="G44" s="9">
        <v>0</v>
      </c>
      <c r="H44" s="9">
        <v>0</v>
      </c>
      <c r="I44" s="9">
        <v>0</v>
      </c>
    </row>
    <row r="45" spans="2:9" s="58" customFormat="1" ht="10.5" customHeight="1">
      <c r="B45" s="78" t="s">
        <v>28</v>
      </c>
      <c r="C45" s="13">
        <v>10</v>
      </c>
      <c r="D45" s="5"/>
      <c r="E45" s="19">
        <v>5</v>
      </c>
      <c r="F45" s="13">
        <v>2</v>
      </c>
      <c r="G45" s="13">
        <v>0</v>
      </c>
      <c r="H45" s="13">
        <v>0</v>
      </c>
      <c r="I45" s="13">
        <v>0</v>
      </c>
    </row>
    <row r="46" spans="2:9" s="38" customFormat="1" ht="10.5" customHeight="1">
      <c r="B46" s="37" t="s">
        <v>29</v>
      </c>
      <c r="C46" s="9">
        <v>0</v>
      </c>
      <c r="D46" s="9"/>
      <c r="E46" s="15">
        <v>0</v>
      </c>
      <c r="F46" s="9">
        <v>0</v>
      </c>
      <c r="G46" s="9">
        <v>0</v>
      </c>
      <c r="H46" s="9">
        <v>0</v>
      </c>
      <c r="I46" s="9">
        <v>0</v>
      </c>
    </row>
    <row r="47" spans="2:9" s="38" customFormat="1" ht="10.5" customHeight="1">
      <c r="B47" s="37" t="s">
        <v>30</v>
      </c>
      <c r="C47" s="9">
        <v>0</v>
      </c>
      <c r="D47" s="9"/>
      <c r="E47" s="15">
        <v>0</v>
      </c>
      <c r="F47" s="9">
        <v>0</v>
      </c>
      <c r="G47" s="9">
        <v>0</v>
      </c>
      <c r="H47" s="9">
        <v>0</v>
      </c>
      <c r="I47" s="9">
        <v>0</v>
      </c>
    </row>
    <row r="48" spans="2:9" s="38" customFormat="1" ht="10.5" customHeight="1">
      <c r="B48" s="37" t="s">
        <v>31</v>
      </c>
      <c r="C48" s="9">
        <v>0</v>
      </c>
      <c r="D48" s="9"/>
      <c r="E48" s="15">
        <v>0</v>
      </c>
      <c r="F48" s="9">
        <v>0</v>
      </c>
      <c r="G48" s="9">
        <v>0</v>
      </c>
      <c r="H48" s="9">
        <v>0</v>
      </c>
      <c r="I48" s="9">
        <v>0</v>
      </c>
    </row>
    <row r="49" spans="2:9" s="38" customFormat="1" ht="10.5" customHeight="1">
      <c r="B49" s="37" t="s">
        <v>32</v>
      </c>
      <c r="C49" s="9">
        <v>1</v>
      </c>
      <c r="D49" s="9"/>
      <c r="E49" s="15">
        <v>0</v>
      </c>
      <c r="F49" s="9">
        <v>1</v>
      </c>
      <c r="G49" s="9">
        <v>0</v>
      </c>
      <c r="H49" s="9">
        <v>0</v>
      </c>
      <c r="I49" s="9">
        <v>0</v>
      </c>
    </row>
    <row r="50" spans="2:9" s="38" customFormat="1" ht="10.5" customHeight="1">
      <c r="B50" s="37" t="s">
        <v>33</v>
      </c>
      <c r="C50" s="9">
        <v>8</v>
      </c>
      <c r="D50" s="9"/>
      <c r="E50" s="15">
        <v>4</v>
      </c>
      <c r="F50" s="9">
        <v>1</v>
      </c>
      <c r="G50" s="9">
        <v>0</v>
      </c>
      <c r="H50" s="9">
        <v>0</v>
      </c>
      <c r="I50" s="9">
        <v>0</v>
      </c>
    </row>
    <row r="51" spans="2:9" s="38" customFormat="1" ht="10.5" customHeight="1">
      <c r="B51" s="37" t="s">
        <v>34</v>
      </c>
      <c r="C51" s="9">
        <v>1</v>
      </c>
      <c r="D51" s="9"/>
      <c r="E51" s="15">
        <v>1</v>
      </c>
      <c r="F51" s="9">
        <v>0</v>
      </c>
      <c r="G51" s="9">
        <v>0</v>
      </c>
      <c r="H51" s="9">
        <v>0</v>
      </c>
      <c r="I51" s="9">
        <v>0</v>
      </c>
    </row>
    <row r="52" spans="2:9" s="58" customFormat="1" ht="10.5" customHeight="1">
      <c r="B52" s="78" t="s">
        <v>35</v>
      </c>
      <c r="C52" s="13">
        <v>12</v>
      </c>
      <c r="D52" s="5"/>
      <c r="E52" s="17">
        <v>7</v>
      </c>
      <c r="F52" s="13">
        <v>12</v>
      </c>
      <c r="G52" s="13">
        <v>1</v>
      </c>
      <c r="H52" s="13">
        <v>0</v>
      </c>
      <c r="I52" s="13">
        <v>0</v>
      </c>
    </row>
    <row r="53" spans="2:9" s="38" customFormat="1" ht="10.5" customHeight="1">
      <c r="B53" s="37" t="s">
        <v>36</v>
      </c>
      <c r="C53" s="9">
        <v>0</v>
      </c>
      <c r="D53" s="9"/>
      <c r="E53" s="15">
        <v>0</v>
      </c>
      <c r="F53" s="9">
        <v>0</v>
      </c>
      <c r="G53" s="9">
        <v>0</v>
      </c>
      <c r="H53" s="9">
        <v>0</v>
      </c>
      <c r="I53" s="9">
        <v>0</v>
      </c>
    </row>
    <row r="54" spans="2:9" s="38" customFormat="1" ht="10.5" customHeight="1">
      <c r="B54" s="37" t="s">
        <v>37</v>
      </c>
      <c r="C54" s="9">
        <v>0</v>
      </c>
      <c r="D54" s="9"/>
      <c r="E54" s="15">
        <v>0</v>
      </c>
      <c r="F54" s="9">
        <v>0</v>
      </c>
      <c r="G54" s="9">
        <v>0</v>
      </c>
      <c r="H54" s="9">
        <v>0</v>
      </c>
      <c r="I54" s="9">
        <v>0</v>
      </c>
    </row>
    <row r="55" spans="2:9" s="38" customFormat="1" ht="10.5" customHeight="1">
      <c r="B55" s="37" t="s">
        <v>38</v>
      </c>
      <c r="C55" s="9">
        <v>9</v>
      </c>
      <c r="D55" s="9"/>
      <c r="E55" s="15">
        <v>3</v>
      </c>
      <c r="F55" s="9">
        <v>8</v>
      </c>
      <c r="G55" s="9">
        <v>1</v>
      </c>
      <c r="H55" s="9">
        <v>0</v>
      </c>
      <c r="I55" s="9">
        <v>0</v>
      </c>
    </row>
    <row r="56" spans="2:9" s="38" customFormat="1" ht="10.5" customHeight="1">
      <c r="B56" s="37" t="s">
        <v>39</v>
      </c>
      <c r="C56" s="9">
        <v>2</v>
      </c>
      <c r="D56" s="9"/>
      <c r="E56" s="15">
        <v>3</v>
      </c>
      <c r="F56" s="9">
        <v>3</v>
      </c>
      <c r="G56" s="9">
        <v>0</v>
      </c>
      <c r="H56" s="9">
        <v>0</v>
      </c>
      <c r="I56" s="9">
        <v>0</v>
      </c>
    </row>
    <row r="57" spans="2:9" s="38" customFormat="1" ht="10.5" customHeight="1">
      <c r="B57" s="37" t="s">
        <v>40</v>
      </c>
      <c r="C57" s="9">
        <v>0</v>
      </c>
      <c r="D57" s="9"/>
      <c r="E57" s="15">
        <v>0</v>
      </c>
      <c r="F57" s="9">
        <v>0</v>
      </c>
      <c r="G57" s="9">
        <v>0</v>
      </c>
      <c r="H57" s="9">
        <v>0</v>
      </c>
      <c r="I57" s="9">
        <v>0</v>
      </c>
    </row>
    <row r="58" spans="2:9" s="38" customFormat="1" ht="10.5" customHeight="1">
      <c r="B58" s="37" t="s">
        <v>41</v>
      </c>
      <c r="C58" s="9">
        <v>1</v>
      </c>
      <c r="D58" s="9"/>
      <c r="E58" s="15">
        <v>1</v>
      </c>
      <c r="F58" s="9">
        <v>1</v>
      </c>
      <c r="G58" s="9">
        <v>0</v>
      </c>
      <c r="H58" s="9">
        <v>0</v>
      </c>
      <c r="I58" s="9">
        <v>0</v>
      </c>
    </row>
    <row r="59" spans="2:9" s="58" customFormat="1" ht="10.5" customHeight="1">
      <c r="B59" s="78" t="s">
        <v>42</v>
      </c>
      <c r="C59" s="13">
        <v>3</v>
      </c>
      <c r="D59" s="5"/>
      <c r="E59" s="17">
        <v>2</v>
      </c>
      <c r="F59" s="13">
        <v>1</v>
      </c>
      <c r="G59" s="13">
        <v>0</v>
      </c>
      <c r="H59" s="13">
        <v>0</v>
      </c>
      <c r="I59" s="13">
        <v>0</v>
      </c>
    </row>
    <row r="60" spans="2:9" s="38" customFormat="1" ht="10.5" customHeight="1">
      <c r="B60" s="37" t="s">
        <v>43</v>
      </c>
      <c r="C60" s="9">
        <v>0</v>
      </c>
      <c r="D60" s="9"/>
      <c r="E60" s="15">
        <v>0</v>
      </c>
      <c r="F60" s="9">
        <v>0</v>
      </c>
      <c r="G60" s="9">
        <v>0</v>
      </c>
      <c r="H60" s="9">
        <v>0</v>
      </c>
      <c r="I60" s="9">
        <v>0</v>
      </c>
    </row>
    <row r="61" spans="2:9" s="38" customFormat="1" ht="10.5" customHeight="1">
      <c r="B61" s="37" t="s">
        <v>44</v>
      </c>
      <c r="C61" s="9">
        <v>0</v>
      </c>
      <c r="D61" s="9"/>
      <c r="E61" s="15">
        <v>0</v>
      </c>
      <c r="F61" s="9">
        <v>0</v>
      </c>
      <c r="G61" s="9">
        <v>0</v>
      </c>
      <c r="H61" s="9">
        <v>0</v>
      </c>
      <c r="I61" s="9">
        <v>0</v>
      </c>
    </row>
    <row r="62" spans="2:9" s="38" customFormat="1" ht="10.5" customHeight="1">
      <c r="B62" s="37" t="s">
        <v>45</v>
      </c>
      <c r="C62" s="9">
        <v>0</v>
      </c>
      <c r="D62" s="9"/>
      <c r="E62" s="15">
        <v>0</v>
      </c>
      <c r="F62" s="9">
        <v>0</v>
      </c>
      <c r="G62" s="9">
        <v>0</v>
      </c>
      <c r="H62" s="9">
        <v>0</v>
      </c>
      <c r="I62" s="9">
        <v>0</v>
      </c>
    </row>
    <row r="63" spans="2:9" s="38" customFormat="1" ht="10.5" customHeight="1">
      <c r="B63" s="37" t="s">
        <v>46</v>
      </c>
      <c r="C63" s="9">
        <v>3</v>
      </c>
      <c r="D63" s="9"/>
      <c r="E63" s="15">
        <v>2</v>
      </c>
      <c r="F63" s="9">
        <v>1</v>
      </c>
      <c r="G63" s="9">
        <v>0</v>
      </c>
      <c r="H63" s="9">
        <v>0</v>
      </c>
      <c r="I63" s="9">
        <v>0</v>
      </c>
    </row>
    <row r="64" spans="2:9" s="38" customFormat="1" ht="10.5" customHeight="1">
      <c r="B64" s="37" t="s">
        <v>47</v>
      </c>
      <c r="C64" s="9">
        <v>0</v>
      </c>
      <c r="D64" s="9"/>
      <c r="E64" s="15">
        <v>0</v>
      </c>
      <c r="F64" s="9">
        <v>0</v>
      </c>
      <c r="G64" s="9">
        <v>0</v>
      </c>
      <c r="H64" s="9">
        <v>0</v>
      </c>
      <c r="I64" s="9">
        <v>0</v>
      </c>
    </row>
    <row r="65" spans="2:9" s="58" customFormat="1" ht="10.5" customHeight="1">
      <c r="B65" s="78" t="s">
        <v>48</v>
      </c>
      <c r="C65" s="13">
        <v>0</v>
      </c>
      <c r="D65" s="5"/>
      <c r="E65" s="17">
        <v>0</v>
      </c>
      <c r="F65" s="13">
        <v>1</v>
      </c>
      <c r="G65" s="13">
        <v>0</v>
      </c>
      <c r="H65" s="13">
        <v>0</v>
      </c>
      <c r="I65" s="13">
        <v>0</v>
      </c>
    </row>
    <row r="66" spans="2:9" s="38" customFormat="1" ht="10.5" customHeight="1">
      <c r="B66" s="37" t="s">
        <v>49</v>
      </c>
      <c r="C66" s="9">
        <v>0</v>
      </c>
      <c r="D66" s="9"/>
      <c r="E66" s="15">
        <v>0</v>
      </c>
      <c r="F66" s="9">
        <v>0</v>
      </c>
      <c r="G66" s="9">
        <v>0</v>
      </c>
      <c r="H66" s="9">
        <v>0</v>
      </c>
      <c r="I66" s="9">
        <v>0</v>
      </c>
    </row>
    <row r="67" spans="2:9" s="38" customFormat="1" ht="10.5" customHeight="1">
      <c r="B67" s="37" t="s">
        <v>50</v>
      </c>
      <c r="C67" s="9">
        <v>0</v>
      </c>
      <c r="D67" s="9"/>
      <c r="E67" s="15">
        <v>0</v>
      </c>
      <c r="F67" s="9">
        <v>0</v>
      </c>
      <c r="G67" s="9">
        <v>0</v>
      </c>
      <c r="H67" s="9">
        <v>0</v>
      </c>
      <c r="I67" s="9">
        <v>0</v>
      </c>
    </row>
    <row r="68" spans="2:9" s="38" customFormat="1" ht="10.5" customHeight="1">
      <c r="B68" s="37" t="s">
        <v>51</v>
      </c>
      <c r="C68" s="9">
        <v>0</v>
      </c>
      <c r="D68" s="9"/>
      <c r="E68" s="15">
        <v>0</v>
      </c>
      <c r="F68" s="9">
        <v>1</v>
      </c>
      <c r="G68" s="9">
        <v>0</v>
      </c>
      <c r="H68" s="9">
        <v>0</v>
      </c>
      <c r="I68" s="9">
        <v>0</v>
      </c>
    </row>
    <row r="69" spans="2:9" s="38" customFormat="1" ht="10.5" customHeight="1">
      <c r="B69" s="37" t="s">
        <v>52</v>
      </c>
      <c r="C69" s="9">
        <v>0</v>
      </c>
      <c r="D69" s="9"/>
      <c r="E69" s="15">
        <v>0</v>
      </c>
      <c r="F69" s="9">
        <v>0</v>
      </c>
      <c r="G69" s="9">
        <v>0</v>
      </c>
      <c r="H69" s="9">
        <v>0</v>
      </c>
      <c r="I69" s="9">
        <v>0</v>
      </c>
    </row>
    <row r="70" spans="2:9" s="58" customFormat="1" ht="10.5" customHeight="1">
      <c r="B70" s="78" t="s">
        <v>53</v>
      </c>
      <c r="C70" s="13">
        <v>6</v>
      </c>
      <c r="D70" s="5"/>
      <c r="E70" s="17">
        <v>5</v>
      </c>
      <c r="F70" s="13">
        <v>4</v>
      </c>
      <c r="G70" s="13">
        <v>0</v>
      </c>
      <c r="H70" s="13">
        <v>0</v>
      </c>
      <c r="I70" s="13">
        <v>0</v>
      </c>
    </row>
    <row r="71" spans="2:9" s="38" customFormat="1" ht="10.5" customHeight="1">
      <c r="B71" s="37" t="s">
        <v>54</v>
      </c>
      <c r="C71" s="9">
        <v>2</v>
      </c>
      <c r="D71" s="9"/>
      <c r="E71" s="15">
        <v>1</v>
      </c>
      <c r="F71" s="9">
        <v>0</v>
      </c>
      <c r="G71" s="9">
        <v>0</v>
      </c>
      <c r="H71" s="9">
        <v>0</v>
      </c>
      <c r="I71" s="9">
        <v>0</v>
      </c>
    </row>
    <row r="72" spans="2:9" s="38" customFormat="1" ht="10.5" customHeight="1">
      <c r="B72" s="37" t="s">
        <v>55</v>
      </c>
      <c r="C72" s="9">
        <v>0</v>
      </c>
      <c r="D72" s="9"/>
      <c r="E72" s="15">
        <v>0</v>
      </c>
      <c r="F72" s="9">
        <v>0</v>
      </c>
      <c r="G72" s="9">
        <v>0</v>
      </c>
      <c r="H72" s="9">
        <v>0</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2</v>
      </c>
      <c r="D74" s="9"/>
      <c r="E74" s="15">
        <v>2</v>
      </c>
      <c r="F74" s="9">
        <v>1</v>
      </c>
      <c r="G74" s="9">
        <v>0</v>
      </c>
      <c r="H74" s="9">
        <v>0</v>
      </c>
      <c r="I74" s="9">
        <v>0</v>
      </c>
    </row>
    <row r="75" spans="2:9" s="38" customFormat="1" ht="10.5" customHeight="1">
      <c r="B75" s="37" t="s">
        <v>58</v>
      </c>
      <c r="C75" s="9">
        <v>0</v>
      </c>
      <c r="D75" s="9"/>
      <c r="E75" s="15">
        <v>0</v>
      </c>
      <c r="F75" s="9">
        <v>0</v>
      </c>
      <c r="G75" s="9">
        <v>0</v>
      </c>
      <c r="H75" s="9">
        <v>0</v>
      </c>
      <c r="I75" s="9">
        <v>0</v>
      </c>
    </row>
    <row r="76" spans="2:9" s="38" customFormat="1" ht="10.5" customHeight="1">
      <c r="B76" s="37" t="s">
        <v>59</v>
      </c>
      <c r="C76" s="9">
        <v>0</v>
      </c>
      <c r="D76" s="9"/>
      <c r="E76" s="15">
        <v>0</v>
      </c>
      <c r="F76" s="9">
        <v>0</v>
      </c>
      <c r="G76" s="9">
        <v>0</v>
      </c>
      <c r="H76" s="9">
        <v>0</v>
      </c>
      <c r="I76" s="9">
        <v>0</v>
      </c>
    </row>
    <row r="77" spans="2:9" s="38" customFormat="1" ht="10.5" customHeight="1">
      <c r="B77" s="37" t="s">
        <v>60</v>
      </c>
      <c r="C77" s="9">
        <v>2</v>
      </c>
      <c r="D77" s="9"/>
      <c r="E77" s="15">
        <v>2</v>
      </c>
      <c r="F77" s="9">
        <v>3</v>
      </c>
      <c r="G77" s="9">
        <v>0</v>
      </c>
      <c r="H77" s="9">
        <v>0</v>
      </c>
      <c r="I77" s="9">
        <v>0</v>
      </c>
    </row>
    <row r="78" spans="2:9" s="67" customFormat="1" ht="10.5" customHeight="1" thickBot="1">
      <c r="B78" s="79" t="s">
        <v>61</v>
      </c>
      <c r="C78" s="20">
        <v>0</v>
      </c>
      <c r="D78" s="20"/>
      <c r="E78" s="21">
        <v>0</v>
      </c>
      <c r="F78" s="20">
        <v>0</v>
      </c>
      <c r="G78" s="20">
        <v>0</v>
      </c>
      <c r="H78" s="20">
        <v>0</v>
      </c>
      <c r="I78" s="20">
        <v>0</v>
      </c>
    </row>
    <row r="79" spans="2:9" s="38" customFormat="1" ht="9">
      <c r="B79" s="92"/>
      <c r="C79" s="92"/>
      <c r="D79" s="92"/>
      <c r="E79" s="92"/>
      <c r="F79" s="92"/>
      <c r="G79" s="92"/>
      <c r="H79" s="92"/>
      <c r="I79" s="92"/>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13" activePane="bottomRight" state="frozen"/>
      <selection pane="topLeft" activeCell="C20" sqref="C20:I78"/>
      <selection pane="topRight" activeCell="C20" sqref="C20:I78"/>
      <selection pane="bottomLeft" activeCell="C20" sqref="C20:I78"/>
      <selection pane="bottomRight" activeCell="D15" sqref="D15:D17"/>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82</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91</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'A-b-(9)2'!B9</f>
        <v>2002  平成14年</v>
      </c>
      <c r="C9" s="53">
        <v>2888</v>
      </c>
      <c r="D9" s="51">
        <v>38.227146814404435</v>
      </c>
      <c r="E9" s="80">
        <v>1104</v>
      </c>
      <c r="F9" s="53">
        <v>1631</v>
      </c>
      <c r="G9" s="53">
        <v>87</v>
      </c>
      <c r="H9" s="53">
        <v>1027</v>
      </c>
      <c r="I9" s="53">
        <v>67</v>
      </c>
    </row>
    <row r="10" spans="2:9" s="38" customFormat="1" ht="9">
      <c r="B10" s="1" t="str">
        <f>'A-b-(9)2'!B10</f>
        <v>2003      15</v>
      </c>
      <c r="C10" s="53">
        <v>2955</v>
      </c>
      <c r="D10" s="51">
        <v>41.48900169204738</v>
      </c>
      <c r="E10" s="80">
        <v>1226</v>
      </c>
      <c r="F10" s="53">
        <v>1865</v>
      </c>
      <c r="G10" s="53">
        <v>65</v>
      </c>
      <c r="H10" s="53">
        <v>1227</v>
      </c>
      <c r="I10" s="53">
        <v>46</v>
      </c>
    </row>
    <row r="11" spans="2:9" s="38" customFormat="1" ht="9">
      <c r="B11" s="1" t="str">
        <f>'A-b-(9)2'!B11</f>
        <v>2004      16</v>
      </c>
      <c r="C11" s="53">
        <v>2695</v>
      </c>
      <c r="D11" s="51">
        <v>35.43599257884972</v>
      </c>
      <c r="E11" s="80">
        <v>955</v>
      </c>
      <c r="F11" s="53">
        <v>1377</v>
      </c>
      <c r="G11" s="53">
        <v>63</v>
      </c>
      <c r="H11" s="53">
        <v>763</v>
      </c>
      <c r="I11" s="53">
        <v>42</v>
      </c>
    </row>
    <row r="12" spans="2:9" s="38" customFormat="1" ht="9">
      <c r="B12" s="1" t="str">
        <f>'A-b-(9)2'!B12</f>
        <v>2005      17</v>
      </c>
      <c r="C12" s="25">
        <v>2192</v>
      </c>
      <c r="D12" s="56">
        <v>38.13868613138686</v>
      </c>
      <c r="E12" s="81">
        <v>836</v>
      </c>
      <c r="F12" s="25">
        <v>1285</v>
      </c>
      <c r="G12" s="25">
        <v>79</v>
      </c>
      <c r="H12" s="25">
        <v>707</v>
      </c>
      <c r="I12" s="25">
        <v>58</v>
      </c>
    </row>
    <row r="13" spans="2:9" s="38" customFormat="1" ht="9">
      <c r="B13" s="1" t="str">
        <f>'A-b-(9)2'!B13</f>
        <v>2006      18</v>
      </c>
      <c r="C13" s="82">
        <v>1759</v>
      </c>
      <c r="D13" s="56">
        <v>44.79818078453667</v>
      </c>
      <c r="E13" s="83">
        <v>788</v>
      </c>
      <c r="F13" s="25">
        <v>1053</v>
      </c>
      <c r="G13" s="25">
        <v>56</v>
      </c>
      <c r="H13" s="25">
        <v>553</v>
      </c>
      <c r="I13" s="25">
        <v>45</v>
      </c>
    </row>
    <row r="14" spans="2:9" s="38" customFormat="1" ht="9">
      <c r="B14" s="1" t="str">
        <f>'A-b-(9)2'!B14</f>
        <v>2007      19</v>
      </c>
      <c r="C14" s="82">
        <v>1537</v>
      </c>
      <c r="D14" s="56">
        <v>40.40338321405335</v>
      </c>
      <c r="E14" s="83">
        <v>621</v>
      </c>
      <c r="F14" s="25">
        <v>855</v>
      </c>
      <c r="G14" s="25">
        <v>38</v>
      </c>
      <c r="H14" s="25">
        <v>431</v>
      </c>
      <c r="I14" s="25">
        <v>17</v>
      </c>
    </row>
    <row r="15" spans="2:9" s="38" customFormat="1" ht="9">
      <c r="B15" s="1" t="str">
        <f>'A-b-(9)2'!B15</f>
        <v>2008      20</v>
      </c>
      <c r="C15" s="25">
        <v>1449</v>
      </c>
      <c r="D15" s="91">
        <f>E15/C15*100</f>
        <v>43.13319530710835</v>
      </c>
      <c r="E15" s="76">
        <v>625</v>
      </c>
      <c r="F15" s="25">
        <v>869</v>
      </c>
      <c r="G15" s="25">
        <v>41</v>
      </c>
      <c r="H15" s="25">
        <v>425</v>
      </c>
      <c r="I15" s="25">
        <v>20</v>
      </c>
    </row>
    <row r="16" spans="2:9" s="58" customFormat="1" ht="9">
      <c r="B16" s="1" t="str">
        <f>'A-b-(9)2'!B16</f>
        <v>2009      21</v>
      </c>
      <c r="C16" s="25">
        <v>1380</v>
      </c>
      <c r="D16" s="91">
        <f>E16/C16*100</f>
        <v>48.188405797101446</v>
      </c>
      <c r="E16" s="57">
        <v>665</v>
      </c>
      <c r="F16" s="57">
        <v>886</v>
      </c>
      <c r="G16" s="57">
        <v>39</v>
      </c>
      <c r="H16" s="57">
        <v>431</v>
      </c>
      <c r="I16" s="76">
        <v>25</v>
      </c>
    </row>
    <row r="17" spans="2:9" s="58" customFormat="1" ht="9">
      <c r="B17" s="1" t="str">
        <f>'A-b-(9)2'!B17</f>
        <v>2010      22</v>
      </c>
      <c r="C17" s="25">
        <v>1231</v>
      </c>
      <c r="D17" s="91">
        <f>E17/C17*100</f>
        <v>40.69861900893583</v>
      </c>
      <c r="E17" s="57">
        <v>501</v>
      </c>
      <c r="F17" s="57">
        <v>593</v>
      </c>
      <c r="G17" s="57">
        <v>25</v>
      </c>
      <c r="H17" s="57">
        <v>270</v>
      </c>
      <c r="I17" s="76">
        <v>11</v>
      </c>
    </row>
    <row r="18" spans="2:9" s="58" customFormat="1" ht="9">
      <c r="B18" s="2" t="str">
        <f>'A-b-(9)2'!B18</f>
        <v>2011      23年</v>
      </c>
      <c r="C18" s="13">
        <f>SUM(C20,C26,C33,C34,C45,C52,C59,C65,C70)</f>
        <v>1122</v>
      </c>
      <c r="D18" s="59">
        <f>E18/C18*100</f>
        <v>45.36541889483066</v>
      </c>
      <c r="E18" s="17">
        <f>SUM(E20,E26,E33,E34,E45,E52,E59,E65,E70)</f>
        <v>509</v>
      </c>
      <c r="F18" s="17">
        <f>SUM(F20,F26,F33,F34,F45,F52,F59,F65,F70)</f>
        <v>672</v>
      </c>
      <c r="G18" s="17">
        <f>SUM(G20,G26,G33,G34,G45,G52,G59,G65,G70)</f>
        <v>28</v>
      </c>
      <c r="H18" s="17">
        <f>SUM(H20,H26,H33,H34,H45,H52,H59,H65,H70)</f>
        <v>326</v>
      </c>
      <c r="I18" s="13">
        <f>SUM(I20,I26,I33,I34,I45,I52,I59,I65,I70)</f>
        <v>14</v>
      </c>
    </row>
    <row r="19" spans="2:9" s="38" customFormat="1" ht="9">
      <c r="B19" s="35"/>
      <c r="C19" s="77"/>
      <c r="D19" s="77"/>
      <c r="E19" s="62"/>
      <c r="F19" s="61"/>
      <c r="G19" s="61"/>
      <c r="H19" s="61"/>
      <c r="I19" s="63"/>
    </row>
    <row r="20" spans="2:9" s="58" customFormat="1" ht="10.5" customHeight="1">
      <c r="B20" s="64" t="s">
        <v>3</v>
      </c>
      <c r="C20" s="4">
        <v>25</v>
      </c>
      <c r="D20" s="5"/>
      <c r="E20" s="6">
        <v>10</v>
      </c>
      <c r="F20" s="7">
        <v>19</v>
      </c>
      <c r="G20" s="7">
        <v>2</v>
      </c>
      <c r="H20" s="7">
        <v>13</v>
      </c>
      <c r="I20" s="8">
        <v>2</v>
      </c>
    </row>
    <row r="21" spans="2:9" s="38" customFormat="1" ht="10.5" customHeight="1">
      <c r="B21" s="37" t="s">
        <v>4</v>
      </c>
      <c r="C21" s="9">
        <v>22</v>
      </c>
      <c r="D21" s="9"/>
      <c r="E21" s="10">
        <v>6</v>
      </c>
      <c r="F21" s="11">
        <v>11</v>
      </c>
      <c r="G21" s="11">
        <v>2</v>
      </c>
      <c r="H21" s="12">
        <v>7</v>
      </c>
      <c r="I21" s="11">
        <v>2</v>
      </c>
    </row>
    <row r="22" spans="2:9" s="38" customFormat="1" ht="10.5" customHeight="1">
      <c r="B22" s="37" t="s">
        <v>5</v>
      </c>
      <c r="C22" s="9">
        <v>1</v>
      </c>
      <c r="D22" s="9"/>
      <c r="E22" s="10">
        <v>1</v>
      </c>
      <c r="F22" s="11">
        <v>3</v>
      </c>
      <c r="G22" s="11">
        <v>0</v>
      </c>
      <c r="H22" s="11">
        <v>1</v>
      </c>
      <c r="I22" s="11">
        <v>0</v>
      </c>
    </row>
    <row r="23" spans="2:9" s="38" customFormat="1" ht="10.5" customHeight="1">
      <c r="B23" s="37" t="s">
        <v>6</v>
      </c>
      <c r="C23" s="9">
        <v>1</v>
      </c>
      <c r="D23" s="9"/>
      <c r="E23" s="10">
        <v>1</v>
      </c>
      <c r="F23" s="11">
        <v>0</v>
      </c>
      <c r="G23" s="11">
        <v>0</v>
      </c>
      <c r="H23" s="11">
        <v>0</v>
      </c>
      <c r="I23" s="11">
        <v>0</v>
      </c>
    </row>
    <row r="24" spans="2:9" s="38" customFormat="1" ht="10.5" customHeight="1">
      <c r="B24" s="37" t="s">
        <v>7</v>
      </c>
      <c r="C24" s="9">
        <v>0</v>
      </c>
      <c r="D24" s="9"/>
      <c r="E24" s="10">
        <v>1</v>
      </c>
      <c r="F24" s="11">
        <v>1</v>
      </c>
      <c r="G24" s="11">
        <v>0</v>
      </c>
      <c r="H24" s="11">
        <v>1</v>
      </c>
      <c r="I24" s="11">
        <v>0</v>
      </c>
    </row>
    <row r="25" spans="2:9" s="38" customFormat="1" ht="10.5" customHeight="1">
      <c r="B25" s="37" t="s">
        <v>8</v>
      </c>
      <c r="C25" s="9">
        <v>1</v>
      </c>
      <c r="D25" s="9"/>
      <c r="E25" s="10">
        <v>1</v>
      </c>
      <c r="F25" s="11">
        <v>4</v>
      </c>
      <c r="G25" s="11">
        <v>0</v>
      </c>
      <c r="H25" s="11">
        <v>4</v>
      </c>
      <c r="I25" s="11">
        <v>0</v>
      </c>
    </row>
    <row r="26" spans="2:9" s="58" customFormat="1" ht="10.5" customHeight="1">
      <c r="B26" s="78" t="s">
        <v>9</v>
      </c>
      <c r="C26" s="13">
        <v>17</v>
      </c>
      <c r="D26" s="5"/>
      <c r="E26" s="14">
        <v>7</v>
      </c>
      <c r="F26" s="8">
        <v>20</v>
      </c>
      <c r="G26" s="8">
        <v>3</v>
      </c>
      <c r="H26" s="8">
        <v>4</v>
      </c>
      <c r="I26" s="8">
        <v>2</v>
      </c>
    </row>
    <row r="27" spans="2:9" s="38" customFormat="1" ht="10.5" customHeight="1">
      <c r="B27" s="37" t="s">
        <v>10</v>
      </c>
      <c r="C27" s="9">
        <v>1</v>
      </c>
      <c r="D27" s="9"/>
      <c r="E27" s="10">
        <v>1</v>
      </c>
      <c r="F27" s="11">
        <v>3</v>
      </c>
      <c r="G27" s="11">
        <v>1</v>
      </c>
      <c r="H27" s="11">
        <v>0</v>
      </c>
      <c r="I27" s="11">
        <v>0</v>
      </c>
    </row>
    <row r="28" spans="2:9" s="38" customFormat="1" ht="10.5" customHeight="1">
      <c r="B28" s="37" t="s">
        <v>11</v>
      </c>
      <c r="C28" s="9">
        <v>3</v>
      </c>
      <c r="D28" s="9"/>
      <c r="E28" s="15">
        <v>0</v>
      </c>
      <c r="F28" s="9">
        <v>0</v>
      </c>
      <c r="G28" s="9">
        <v>0</v>
      </c>
      <c r="H28" s="9">
        <v>0</v>
      </c>
      <c r="I28" s="9">
        <v>0</v>
      </c>
    </row>
    <row r="29" spans="2:9" s="38" customFormat="1" ht="10.5" customHeight="1">
      <c r="B29" s="37" t="s">
        <v>12</v>
      </c>
      <c r="C29" s="9">
        <v>10</v>
      </c>
      <c r="D29" s="9"/>
      <c r="E29" s="15">
        <v>4</v>
      </c>
      <c r="F29" s="9">
        <v>14</v>
      </c>
      <c r="G29" s="9">
        <v>2</v>
      </c>
      <c r="H29" s="9">
        <v>4</v>
      </c>
      <c r="I29" s="9">
        <v>2</v>
      </c>
    </row>
    <row r="30" spans="2:9" s="38" customFormat="1" ht="10.5" customHeight="1">
      <c r="B30" s="37" t="s">
        <v>13</v>
      </c>
      <c r="C30" s="9">
        <v>3</v>
      </c>
      <c r="D30" s="9"/>
      <c r="E30" s="15">
        <v>2</v>
      </c>
      <c r="F30" s="9">
        <v>3</v>
      </c>
      <c r="G30" s="9">
        <v>0</v>
      </c>
      <c r="H30" s="9">
        <v>0</v>
      </c>
      <c r="I30" s="9">
        <v>0</v>
      </c>
    </row>
    <row r="31" spans="2:9" s="38" customFormat="1" ht="10.5" customHeight="1">
      <c r="B31" s="37" t="s">
        <v>14</v>
      </c>
      <c r="C31" s="9">
        <v>0</v>
      </c>
      <c r="D31" s="9"/>
      <c r="E31" s="15">
        <v>0</v>
      </c>
      <c r="F31" s="9">
        <v>0</v>
      </c>
      <c r="G31" s="9">
        <v>0</v>
      </c>
      <c r="H31" s="9">
        <v>0</v>
      </c>
      <c r="I31" s="9">
        <v>0</v>
      </c>
    </row>
    <row r="32" spans="2:9" s="38" customFormat="1" ht="10.5" customHeight="1">
      <c r="B32" s="37" t="s">
        <v>15</v>
      </c>
      <c r="C32" s="9">
        <v>0</v>
      </c>
      <c r="D32" s="9"/>
      <c r="E32" s="15">
        <v>0</v>
      </c>
      <c r="F32" s="9">
        <v>0</v>
      </c>
      <c r="G32" s="9">
        <v>0</v>
      </c>
      <c r="H32" s="9">
        <v>0</v>
      </c>
      <c r="I32" s="9">
        <v>0</v>
      </c>
    </row>
    <row r="33" spans="2:9" s="58" customFormat="1" ht="10.5" customHeight="1">
      <c r="B33" s="78" t="s">
        <v>16</v>
      </c>
      <c r="C33" s="5">
        <v>184</v>
      </c>
      <c r="D33" s="5"/>
      <c r="E33" s="16">
        <v>86</v>
      </c>
      <c r="F33" s="5">
        <v>121</v>
      </c>
      <c r="G33" s="5">
        <v>8</v>
      </c>
      <c r="H33" s="5">
        <v>68</v>
      </c>
      <c r="I33" s="5">
        <v>4</v>
      </c>
    </row>
    <row r="34" spans="2:9" s="58" customFormat="1" ht="10.5" customHeight="1">
      <c r="B34" s="78" t="s">
        <v>17</v>
      </c>
      <c r="C34" s="13">
        <v>352</v>
      </c>
      <c r="D34" s="5"/>
      <c r="E34" s="17">
        <v>186</v>
      </c>
      <c r="F34" s="13">
        <v>227</v>
      </c>
      <c r="G34" s="13">
        <v>5</v>
      </c>
      <c r="H34" s="13">
        <v>128</v>
      </c>
      <c r="I34" s="13">
        <v>3</v>
      </c>
    </row>
    <row r="35" spans="2:9" s="38" customFormat="1" ht="10.5" customHeight="1">
      <c r="B35" s="37" t="s">
        <v>18</v>
      </c>
      <c r="C35" s="9">
        <v>10</v>
      </c>
      <c r="D35" s="9"/>
      <c r="E35" s="15">
        <v>11</v>
      </c>
      <c r="F35" s="9">
        <v>13</v>
      </c>
      <c r="G35" s="9">
        <v>0</v>
      </c>
      <c r="H35" s="9">
        <v>4</v>
      </c>
      <c r="I35" s="9">
        <v>0</v>
      </c>
    </row>
    <row r="36" spans="2:9" s="38" customFormat="1" ht="10.5" customHeight="1">
      <c r="B36" s="37" t="s">
        <v>19</v>
      </c>
      <c r="C36" s="9">
        <v>2</v>
      </c>
      <c r="D36" s="9"/>
      <c r="E36" s="15">
        <v>2</v>
      </c>
      <c r="F36" s="9">
        <v>1</v>
      </c>
      <c r="G36" s="9">
        <v>0</v>
      </c>
      <c r="H36" s="9">
        <v>0</v>
      </c>
      <c r="I36" s="9">
        <v>0</v>
      </c>
    </row>
    <row r="37" spans="2:9" s="38" customFormat="1" ht="10.5" customHeight="1">
      <c r="B37" s="37" t="s">
        <v>20</v>
      </c>
      <c r="C37" s="9">
        <v>3</v>
      </c>
      <c r="D37" s="9"/>
      <c r="E37" s="15">
        <v>3</v>
      </c>
      <c r="F37" s="9">
        <v>4</v>
      </c>
      <c r="G37" s="9">
        <v>0</v>
      </c>
      <c r="H37" s="9">
        <v>0</v>
      </c>
      <c r="I37" s="9">
        <v>0</v>
      </c>
    </row>
    <row r="38" spans="2:9" s="38" customFormat="1" ht="10.5" customHeight="1">
      <c r="B38" s="37" t="s">
        <v>21</v>
      </c>
      <c r="C38" s="9">
        <v>124</v>
      </c>
      <c r="D38" s="9"/>
      <c r="E38" s="15">
        <v>65</v>
      </c>
      <c r="F38" s="9">
        <v>54</v>
      </c>
      <c r="G38" s="9">
        <v>0</v>
      </c>
      <c r="H38" s="9">
        <v>35</v>
      </c>
      <c r="I38" s="9">
        <v>0</v>
      </c>
    </row>
    <row r="39" spans="2:9" s="38" customFormat="1" ht="10.5" customHeight="1">
      <c r="B39" s="37" t="s">
        <v>22</v>
      </c>
      <c r="C39" s="9">
        <v>85</v>
      </c>
      <c r="D39" s="9"/>
      <c r="E39" s="15">
        <v>35</v>
      </c>
      <c r="F39" s="9">
        <v>57</v>
      </c>
      <c r="G39" s="9">
        <v>0</v>
      </c>
      <c r="H39" s="9">
        <v>29</v>
      </c>
      <c r="I39" s="9">
        <v>0</v>
      </c>
    </row>
    <row r="40" spans="2:9" s="38" customFormat="1" ht="10.5" customHeight="1">
      <c r="B40" s="37" t="s">
        <v>23</v>
      </c>
      <c r="C40" s="9">
        <v>88</v>
      </c>
      <c r="D40" s="9"/>
      <c r="E40" s="15">
        <v>46</v>
      </c>
      <c r="F40" s="9">
        <v>60</v>
      </c>
      <c r="G40" s="9">
        <v>1</v>
      </c>
      <c r="H40" s="9">
        <v>42</v>
      </c>
      <c r="I40" s="9">
        <v>1</v>
      </c>
    </row>
    <row r="41" spans="2:9" s="38" customFormat="1" ht="10.5" customHeight="1">
      <c r="B41" s="37" t="s">
        <v>24</v>
      </c>
      <c r="C41" s="9">
        <v>8</v>
      </c>
      <c r="D41" s="9"/>
      <c r="E41" s="15">
        <v>4</v>
      </c>
      <c r="F41" s="9">
        <v>7</v>
      </c>
      <c r="G41" s="9">
        <v>1</v>
      </c>
      <c r="H41" s="9">
        <v>1</v>
      </c>
      <c r="I41" s="9">
        <v>0</v>
      </c>
    </row>
    <row r="42" spans="2:9" s="38" customFormat="1" ht="10.5" customHeight="1">
      <c r="B42" s="37" t="s">
        <v>25</v>
      </c>
      <c r="C42" s="18">
        <v>2</v>
      </c>
      <c r="D42" s="9"/>
      <c r="E42" s="15">
        <v>2</v>
      </c>
      <c r="F42" s="9">
        <v>9</v>
      </c>
      <c r="G42" s="9">
        <v>2</v>
      </c>
      <c r="H42" s="9">
        <v>7</v>
      </c>
      <c r="I42" s="9">
        <v>2</v>
      </c>
    </row>
    <row r="43" spans="2:9" s="38" customFormat="1" ht="10.5" customHeight="1">
      <c r="B43" s="37" t="s">
        <v>26</v>
      </c>
      <c r="C43" s="9">
        <v>3</v>
      </c>
      <c r="D43" s="9"/>
      <c r="E43" s="15">
        <v>4</v>
      </c>
      <c r="F43" s="9">
        <v>3</v>
      </c>
      <c r="G43" s="9">
        <v>0</v>
      </c>
      <c r="H43" s="9">
        <v>1</v>
      </c>
      <c r="I43" s="9">
        <v>0</v>
      </c>
    </row>
    <row r="44" spans="2:9" s="38" customFormat="1" ht="10.5" customHeight="1">
      <c r="B44" s="37" t="s">
        <v>27</v>
      </c>
      <c r="C44" s="9">
        <v>27</v>
      </c>
      <c r="D44" s="9"/>
      <c r="E44" s="15">
        <v>14</v>
      </c>
      <c r="F44" s="9">
        <v>19</v>
      </c>
      <c r="G44" s="9">
        <v>1</v>
      </c>
      <c r="H44" s="9">
        <v>9</v>
      </c>
      <c r="I44" s="9">
        <v>0</v>
      </c>
    </row>
    <row r="45" spans="2:9" s="58" customFormat="1" ht="10.5" customHeight="1">
      <c r="B45" s="78" t="s">
        <v>28</v>
      </c>
      <c r="C45" s="13">
        <v>123</v>
      </c>
      <c r="D45" s="5"/>
      <c r="E45" s="19">
        <v>48</v>
      </c>
      <c r="F45" s="13">
        <v>76</v>
      </c>
      <c r="G45" s="13">
        <v>2</v>
      </c>
      <c r="H45" s="13">
        <v>24</v>
      </c>
      <c r="I45" s="13">
        <v>2</v>
      </c>
    </row>
    <row r="46" spans="2:9" s="38" customFormat="1" ht="10.5" customHeight="1">
      <c r="B46" s="37" t="s">
        <v>29</v>
      </c>
      <c r="C46" s="9">
        <v>2</v>
      </c>
      <c r="D46" s="9"/>
      <c r="E46" s="15">
        <v>2</v>
      </c>
      <c r="F46" s="9">
        <v>4</v>
      </c>
      <c r="G46" s="9">
        <v>0</v>
      </c>
      <c r="H46" s="9">
        <v>0</v>
      </c>
      <c r="I46" s="9">
        <v>0</v>
      </c>
    </row>
    <row r="47" spans="2:9" s="38" customFormat="1" ht="10.5" customHeight="1">
      <c r="B47" s="37" t="s">
        <v>30</v>
      </c>
      <c r="C47" s="9">
        <v>0</v>
      </c>
      <c r="D47" s="9"/>
      <c r="E47" s="15">
        <v>0</v>
      </c>
      <c r="F47" s="9">
        <v>0</v>
      </c>
      <c r="G47" s="9">
        <v>0</v>
      </c>
      <c r="H47" s="9">
        <v>0</v>
      </c>
      <c r="I47" s="9">
        <v>0</v>
      </c>
    </row>
    <row r="48" spans="2:9" s="38" customFormat="1" ht="10.5" customHeight="1">
      <c r="B48" s="37" t="s">
        <v>31</v>
      </c>
      <c r="C48" s="9">
        <v>2</v>
      </c>
      <c r="D48" s="9"/>
      <c r="E48" s="15">
        <v>0</v>
      </c>
      <c r="F48" s="9">
        <v>0</v>
      </c>
      <c r="G48" s="9">
        <v>0</v>
      </c>
      <c r="H48" s="9">
        <v>0</v>
      </c>
      <c r="I48" s="9">
        <v>0</v>
      </c>
    </row>
    <row r="49" spans="2:9" s="38" customFormat="1" ht="10.5" customHeight="1">
      <c r="B49" s="37" t="s">
        <v>32</v>
      </c>
      <c r="C49" s="9">
        <v>11</v>
      </c>
      <c r="D49" s="9"/>
      <c r="E49" s="15">
        <v>5</v>
      </c>
      <c r="F49" s="9">
        <v>4</v>
      </c>
      <c r="G49" s="9">
        <v>0</v>
      </c>
      <c r="H49" s="9">
        <v>2</v>
      </c>
      <c r="I49" s="9">
        <v>0</v>
      </c>
    </row>
    <row r="50" spans="2:9" s="38" customFormat="1" ht="10.5" customHeight="1">
      <c r="B50" s="37" t="s">
        <v>33</v>
      </c>
      <c r="C50" s="9">
        <v>105</v>
      </c>
      <c r="D50" s="9"/>
      <c r="E50" s="15">
        <v>39</v>
      </c>
      <c r="F50" s="9">
        <v>65</v>
      </c>
      <c r="G50" s="9">
        <v>2</v>
      </c>
      <c r="H50" s="9">
        <v>22</v>
      </c>
      <c r="I50" s="9">
        <v>2</v>
      </c>
    </row>
    <row r="51" spans="2:9" s="38" customFormat="1" ht="10.5" customHeight="1">
      <c r="B51" s="37" t="s">
        <v>34</v>
      </c>
      <c r="C51" s="9">
        <v>3</v>
      </c>
      <c r="D51" s="9"/>
      <c r="E51" s="15">
        <v>2</v>
      </c>
      <c r="F51" s="9">
        <v>3</v>
      </c>
      <c r="G51" s="9">
        <v>0</v>
      </c>
      <c r="H51" s="9">
        <v>0</v>
      </c>
      <c r="I51" s="9">
        <v>0</v>
      </c>
    </row>
    <row r="52" spans="2:9" s="58" customFormat="1" ht="10.5" customHeight="1">
      <c r="B52" s="78" t="s">
        <v>35</v>
      </c>
      <c r="C52" s="13">
        <v>333</v>
      </c>
      <c r="D52" s="5"/>
      <c r="E52" s="17">
        <v>120</v>
      </c>
      <c r="F52" s="13">
        <v>133</v>
      </c>
      <c r="G52" s="13">
        <v>5</v>
      </c>
      <c r="H52" s="13">
        <v>54</v>
      </c>
      <c r="I52" s="13">
        <v>1</v>
      </c>
    </row>
    <row r="53" spans="2:9" s="38" customFormat="1" ht="10.5" customHeight="1">
      <c r="B53" s="37" t="s">
        <v>36</v>
      </c>
      <c r="C53" s="9">
        <v>2</v>
      </c>
      <c r="D53" s="9"/>
      <c r="E53" s="15">
        <v>2</v>
      </c>
      <c r="F53" s="9">
        <v>1</v>
      </c>
      <c r="G53" s="9">
        <v>0</v>
      </c>
      <c r="H53" s="9">
        <v>0</v>
      </c>
      <c r="I53" s="9">
        <v>0</v>
      </c>
    </row>
    <row r="54" spans="2:9" s="38" customFormat="1" ht="10.5" customHeight="1">
      <c r="B54" s="37" t="s">
        <v>37</v>
      </c>
      <c r="C54" s="9">
        <v>18</v>
      </c>
      <c r="D54" s="9"/>
      <c r="E54" s="15">
        <v>5</v>
      </c>
      <c r="F54" s="9">
        <v>6</v>
      </c>
      <c r="G54" s="9">
        <v>0</v>
      </c>
      <c r="H54" s="9">
        <v>0</v>
      </c>
      <c r="I54" s="9">
        <v>0</v>
      </c>
    </row>
    <row r="55" spans="2:9" s="38" customFormat="1" ht="10.5" customHeight="1">
      <c r="B55" s="37" t="s">
        <v>38</v>
      </c>
      <c r="C55" s="9">
        <v>225</v>
      </c>
      <c r="D55" s="9"/>
      <c r="E55" s="15">
        <v>81</v>
      </c>
      <c r="F55" s="9">
        <v>93</v>
      </c>
      <c r="G55" s="9">
        <v>5</v>
      </c>
      <c r="H55" s="9">
        <v>36</v>
      </c>
      <c r="I55" s="9">
        <v>1</v>
      </c>
    </row>
    <row r="56" spans="2:9" s="38" customFormat="1" ht="10.5" customHeight="1">
      <c r="B56" s="37" t="s">
        <v>39</v>
      </c>
      <c r="C56" s="9">
        <v>81</v>
      </c>
      <c r="D56" s="9"/>
      <c r="E56" s="15">
        <v>30</v>
      </c>
      <c r="F56" s="9">
        <v>30</v>
      </c>
      <c r="G56" s="9">
        <v>0</v>
      </c>
      <c r="H56" s="9">
        <v>17</v>
      </c>
      <c r="I56" s="9">
        <v>0</v>
      </c>
    </row>
    <row r="57" spans="2:9" s="38" customFormat="1" ht="10.5" customHeight="1">
      <c r="B57" s="37" t="s">
        <v>40</v>
      </c>
      <c r="C57" s="9">
        <v>5</v>
      </c>
      <c r="D57" s="9"/>
      <c r="E57" s="15">
        <v>2</v>
      </c>
      <c r="F57" s="9">
        <v>3</v>
      </c>
      <c r="G57" s="9">
        <v>0</v>
      </c>
      <c r="H57" s="9">
        <v>1</v>
      </c>
      <c r="I57" s="9">
        <v>0</v>
      </c>
    </row>
    <row r="58" spans="2:9" s="38" customFormat="1" ht="10.5" customHeight="1">
      <c r="B58" s="37" t="s">
        <v>41</v>
      </c>
      <c r="C58" s="9">
        <v>2</v>
      </c>
      <c r="D58" s="9"/>
      <c r="E58" s="15">
        <v>0</v>
      </c>
      <c r="F58" s="9">
        <v>0</v>
      </c>
      <c r="G58" s="9">
        <v>0</v>
      </c>
      <c r="H58" s="9">
        <v>0</v>
      </c>
      <c r="I58" s="9">
        <v>0</v>
      </c>
    </row>
    <row r="59" spans="2:9" s="58" customFormat="1" ht="10.5" customHeight="1">
      <c r="B59" s="78" t="s">
        <v>42</v>
      </c>
      <c r="C59" s="13">
        <v>18</v>
      </c>
      <c r="D59" s="5"/>
      <c r="E59" s="17">
        <v>9</v>
      </c>
      <c r="F59" s="13">
        <v>17</v>
      </c>
      <c r="G59" s="13">
        <v>0</v>
      </c>
      <c r="H59" s="13">
        <v>3</v>
      </c>
      <c r="I59" s="13">
        <v>0</v>
      </c>
    </row>
    <row r="60" spans="2:9" s="38" customFormat="1" ht="10.5" customHeight="1">
      <c r="B60" s="37" t="s">
        <v>43</v>
      </c>
      <c r="C60" s="9">
        <v>1</v>
      </c>
      <c r="D60" s="9"/>
      <c r="E60" s="15">
        <v>1</v>
      </c>
      <c r="F60" s="9">
        <v>1</v>
      </c>
      <c r="G60" s="9">
        <v>0</v>
      </c>
      <c r="H60" s="9">
        <v>0</v>
      </c>
      <c r="I60" s="9">
        <v>0</v>
      </c>
    </row>
    <row r="61" spans="2:9" s="38" customFormat="1" ht="10.5" customHeight="1">
      <c r="B61" s="37" t="s">
        <v>44</v>
      </c>
      <c r="C61" s="9">
        <v>2</v>
      </c>
      <c r="D61" s="9"/>
      <c r="E61" s="15">
        <v>1</v>
      </c>
      <c r="F61" s="9">
        <v>1</v>
      </c>
      <c r="G61" s="9">
        <v>0</v>
      </c>
      <c r="H61" s="9">
        <v>0</v>
      </c>
      <c r="I61" s="9">
        <v>0</v>
      </c>
    </row>
    <row r="62" spans="2:9" s="38" customFormat="1" ht="10.5" customHeight="1">
      <c r="B62" s="37" t="s">
        <v>45</v>
      </c>
      <c r="C62" s="9">
        <v>2</v>
      </c>
      <c r="D62" s="9"/>
      <c r="E62" s="15">
        <v>1</v>
      </c>
      <c r="F62" s="9">
        <v>9</v>
      </c>
      <c r="G62" s="9">
        <v>0</v>
      </c>
      <c r="H62" s="9">
        <v>3</v>
      </c>
      <c r="I62" s="9">
        <v>0</v>
      </c>
    </row>
    <row r="63" spans="2:9" s="38" customFormat="1" ht="10.5" customHeight="1">
      <c r="B63" s="37" t="s">
        <v>46</v>
      </c>
      <c r="C63" s="9">
        <v>10</v>
      </c>
      <c r="D63" s="9"/>
      <c r="E63" s="15">
        <v>5</v>
      </c>
      <c r="F63" s="9">
        <v>5</v>
      </c>
      <c r="G63" s="9">
        <v>0</v>
      </c>
      <c r="H63" s="9">
        <v>0</v>
      </c>
      <c r="I63" s="9">
        <v>0</v>
      </c>
    </row>
    <row r="64" spans="2:9" s="38" customFormat="1" ht="10.5" customHeight="1">
      <c r="B64" s="37" t="s">
        <v>47</v>
      </c>
      <c r="C64" s="9">
        <v>3</v>
      </c>
      <c r="D64" s="9"/>
      <c r="E64" s="15">
        <v>1</v>
      </c>
      <c r="F64" s="9">
        <v>1</v>
      </c>
      <c r="G64" s="9">
        <v>0</v>
      </c>
      <c r="H64" s="9">
        <v>0</v>
      </c>
      <c r="I64" s="9">
        <v>0</v>
      </c>
    </row>
    <row r="65" spans="2:9" s="58" customFormat="1" ht="10.5" customHeight="1">
      <c r="B65" s="78" t="s">
        <v>48</v>
      </c>
      <c r="C65" s="13">
        <v>5</v>
      </c>
      <c r="D65" s="5"/>
      <c r="E65" s="17">
        <v>4</v>
      </c>
      <c r="F65" s="13">
        <v>8</v>
      </c>
      <c r="G65" s="13">
        <v>1</v>
      </c>
      <c r="H65" s="13">
        <v>0</v>
      </c>
      <c r="I65" s="13">
        <v>0</v>
      </c>
    </row>
    <row r="66" spans="2:9" s="38" customFormat="1" ht="10.5" customHeight="1">
      <c r="B66" s="37" t="s">
        <v>49</v>
      </c>
      <c r="C66" s="9">
        <v>0</v>
      </c>
      <c r="D66" s="9"/>
      <c r="E66" s="15">
        <v>0</v>
      </c>
      <c r="F66" s="9">
        <v>3</v>
      </c>
      <c r="G66" s="9">
        <v>1</v>
      </c>
      <c r="H66" s="9">
        <v>0</v>
      </c>
      <c r="I66" s="9">
        <v>0</v>
      </c>
    </row>
    <row r="67" spans="2:9" s="38" customFormat="1" ht="10.5" customHeight="1">
      <c r="B67" s="37" t="s">
        <v>50</v>
      </c>
      <c r="C67" s="9">
        <v>0</v>
      </c>
      <c r="D67" s="9"/>
      <c r="E67" s="15">
        <v>1</v>
      </c>
      <c r="F67" s="9">
        <v>2</v>
      </c>
      <c r="G67" s="9">
        <v>0</v>
      </c>
      <c r="H67" s="9">
        <v>0</v>
      </c>
      <c r="I67" s="9">
        <v>0</v>
      </c>
    </row>
    <row r="68" spans="2:9" s="38" customFormat="1" ht="10.5" customHeight="1">
      <c r="B68" s="37" t="s">
        <v>51</v>
      </c>
      <c r="C68" s="9">
        <v>2</v>
      </c>
      <c r="D68" s="9"/>
      <c r="E68" s="15">
        <v>2</v>
      </c>
      <c r="F68" s="9">
        <v>1</v>
      </c>
      <c r="G68" s="9">
        <v>0</v>
      </c>
      <c r="H68" s="9">
        <v>0</v>
      </c>
      <c r="I68" s="9">
        <v>0</v>
      </c>
    </row>
    <row r="69" spans="2:9" s="38" customFormat="1" ht="10.5" customHeight="1">
      <c r="B69" s="37" t="s">
        <v>52</v>
      </c>
      <c r="C69" s="9">
        <v>3</v>
      </c>
      <c r="D69" s="9"/>
      <c r="E69" s="15">
        <v>1</v>
      </c>
      <c r="F69" s="9">
        <v>2</v>
      </c>
      <c r="G69" s="9">
        <v>0</v>
      </c>
      <c r="H69" s="9">
        <v>0</v>
      </c>
      <c r="I69" s="9">
        <v>0</v>
      </c>
    </row>
    <row r="70" spans="2:9" s="58" customFormat="1" ht="10.5" customHeight="1">
      <c r="B70" s="78" t="s">
        <v>53</v>
      </c>
      <c r="C70" s="13">
        <v>65</v>
      </c>
      <c r="D70" s="5"/>
      <c r="E70" s="17">
        <v>39</v>
      </c>
      <c r="F70" s="13">
        <v>51</v>
      </c>
      <c r="G70" s="13">
        <v>2</v>
      </c>
      <c r="H70" s="13">
        <v>32</v>
      </c>
      <c r="I70" s="13">
        <v>0</v>
      </c>
    </row>
    <row r="71" spans="2:9" s="38" customFormat="1" ht="10.5" customHeight="1">
      <c r="B71" s="37" t="s">
        <v>54</v>
      </c>
      <c r="C71" s="9">
        <v>49</v>
      </c>
      <c r="D71" s="9"/>
      <c r="E71" s="15">
        <v>25</v>
      </c>
      <c r="F71" s="9">
        <v>31</v>
      </c>
      <c r="G71" s="9">
        <v>1</v>
      </c>
      <c r="H71" s="9">
        <v>22</v>
      </c>
      <c r="I71" s="9">
        <v>0</v>
      </c>
    </row>
    <row r="72" spans="2:9" s="38" customFormat="1" ht="10.5" customHeight="1">
      <c r="B72" s="37" t="s">
        <v>55</v>
      </c>
      <c r="C72" s="9">
        <v>1</v>
      </c>
      <c r="D72" s="9"/>
      <c r="E72" s="15">
        <v>0</v>
      </c>
      <c r="F72" s="9">
        <v>0</v>
      </c>
      <c r="G72" s="9">
        <v>0</v>
      </c>
      <c r="H72" s="9">
        <v>0</v>
      </c>
      <c r="I72" s="9">
        <v>0</v>
      </c>
    </row>
    <row r="73" spans="2:9" s="38" customFormat="1" ht="10.5" customHeight="1">
      <c r="B73" s="37" t="s">
        <v>56</v>
      </c>
      <c r="C73" s="9">
        <v>2</v>
      </c>
      <c r="D73" s="9"/>
      <c r="E73" s="15">
        <v>2</v>
      </c>
      <c r="F73" s="9">
        <v>2</v>
      </c>
      <c r="G73" s="9">
        <v>0</v>
      </c>
      <c r="H73" s="9">
        <v>0</v>
      </c>
      <c r="I73" s="9">
        <v>0</v>
      </c>
    </row>
    <row r="74" spans="2:9" s="38" customFormat="1" ht="10.5" customHeight="1">
      <c r="B74" s="37" t="s">
        <v>57</v>
      </c>
      <c r="C74" s="9">
        <v>5</v>
      </c>
      <c r="D74" s="9"/>
      <c r="E74" s="15">
        <v>4</v>
      </c>
      <c r="F74" s="9">
        <v>4</v>
      </c>
      <c r="G74" s="9">
        <v>1</v>
      </c>
      <c r="H74" s="9">
        <v>1</v>
      </c>
      <c r="I74" s="9">
        <v>0</v>
      </c>
    </row>
    <row r="75" spans="2:9" s="38" customFormat="1" ht="10.5" customHeight="1">
      <c r="B75" s="37" t="s">
        <v>58</v>
      </c>
      <c r="C75" s="9">
        <v>1</v>
      </c>
      <c r="D75" s="9"/>
      <c r="E75" s="15">
        <v>1</v>
      </c>
      <c r="F75" s="9">
        <v>1</v>
      </c>
      <c r="G75" s="9">
        <v>0</v>
      </c>
      <c r="H75" s="9">
        <v>1</v>
      </c>
      <c r="I75" s="9">
        <v>0</v>
      </c>
    </row>
    <row r="76" spans="2:9" s="38" customFormat="1" ht="10.5" customHeight="1">
      <c r="B76" s="37" t="s">
        <v>59</v>
      </c>
      <c r="C76" s="9">
        <v>2</v>
      </c>
      <c r="D76" s="9"/>
      <c r="E76" s="15">
        <v>2</v>
      </c>
      <c r="F76" s="9">
        <v>3</v>
      </c>
      <c r="G76" s="9">
        <v>0</v>
      </c>
      <c r="H76" s="9">
        <v>0</v>
      </c>
      <c r="I76" s="9">
        <v>0</v>
      </c>
    </row>
    <row r="77" spans="2:9" s="38" customFormat="1" ht="10.5" customHeight="1">
      <c r="B77" s="37" t="s">
        <v>60</v>
      </c>
      <c r="C77" s="9">
        <v>3</v>
      </c>
      <c r="D77" s="9"/>
      <c r="E77" s="15">
        <v>3</v>
      </c>
      <c r="F77" s="9">
        <v>7</v>
      </c>
      <c r="G77" s="9">
        <v>0</v>
      </c>
      <c r="H77" s="9">
        <v>6</v>
      </c>
      <c r="I77" s="9">
        <v>0</v>
      </c>
    </row>
    <row r="78" spans="2:9" s="67" customFormat="1" ht="10.5" customHeight="1" thickBot="1">
      <c r="B78" s="79" t="s">
        <v>61</v>
      </c>
      <c r="C78" s="20">
        <v>2</v>
      </c>
      <c r="D78" s="20"/>
      <c r="E78" s="21">
        <v>2</v>
      </c>
      <c r="F78" s="20">
        <v>3</v>
      </c>
      <c r="G78" s="20">
        <v>0</v>
      </c>
      <c r="H78" s="20">
        <v>2</v>
      </c>
      <c r="I78" s="20">
        <v>0</v>
      </c>
    </row>
    <row r="79" s="38" customFormat="1" ht="9"/>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20" sqref="C20:I78"/>
      <selection pane="topRight" activeCell="C20" sqref="C20:I78"/>
      <selection pane="bottomLeft" activeCell="C20" sqref="C20:I78"/>
      <selection pane="bottomRight" activeCell="E23" sqref="E23"/>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83</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92</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'A-b-(10)'!B9</f>
        <v>2002  平成14年</v>
      </c>
      <c r="C9" s="68" t="s">
        <v>85</v>
      </c>
      <c r="D9" s="69" t="s">
        <v>85</v>
      </c>
      <c r="E9" s="70" t="s">
        <v>85</v>
      </c>
      <c r="F9" s="71" t="s">
        <v>85</v>
      </c>
      <c r="G9" s="71" t="s">
        <v>85</v>
      </c>
      <c r="H9" s="71" t="s">
        <v>85</v>
      </c>
      <c r="I9" s="68" t="s">
        <v>85</v>
      </c>
    </row>
    <row r="10" spans="2:9" s="38" customFormat="1" ht="9">
      <c r="B10" s="1" t="str">
        <f>'A-b-(10)'!B10</f>
        <v>2003      15</v>
      </c>
      <c r="C10" s="68" t="s">
        <v>85</v>
      </c>
      <c r="D10" s="69" t="s">
        <v>85</v>
      </c>
      <c r="E10" s="70" t="s">
        <v>85</v>
      </c>
      <c r="F10" s="71" t="s">
        <v>85</v>
      </c>
      <c r="G10" s="71" t="s">
        <v>85</v>
      </c>
      <c r="H10" s="71" t="s">
        <v>85</v>
      </c>
      <c r="I10" s="68" t="s">
        <v>85</v>
      </c>
    </row>
    <row r="11" spans="2:9" s="38" customFormat="1" ht="9">
      <c r="B11" s="1" t="str">
        <f>'A-b-(10)'!B11</f>
        <v>2004      16</v>
      </c>
      <c r="C11" s="68">
        <v>1405</v>
      </c>
      <c r="D11" s="69">
        <v>72.81138790035587</v>
      </c>
      <c r="E11" s="70">
        <v>1023</v>
      </c>
      <c r="F11" s="71">
        <v>1178</v>
      </c>
      <c r="G11" s="71">
        <v>110</v>
      </c>
      <c r="H11" s="71">
        <v>331</v>
      </c>
      <c r="I11" s="68">
        <v>38</v>
      </c>
    </row>
    <row r="12" spans="2:9" s="38" customFormat="1" ht="9">
      <c r="B12" s="1" t="str">
        <f>'A-b-(10)'!B12</f>
        <v>2005      17</v>
      </c>
      <c r="C12" s="68">
        <v>1215</v>
      </c>
      <c r="D12" s="69">
        <v>74.15637860082305</v>
      </c>
      <c r="E12" s="70">
        <v>901</v>
      </c>
      <c r="F12" s="71">
        <v>1077</v>
      </c>
      <c r="G12" s="71">
        <v>145</v>
      </c>
      <c r="H12" s="71">
        <v>303</v>
      </c>
      <c r="I12" s="68">
        <v>54</v>
      </c>
    </row>
    <row r="13" spans="2:9" s="38" customFormat="1" ht="9">
      <c r="B13" s="1" t="str">
        <f>'A-b-(10)'!B13</f>
        <v>2006      18</v>
      </c>
      <c r="C13" s="72">
        <v>1124</v>
      </c>
      <c r="D13" s="69">
        <v>76.15658362989323</v>
      </c>
      <c r="E13" s="73">
        <v>856</v>
      </c>
      <c r="F13" s="74">
        <v>932</v>
      </c>
      <c r="G13" s="74">
        <v>122</v>
      </c>
      <c r="H13" s="74">
        <v>235</v>
      </c>
      <c r="I13" s="72">
        <v>45</v>
      </c>
    </row>
    <row r="14" spans="2:9" s="38" customFormat="1" ht="9">
      <c r="B14" s="1" t="str">
        <f>'A-b-(10)'!B14</f>
        <v>2007      19</v>
      </c>
      <c r="C14" s="72">
        <v>1051</v>
      </c>
      <c r="D14" s="69">
        <v>79.92388201712654</v>
      </c>
      <c r="E14" s="73">
        <v>840</v>
      </c>
      <c r="F14" s="74">
        <v>932</v>
      </c>
      <c r="G14" s="74">
        <v>122</v>
      </c>
      <c r="H14" s="74">
        <v>198</v>
      </c>
      <c r="I14" s="72">
        <v>25</v>
      </c>
    </row>
    <row r="15" spans="2:9" s="38" customFormat="1" ht="9">
      <c r="B15" s="1" t="str">
        <f>'A-b-(10)'!B15</f>
        <v>2008      20</v>
      </c>
      <c r="C15" s="72">
        <v>907</v>
      </c>
      <c r="D15" s="91">
        <f>E15/C15*100</f>
        <v>82.4696802646086</v>
      </c>
      <c r="E15" s="73">
        <v>748</v>
      </c>
      <c r="F15" s="74">
        <v>780</v>
      </c>
      <c r="G15" s="74">
        <v>100</v>
      </c>
      <c r="H15" s="74">
        <v>151</v>
      </c>
      <c r="I15" s="72">
        <v>23</v>
      </c>
    </row>
    <row r="16" spans="2:9" s="58" customFormat="1" ht="9">
      <c r="B16" s="1" t="str">
        <f>'A-b-(10)'!B16</f>
        <v>2009      21</v>
      </c>
      <c r="C16" s="72">
        <v>997</v>
      </c>
      <c r="D16" s="91">
        <f>E16/C16*100</f>
        <v>86.35907723169508</v>
      </c>
      <c r="E16" s="73">
        <v>861</v>
      </c>
      <c r="F16" s="73">
        <v>936</v>
      </c>
      <c r="G16" s="73">
        <v>128</v>
      </c>
      <c r="H16" s="73">
        <v>160</v>
      </c>
      <c r="I16" s="75">
        <v>29</v>
      </c>
    </row>
    <row r="17" spans="2:9" s="58" customFormat="1" ht="9">
      <c r="B17" s="1" t="str">
        <f>'A-b-(10)'!B17</f>
        <v>2010      22</v>
      </c>
      <c r="C17" s="25">
        <v>945</v>
      </c>
      <c r="D17" s="91">
        <f>E17/C17*100</f>
        <v>81.7989417989418</v>
      </c>
      <c r="E17" s="57">
        <v>773</v>
      </c>
      <c r="F17" s="57">
        <v>847</v>
      </c>
      <c r="G17" s="57">
        <v>98</v>
      </c>
      <c r="H17" s="57">
        <v>169</v>
      </c>
      <c r="I17" s="76">
        <v>18</v>
      </c>
    </row>
    <row r="18" spans="2:9" s="58" customFormat="1" ht="9">
      <c r="B18" s="2" t="str">
        <f>'A-b-(10)'!B18</f>
        <v>2011      23年</v>
      </c>
      <c r="C18" s="13">
        <f>SUM(C20,C26,C33,C34,C45,C52,C59,C65,C70)</f>
        <v>894</v>
      </c>
      <c r="D18" s="59">
        <f>E18/C18*100</f>
        <v>82.88590604026845</v>
      </c>
      <c r="E18" s="17">
        <f>SUM(E20,E26,E33,E34,E45,E52,E59,E65,E70)</f>
        <v>741</v>
      </c>
      <c r="F18" s="17">
        <f>SUM(F20,F26,F33,F34,F45,F52,F59,F65,F70)</f>
        <v>743</v>
      </c>
      <c r="G18" s="17">
        <f>SUM(G20,G26,G33,G34,G45,G52,G59,G65,G70)</f>
        <v>79</v>
      </c>
      <c r="H18" s="17">
        <f>SUM(H20,H26,H33,H34,H45,H52,H59,H65,H70)</f>
        <v>168</v>
      </c>
      <c r="I18" s="13">
        <f>SUM(I20,I26,I33,I34,I45,I52,I59,I65,I70)</f>
        <v>8</v>
      </c>
    </row>
    <row r="19" spans="2:9" s="38" customFormat="1" ht="9">
      <c r="B19" s="35"/>
      <c r="C19" s="77"/>
      <c r="D19" s="77"/>
      <c r="E19" s="62"/>
      <c r="F19" s="61"/>
      <c r="G19" s="61"/>
      <c r="H19" s="61"/>
      <c r="I19" s="63"/>
    </row>
    <row r="20" spans="2:9" s="58" customFormat="1" ht="10.5" customHeight="1">
      <c r="B20" s="64" t="s">
        <v>3</v>
      </c>
      <c r="C20" s="4">
        <v>36</v>
      </c>
      <c r="D20" s="5"/>
      <c r="E20" s="6">
        <v>32</v>
      </c>
      <c r="F20" s="7">
        <v>30</v>
      </c>
      <c r="G20" s="7">
        <v>3</v>
      </c>
      <c r="H20" s="7">
        <v>9</v>
      </c>
      <c r="I20" s="8">
        <v>1</v>
      </c>
    </row>
    <row r="21" spans="2:9" s="38" customFormat="1" ht="10.5" customHeight="1">
      <c r="B21" s="37" t="s">
        <v>4</v>
      </c>
      <c r="C21" s="9">
        <v>24</v>
      </c>
      <c r="D21" s="9"/>
      <c r="E21" s="10">
        <v>23</v>
      </c>
      <c r="F21" s="11">
        <v>24</v>
      </c>
      <c r="G21" s="11">
        <v>2</v>
      </c>
      <c r="H21" s="12">
        <v>5</v>
      </c>
      <c r="I21" s="11">
        <v>1</v>
      </c>
    </row>
    <row r="22" spans="2:9" s="38" customFormat="1" ht="10.5" customHeight="1">
      <c r="B22" s="37" t="s">
        <v>5</v>
      </c>
      <c r="C22" s="9">
        <v>6</v>
      </c>
      <c r="D22" s="9"/>
      <c r="E22" s="10">
        <v>4</v>
      </c>
      <c r="F22" s="11">
        <v>3</v>
      </c>
      <c r="G22" s="11">
        <v>0</v>
      </c>
      <c r="H22" s="11">
        <v>3</v>
      </c>
      <c r="I22" s="11">
        <v>0</v>
      </c>
    </row>
    <row r="23" spans="2:9" s="38" customFormat="1" ht="10.5" customHeight="1">
      <c r="B23" s="37" t="s">
        <v>6</v>
      </c>
      <c r="C23" s="9">
        <v>2</v>
      </c>
      <c r="D23" s="9"/>
      <c r="E23" s="10">
        <v>2</v>
      </c>
      <c r="F23" s="11">
        <v>1</v>
      </c>
      <c r="G23" s="11">
        <v>0</v>
      </c>
      <c r="H23" s="11">
        <v>0</v>
      </c>
      <c r="I23" s="11">
        <v>0</v>
      </c>
    </row>
    <row r="24" spans="2:9" s="38" customFormat="1" ht="10.5" customHeight="1">
      <c r="B24" s="37" t="s">
        <v>7</v>
      </c>
      <c r="C24" s="9">
        <v>3</v>
      </c>
      <c r="D24" s="9"/>
      <c r="E24" s="10">
        <v>2</v>
      </c>
      <c r="F24" s="11">
        <v>1</v>
      </c>
      <c r="G24" s="11">
        <v>1</v>
      </c>
      <c r="H24" s="11">
        <v>0</v>
      </c>
      <c r="I24" s="11">
        <v>0</v>
      </c>
    </row>
    <row r="25" spans="2:9" s="38" customFormat="1" ht="10.5" customHeight="1">
      <c r="B25" s="37" t="s">
        <v>8</v>
      </c>
      <c r="C25" s="9">
        <v>1</v>
      </c>
      <c r="D25" s="9"/>
      <c r="E25" s="10">
        <v>1</v>
      </c>
      <c r="F25" s="11">
        <v>1</v>
      </c>
      <c r="G25" s="11">
        <v>0</v>
      </c>
      <c r="H25" s="11">
        <v>1</v>
      </c>
      <c r="I25" s="11">
        <v>0</v>
      </c>
    </row>
    <row r="26" spans="2:9" s="58" customFormat="1" ht="10.5" customHeight="1">
      <c r="B26" s="78" t="s">
        <v>9</v>
      </c>
      <c r="C26" s="13">
        <v>30</v>
      </c>
      <c r="D26" s="5"/>
      <c r="E26" s="14">
        <v>27</v>
      </c>
      <c r="F26" s="8">
        <v>30</v>
      </c>
      <c r="G26" s="8">
        <v>2</v>
      </c>
      <c r="H26" s="8">
        <v>9</v>
      </c>
      <c r="I26" s="8">
        <v>0</v>
      </c>
    </row>
    <row r="27" spans="2:9" s="38" customFormat="1" ht="10.5" customHeight="1">
      <c r="B27" s="37" t="s">
        <v>10</v>
      </c>
      <c r="C27" s="9">
        <v>2</v>
      </c>
      <c r="D27" s="9"/>
      <c r="E27" s="10">
        <v>2</v>
      </c>
      <c r="F27" s="11">
        <v>2</v>
      </c>
      <c r="G27" s="11">
        <v>0</v>
      </c>
      <c r="H27" s="11">
        <v>1</v>
      </c>
      <c r="I27" s="11">
        <v>0</v>
      </c>
    </row>
    <row r="28" spans="2:9" s="38" customFormat="1" ht="10.5" customHeight="1">
      <c r="B28" s="37" t="s">
        <v>11</v>
      </c>
      <c r="C28" s="9">
        <v>6</v>
      </c>
      <c r="D28" s="9"/>
      <c r="E28" s="15">
        <v>5</v>
      </c>
      <c r="F28" s="9">
        <v>5</v>
      </c>
      <c r="G28" s="9">
        <v>1</v>
      </c>
      <c r="H28" s="9">
        <v>1</v>
      </c>
      <c r="I28" s="9">
        <v>0</v>
      </c>
    </row>
    <row r="29" spans="2:9" s="38" customFormat="1" ht="10.5" customHeight="1">
      <c r="B29" s="37" t="s">
        <v>12</v>
      </c>
      <c r="C29" s="9">
        <v>11</v>
      </c>
      <c r="D29" s="9"/>
      <c r="E29" s="15">
        <v>10</v>
      </c>
      <c r="F29" s="9">
        <v>13</v>
      </c>
      <c r="G29" s="9">
        <v>0</v>
      </c>
      <c r="H29" s="9">
        <v>6</v>
      </c>
      <c r="I29" s="9">
        <v>0</v>
      </c>
    </row>
    <row r="30" spans="2:9" s="38" customFormat="1" ht="10.5" customHeight="1">
      <c r="B30" s="37" t="s">
        <v>13</v>
      </c>
      <c r="C30" s="9">
        <v>3</v>
      </c>
      <c r="D30" s="9"/>
      <c r="E30" s="15">
        <v>3</v>
      </c>
      <c r="F30" s="9">
        <v>2</v>
      </c>
      <c r="G30" s="9">
        <v>0</v>
      </c>
      <c r="H30" s="9">
        <v>1</v>
      </c>
      <c r="I30" s="9">
        <v>0</v>
      </c>
    </row>
    <row r="31" spans="2:9" s="38" customFormat="1" ht="10.5" customHeight="1">
      <c r="B31" s="37" t="s">
        <v>14</v>
      </c>
      <c r="C31" s="9">
        <v>3</v>
      </c>
      <c r="D31" s="9"/>
      <c r="E31" s="15">
        <v>3</v>
      </c>
      <c r="F31" s="9">
        <v>2</v>
      </c>
      <c r="G31" s="9">
        <v>1</v>
      </c>
      <c r="H31" s="9">
        <v>0</v>
      </c>
      <c r="I31" s="9">
        <v>0</v>
      </c>
    </row>
    <row r="32" spans="2:9" s="38" customFormat="1" ht="10.5" customHeight="1">
      <c r="B32" s="37" t="s">
        <v>15</v>
      </c>
      <c r="C32" s="9">
        <v>5</v>
      </c>
      <c r="D32" s="9"/>
      <c r="E32" s="15">
        <v>4</v>
      </c>
      <c r="F32" s="9">
        <v>6</v>
      </c>
      <c r="G32" s="9">
        <v>0</v>
      </c>
      <c r="H32" s="9">
        <v>0</v>
      </c>
      <c r="I32" s="9">
        <v>0</v>
      </c>
    </row>
    <row r="33" spans="2:9" s="58" customFormat="1" ht="10.5" customHeight="1">
      <c r="B33" s="78" t="s">
        <v>16</v>
      </c>
      <c r="C33" s="5">
        <v>165</v>
      </c>
      <c r="D33" s="5"/>
      <c r="E33" s="16">
        <v>153</v>
      </c>
      <c r="F33" s="5">
        <v>165</v>
      </c>
      <c r="G33" s="5">
        <v>25</v>
      </c>
      <c r="H33" s="5">
        <v>26</v>
      </c>
      <c r="I33" s="5">
        <v>1</v>
      </c>
    </row>
    <row r="34" spans="2:9" s="58" customFormat="1" ht="10.5" customHeight="1">
      <c r="B34" s="78" t="s">
        <v>17</v>
      </c>
      <c r="C34" s="13">
        <v>268</v>
      </c>
      <c r="D34" s="5"/>
      <c r="E34" s="17">
        <v>235</v>
      </c>
      <c r="F34" s="13">
        <v>216</v>
      </c>
      <c r="G34" s="13">
        <v>19</v>
      </c>
      <c r="H34" s="13">
        <v>45</v>
      </c>
      <c r="I34" s="13">
        <v>2</v>
      </c>
    </row>
    <row r="35" spans="2:9" s="38" customFormat="1" ht="10.5" customHeight="1">
      <c r="B35" s="37" t="s">
        <v>18</v>
      </c>
      <c r="C35" s="9">
        <v>15</v>
      </c>
      <c r="D35" s="9"/>
      <c r="E35" s="15">
        <v>16</v>
      </c>
      <c r="F35" s="9">
        <v>11</v>
      </c>
      <c r="G35" s="9">
        <v>1</v>
      </c>
      <c r="H35" s="9">
        <v>1</v>
      </c>
      <c r="I35" s="9">
        <v>0</v>
      </c>
    </row>
    <row r="36" spans="2:9" s="38" customFormat="1" ht="10.5" customHeight="1">
      <c r="B36" s="37" t="s">
        <v>19</v>
      </c>
      <c r="C36" s="9">
        <v>8</v>
      </c>
      <c r="D36" s="9"/>
      <c r="E36" s="15">
        <v>6</v>
      </c>
      <c r="F36" s="9">
        <v>6</v>
      </c>
      <c r="G36" s="9">
        <v>0</v>
      </c>
      <c r="H36" s="9">
        <v>1</v>
      </c>
      <c r="I36" s="9">
        <v>0</v>
      </c>
    </row>
    <row r="37" spans="2:9" s="38" customFormat="1" ht="10.5" customHeight="1">
      <c r="B37" s="37" t="s">
        <v>20</v>
      </c>
      <c r="C37" s="9">
        <v>13</v>
      </c>
      <c r="D37" s="9"/>
      <c r="E37" s="15">
        <v>14</v>
      </c>
      <c r="F37" s="9">
        <v>13</v>
      </c>
      <c r="G37" s="9">
        <v>1</v>
      </c>
      <c r="H37" s="9">
        <v>2</v>
      </c>
      <c r="I37" s="9">
        <v>1</v>
      </c>
    </row>
    <row r="38" spans="2:9" s="38" customFormat="1" ht="10.5" customHeight="1">
      <c r="B38" s="37" t="s">
        <v>21</v>
      </c>
      <c r="C38" s="9">
        <v>73</v>
      </c>
      <c r="D38" s="9"/>
      <c r="E38" s="15">
        <v>60</v>
      </c>
      <c r="F38" s="9">
        <v>61</v>
      </c>
      <c r="G38" s="9">
        <v>6</v>
      </c>
      <c r="H38" s="9">
        <v>13</v>
      </c>
      <c r="I38" s="9">
        <v>1</v>
      </c>
    </row>
    <row r="39" spans="2:9" s="38" customFormat="1" ht="10.5" customHeight="1">
      <c r="B39" s="37" t="s">
        <v>22</v>
      </c>
      <c r="C39" s="9">
        <v>62</v>
      </c>
      <c r="D39" s="9"/>
      <c r="E39" s="15">
        <v>60</v>
      </c>
      <c r="F39" s="9">
        <v>48</v>
      </c>
      <c r="G39" s="9">
        <v>3</v>
      </c>
      <c r="H39" s="9">
        <v>9</v>
      </c>
      <c r="I39" s="9">
        <v>0</v>
      </c>
    </row>
    <row r="40" spans="2:9" s="38" customFormat="1" ht="10.5" customHeight="1">
      <c r="B40" s="37" t="s">
        <v>23</v>
      </c>
      <c r="C40" s="9">
        <v>53</v>
      </c>
      <c r="D40" s="9"/>
      <c r="E40" s="15">
        <v>43</v>
      </c>
      <c r="F40" s="9">
        <v>40</v>
      </c>
      <c r="G40" s="9">
        <v>3</v>
      </c>
      <c r="H40" s="9">
        <v>12</v>
      </c>
      <c r="I40" s="9">
        <v>0</v>
      </c>
    </row>
    <row r="41" spans="2:9" s="38" customFormat="1" ht="10.5" customHeight="1">
      <c r="B41" s="37" t="s">
        <v>24</v>
      </c>
      <c r="C41" s="9">
        <v>11</v>
      </c>
      <c r="D41" s="9"/>
      <c r="E41" s="15">
        <v>9</v>
      </c>
      <c r="F41" s="9">
        <v>6</v>
      </c>
      <c r="G41" s="9">
        <v>2</v>
      </c>
      <c r="H41" s="9">
        <v>1</v>
      </c>
      <c r="I41" s="9">
        <v>0</v>
      </c>
    </row>
    <row r="42" spans="2:9" s="38" customFormat="1" ht="10.5" customHeight="1">
      <c r="B42" s="37" t="s">
        <v>25</v>
      </c>
      <c r="C42" s="18">
        <v>3</v>
      </c>
      <c r="D42" s="9"/>
      <c r="E42" s="15">
        <v>4</v>
      </c>
      <c r="F42" s="9">
        <v>2</v>
      </c>
      <c r="G42" s="9">
        <v>0</v>
      </c>
      <c r="H42" s="9">
        <v>1</v>
      </c>
      <c r="I42" s="9">
        <v>0</v>
      </c>
    </row>
    <row r="43" spans="2:9" s="38" customFormat="1" ht="10.5" customHeight="1">
      <c r="B43" s="37" t="s">
        <v>26</v>
      </c>
      <c r="C43" s="9">
        <v>12</v>
      </c>
      <c r="D43" s="9"/>
      <c r="E43" s="15">
        <v>11</v>
      </c>
      <c r="F43" s="9">
        <v>13</v>
      </c>
      <c r="G43" s="9">
        <v>1</v>
      </c>
      <c r="H43" s="9">
        <v>0</v>
      </c>
      <c r="I43" s="9">
        <v>0</v>
      </c>
    </row>
    <row r="44" spans="2:9" s="38" customFormat="1" ht="10.5" customHeight="1">
      <c r="B44" s="37" t="s">
        <v>27</v>
      </c>
      <c r="C44" s="9">
        <v>18</v>
      </c>
      <c r="D44" s="9"/>
      <c r="E44" s="15">
        <v>12</v>
      </c>
      <c r="F44" s="9">
        <v>16</v>
      </c>
      <c r="G44" s="9">
        <v>2</v>
      </c>
      <c r="H44" s="9">
        <v>5</v>
      </c>
      <c r="I44" s="9">
        <v>0</v>
      </c>
    </row>
    <row r="45" spans="2:9" s="58" customFormat="1" ht="10.5" customHeight="1">
      <c r="B45" s="78" t="s">
        <v>28</v>
      </c>
      <c r="C45" s="13">
        <v>107</v>
      </c>
      <c r="D45" s="5"/>
      <c r="E45" s="19">
        <v>84</v>
      </c>
      <c r="F45" s="13">
        <v>80</v>
      </c>
      <c r="G45" s="13">
        <v>6</v>
      </c>
      <c r="H45" s="13">
        <v>18</v>
      </c>
      <c r="I45" s="13">
        <v>2</v>
      </c>
    </row>
    <row r="46" spans="2:9" s="38" customFormat="1" ht="10.5" customHeight="1">
      <c r="B46" s="37" t="s">
        <v>29</v>
      </c>
      <c r="C46" s="9">
        <v>3</v>
      </c>
      <c r="D46" s="9"/>
      <c r="E46" s="15">
        <v>3</v>
      </c>
      <c r="F46" s="9">
        <v>4</v>
      </c>
      <c r="G46" s="9">
        <v>1</v>
      </c>
      <c r="H46" s="9">
        <v>2</v>
      </c>
      <c r="I46" s="9">
        <v>1</v>
      </c>
    </row>
    <row r="47" spans="2:9" s="38" customFormat="1" ht="10.5" customHeight="1">
      <c r="B47" s="37" t="s">
        <v>30</v>
      </c>
      <c r="C47" s="9">
        <v>2</v>
      </c>
      <c r="D47" s="9"/>
      <c r="E47" s="15">
        <v>2</v>
      </c>
      <c r="F47" s="9">
        <v>1</v>
      </c>
      <c r="G47" s="9">
        <v>0</v>
      </c>
      <c r="H47" s="9">
        <v>0</v>
      </c>
      <c r="I47" s="9">
        <v>0</v>
      </c>
    </row>
    <row r="48" spans="2:9" s="38" customFormat="1" ht="10.5" customHeight="1">
      <c r="B48" s="37" t="s">
        <v>31</v>
      </c>
      <c r="C48" s="9">
        <v>0</v>
      </c>
      <c r="D48" s="9"/>
      <c r="E48" s="15">
        <v>0</v>
      </c>
      <c r="F48" s="9">
        <v>0</v>
      </c>
      <c r="G48" s="9">
        <v>0</v>
      </c>
      <c r="H48" s="9">
        <v>0</v>
      </c>
      <c r="I48" s="9">
        <v>0</v>
      </c>
    </row>
    <row r="49" spans="2:9" s="38" customFormat="1" ht="10.5" customHeight="1">
      <c r="B49" s="37" t="s">
        <v>32</v>
      </c>
      <c r="C49" s="9">
        <v>14</v>
      </c>
      <c r="D49" s="9"/>
      <c r="E49" s="15">
        <v>10</v>
      </c>
      <c r="F49" s="9">
        <v>7</v>
      </c>
      <c r="G49" s="9">
        <v>1</v>
      </c>
      <c r="H49" s="9">
        <v>0</v>
      </c>
      <c r="I49" s="9">
        <v>0</v>
      </c>
    </row>
    <row r="50" spans="2:9" s="38" customFormat="1" ht="10.5" customHeight="1">
      <c r="B50" s="37" t="s">
        <v>33</v>
      </c>
      <c r="C50" s="9">
        <v>82</v>
      </c>
      <c r="D50" s="9"/>
      <c r="E50" s="15">
        <v>65</v>
      </c>
      <c r="F50" s="9">
        <v>64</v>
      </c>
      <c r="G50" s="9">
        <v>3</v>
      </c>
      <c r="H50" s="9">
        <v>16</v>
      </c>
      <c r="I50" s="9">
        <v>1</v>
      </c>
    </row>
    <row r="51" spans="2:9" s="38" customFormat="1" ht="10.5" customHeight="1">
      <c r="B51" s="37" t="s">
        <v>34</v>
      </c>
      <c r="C51" s="9">
        <v>6</v>
      </c>
      <c r="D51" s="9"/>
      <c r="E51" s="15">
        <v>4</v>
      </c>
      <c r="F51" s="9">
        <v>4</v>
      </c>
      <c r="G51" s="9">
        <v>1</v>
      </c>
      <c r="H51" s="9">
        <v>0</v>
      </c>
      <c r="I51" s="9">
        <v>0</v>
      </c>
    </row>
    <row r="52" spans="2:9" s="58" customFormat="1" ht="10.5" customHeight="1">
      <c r="B52" s="78" t="s">
        <v>35</v>
      </c>
      <c r="C52" s="13">
        <v>191</v>
      </c>
      <c r="D52" s="5"/>
      <c r="E52" s="17">
        <v>122</v>
      </c>
      <c r="F52" s="13">
        <v>121</v>
      </c>
      <c r="G52" s="13">
        <v>18</v>
      </c>
      <c r="H52" s="13">
        <v>23</v>
      </c>
      <c r="I52" s="13">
        <v>1</v>
      </c>
    </row>
    <row r="53" spans="2:9" s="38" customFormat="1" ht="10.5" customHeight="1">
      <c r="B53" s="37" t="s">
        <v>36</v>
      </c>
      <c r="C53" s="9">
        <v>6</v>
      </c>
      <c r="D53" s="9"/>
      <c r="E53" s="15">
        <v>6</v>
      </c>
      <c r="F53" s="9">
        <v>7</v>
      </c>
      <c r="G53" s="9">
        <v>1</v>
      </c>
      <c r="H53" s="9">
        <v>4</v>
      </c>
      <c r="I53" s="9">
        <v>0</v>
      </c>
    </row>
    <row r="54" spans="2:9" s="38" customFormat="1" ht="10.5" customHeight="1">
      <c r="B54" s="37" t="s">
        <v>37</v>
      </c>
      <c r="C54" s="9">
        <v>17</v>
      </c>
      <c r="D54" s="9"/>
      <c r="E54" s="15">
        <v>13</v>
      </c>
      <c r="F54" s="9">
        <v>13</v>
      </c>
      <c r="G54" s="9">
        <v>2</v>
      </c>
      <c r="H54" s="9">
        <v>1</v>
      </c>
      <c r="I54" s="9">
        <v>0</v>
      </c>
    </row>
    <row r="55" spans="2:9" s="38" customFormat="1" ht="10.5" customHeight="1">
      <c r="B55" s="37" t="s">
        <v>38</v>
      </c>
      <c r="C55" s="9">
        <v>116</v>
      </c>
      <c r="D55" s="9"/>
      <c r="E55" s="15">
        <v>63</v>
      </c>
      <c r="F55" s="9">
        <v>52</v>
      </c>
      <c r="G55" s="9">
        <v>2</v>
      </c>
      <c r="H55" s="9">
        <v>8</v>
      </c>
      <c r="I55" s="9">
        <v>0</v>
      </c>
    </row>
    <row r="56" spans="2:9" s="38" customFormat="1" ht="10.5" customHeight="1">
      <c r="B56" s="37" t="s">
        <v>39</v>
      </c>
      <c r="C56" s="9">
        <v>48</v>
      </c>
      <c r="D56" s="9"/>
      <c r="E56" s="15">
        <v>36</v>
      </c>
      <c r="F56" s="9">
        <v>45</v>
      </c>
      <c r="G56" s="9">
        <v>12</v>
      </c>
      <c r="H56" s="9">
        <v>10</v>
      </c>
      <c r="I56" s="9">
        <v>1</v>
      </c>
    </row>
    <row r="57" spans="2:9" s="38" customFormat="1" ht="10.5" customHeight="1">
      <c r="B57" s="37" t="s">
        <v>40</v>
      </c>
      <c r="C57" s="9">
        <v>0</v>
      </c>
      <c r="D57" s="9"/>
      <c r="E57" s="15">
        <v>0</v>
      </c>
      <c r="F57" s="9">
        <v>0</v>
      </c>
      <c r="G57" s="9">
        <v>0</v>
      </c>
      <c r="H57" s="9">
        <v>0</v>
      </c>
      <c r="I57" s="9">
        <v>0</v>
      </c>
    </row>
    <row r="58" spans="2:9" s="38" customFormat="1" ht="10.5" customHeight="1">
      <c r="B58" s="37" t="s">
        <v>41</v>
      </c>
      <c r="C58" s="9">
        <v>4</v>
      </c>
      <c r="D58" s="9"/>
      <c r="E58" s="15">
        <v>4</v>
      </c>
      <c r="F58" s="9">
        <v>4</v>
      </c>
      <c r="G58" s="9">
        <v>1</v>
      </c>
      <c r="H58" s="9">
        <v>0</v>
      </c>
      <c r="I58" s="9">
        <v>0</v>
      </c>
    </row>
    <row r="59" spans="2:9" s="58" customFormat="1" ht="10.5" customHeight="1">
      <c r="B59" s="78" t="s">
        <v>42</v>
      </c>
      <c r="C59" s="13">
        <v>30</v>
      </c>
      <c r="D59" s="5"/>
      <c r="E59" s="17">
        <v>31</v>
      </c>
      <c r="F59" s="13">
        <v>38</v>
      </c>
      <c r="G59" s="13">
        <v>2</v>
      </c>
      <c r="H59" s="13">
        <v>12</v>
      </c>
      <c r="I59" s="13">
        <v>1</v>
      </c>
    </row>
    <row r="60" spans="2:9" s="38" customFormat="1" ht="10.5" customHeight="1">
      <c r="B60" s="37" t="s">
        <v>43</v>
      </c>
      <c r="C60" s="9">
        <v>3</v>
      </c>
      <c r="D60" s="9"/>
      <c r="E60" s="15">
        <v>4</v>
      </c>
      <c r="F60" s="9">
        <v>7</v>
      </c>
      <c r="G60" s="9">
        <v>0</v>
      </c>
      <c r="H60" s="9">
        <v>3</v>
      </c>
      <c r="I60" s="9">
        <v>0</v>
      </c>
    </row>
    <row r="61" spans="2:9" s="38" customFormat="1" ht="10.5" customHeight="1">
      <c r="B61" s="37" t="s">
        <v>44</v>
      </c>
      <c r="C61" s="9">
        <v>2</v>
      </c>
      <c r="D61" s="9"/>
      <c r="E61" s="15">
        <v>2</v>
      </c>
      <c r="F61" s="9">
        <v>2</v>
      </c>
      <c r="G61" s="9">
        <v>0</v>
      </c>
      <c r="H61" s="9">
        <v>0</v>
      </c>
      <c r="I61" s="9">
        <v>0</v>
      </c>
    </row>
    <row r="62" spans="2:9" s="38" customFormat="1" ht="10.5" customHeight="1">
      <c r="B62" s="37" t="s">
        <v>45</v>
      </c>
      <c r="C62" s="9">
        <v>8</v>
      </c>
      <c r="D62" s="9"/>
      <c r="E62" s="15">
        <v>8</v>
      </c>
      <c r="F62" s="9">
        <v>12</v>
      </c>
      <c r="G62" s="9">
        <v>0</v>
      </c>
      <c r="H62" s="9">
        <v>5</v>
      </c>
      <c r="I62" s="9">
        <v>0</v>
      </c>
    </row>
    <row r="63" spans="2:9" s="38" customFormat="1" ht="10.5" customHeight="1">
      <c r="B63" s="37" t="s">
        <v>46</v>
      </c>
      <c r="C63" s="9">
        <v>12</v>
      </c>
      <c r="D63" s="9"/>
      <c r="E63" s="15">
        <v>12</v>
      </c>
      <c r="F63" s="9">
        <v>12</v>
      </c>
      <c r="G63" s="9">
        <v>1</v>
      </c>
      <c r="H63" s="9">
        <v>3</v>
      </c>
      <c r="I63" s="9">
        <v>1</v>
      </c>
    </row>
    <row r="64" spans="2:9" s="38" customFormat="1" ht="10.5" customHeight="1">
      <c r="B64" s="37" t="s">
        <v>47</v>
      </c>
      <c r="C64" s="9">
        <v>5</v>
      </c>
      <c r="D64" s="9"/>
      <c r="E64" s="15">
        <v>5</v>
      </c>
      <c r="F64" s="9">
        <v>5</v>
      </c>
      <c r="G64" s="9">
        <v>1</v>
      </c>
      <c r="H64" s="9">
        <v>1</v>
      </c>
      <c r="I64" s="9">
        <v>0</v>
      </c>
    </row>
    <row r="65" spans="2:9" s="58" customFormat="1" ht="10.5" customHeight="1">
      <c r="B65" s="78" t="s">
        <v>48</v>
      </c>
      <c r="C65" s="13">
        <v>9</v>
      </c>
      <c r="D65" s="5"/>
      <c r="E65" s="17">
        <v>9</v>
      </c>
      <c r="F65" s="13">
        <v>9</v>
      </c>
      <c r="G65" s="13">
        <v>2</v>
      </c>
      <c r="H65" s="13">
        <v>5</v>
      </c>
      <c r="I65" s="13">
        <v>0</v>
      </c>
    </row>
    <row r="66" spans="2:9" s="38" customFormat="1" ht="10.5" customHeight="1">
      <c r="B66" s="37" t="s">
        <v>49</v>
      </c>
      <c r="C66" s="9">
        <v>1</v>
      </c>
      <c r="D66" s="9"/>
      <c r="E66" s="15">
        <v>1</v>
      </c>
      <c r="F66" s="9">
        <v>1</v>
      </c>
      <c r="G66" s="9">
        <v>1</v>
      </c>
      <c r="H66" s="9">
        <v>0</v>
      </c>
      <c r="I66" s="9">
        <v>0</v>
      </c>
    </row>
    <row r="67" spans="2:9" s="38" customFormat="1" ht="10.5" customHeight="1">
      <c r="B67" s="37" t="s">
        <v>50</v>
      </c>
      <c r="C67" s="9">
        <v>1</v>
      </c>
      <c r="D67" s="9"/>
      <c r="E67" s="15">
        <v>1</v>
      </c>
      <c r="F67" s="9">
        <v>2</v>
      </c>
      <c r="G67" s="9">
        <v>0</v>
      </c>
      <c r="H67" s="9">
        <v>2</v>
      </c>
      <c r="I67" s="9">
        <v>0</v>
      </c>
    </row>
    <row r="68" spans="2:9" s="38" customFormat="1" ht="10.5" customHeight="1">
      <c r="B68" s="37" t="s">
        <v>51</v>
      </c>
      <c r="C68" s="9">
        <v>6</v>
      </c>
      <c r="D68" s="9"/>
      <c r="E68" s="15">
        <v>6</v>
      </c>
      <c r="F68" s="9">
        <v>4</v>
      </c>
      <c r="G68" s="9">
        <v>0</v>
      </c>
      <c r="H68" s="9">
        <v>2</v>
      </c>
      <c r="I68" s="9">
        <v>0</v>
      </c>
    </row>
    <row r="69" spans="2:9" s="38" customFormat="1" ht="10.5" customHeight="1">
      <c r="B69" s="37" t="s">
        <v>52</v>
      </c>
      <c r="C69" s="9">
        <v>1</v>
      </c>
      <c r="D69" s="9"/>
      <c r="E69" s="15">
        <v>1</v>
      </c>
      <c r="F69" s="9">
        <v>2</v>
      </c>
      <c r="G69" s="9">
        <v>1</v>
      </c>
      <c r="H69" s="9">
        <v>1</v>
      </c>
      <c r="I69" s="9">
        <v>0</v>
      </c>
    </row>
    <row r="70" spans="2:9" s="58" customFormat="1" ht="10.5" customHeight="1">
      <c r="B70" s="78" t="s">
        <v>53</v>
      </c>
      <c r="C70" s="13">
        <v>58</v>
      </c>
      <c r="D70" s="5"/>
      <c r="E70" s="17">
        <v>48</v>
      </c>
      <c r="F70" s="13">
        <v>54</v>
      </c>
      <c r="G70" s="13">
        <v>2</v>
      </c>
      <c r="H70" s="13">
        <v>21</v>
      </c>
      <c r="I70" s="13">
        <v>0</v>
      </c>
    </row>
    <row r="71" spans="2:9" s="38" customFormat="1" ht="10.5" customHeight="1">
      <c r="B71" s="37" t="s">
        <v>54</v>
      </c>
      <c r="C71" s="9">
        <v>33</v>
      </c>
      <c r="D71" s="9"/>
      <c r="E71" s="15">
        <v>21</v>
      </c>
      <c r="F71" s="9">
        <v>25</v>
      </c>
      <c r="G71" s="9">
        <v>0</v>
      </c>
      <c r="H71" s="9">
        <v>13</v>
      </c>
      <c r="I71" s="9">
        <v>0</v>
      </c>
    </row>
    <row r="72" spans="2:9" s="38" customFormat="1" ht="10.5" customHeight="1">
      <c r="B72" s="37" t="s">
        <v>55</v>
      </c>
      <c r="C72" s="9">
        <v>0</v>
      </c>
      <c r="D72" s="9"/>
      <c r="E72" s="15">
        <v>0</v>
      </c>
      <c r="F72" s="9">
        <v>0</v>
      </c>
      <c r="G72" s="9">
        <v>0</v>
      </c>
      <c r="H72" s="9">
        <v>0</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6</v>
      </c>
      <c r="D74" s="9"/>
      <c r="E74" s="15">
        <v>7</v>
      </c>
      <c r="F74" s="9">
        <v>9</v>
      </c>
      <c r="G74" s="9">
        <v>0</v>
      </c>
      <c r="H74" s="9">
        <v>2</v>
      </c>
      <c r="I74" s="9">
        <v>0</v>
      </c>
    </row>
    <row r="75" spans="2:9" s="38" customFormat="1" ht="10.5" customHeight="1">
      <c r="B75" s="37" t="s">
        <v>58</v>
      </c>
      <c r="C75" s="9">
        <v>3</v>
      </c>
      <c r="D75" s="9"/>
      <c r="E75" s="15">
        <v>2</v>
      </c>
      <c r="F75" s="9">
        <v>1</v>
      </c>
      <c r="G75" s="9">
        <v>1</v>
      </c>
      <c r="H75" s="9">
        <v>0</v>
      </c>
      <c r="I75" s="9">
        <v>0</v>
      </c>
    </row>
    <row r="76" spans="2:9" s="38" customFormat="1" ht="10.5" customHeight="1">
      <c r="B76" s="37" t="s">
        <v>59</v>
      </c>
      <c r="C76" s="9">
        <v>7</v>
      </c>
      <c r="D76" s="9"/>
      <c r="E76" s="15">
        <v>7</v>
      </c>
      <c r="F76" s="9">
        <v>11</v>
      </c>
      <c r="G76" s="9">
        <v>0</v>
      </c>
      <c r="H76" s="9">
        <v>6</v>
      </c>
      <c r="I76" s="9">
        <v>0</v>
      </c>
    </row>
    <row r="77" spans="2:9" s="38" customFormat="1" ht="10.5" customHeight="1">
      <c r="B77" s="37" t="s">
        <v>60</v>
      </c>
      <c r="C77" s="9">
        <v>2</v>
      </c>
      <c r="D77" s="9"/>
      <c r="E77" s="15">
        <v>2</v>
      </c>
      <c r="F77" s="9">
        <v>1</v>
      </c>
      <c r="G77" s="9">
        <v>0</v>
      </c>
      <c r="H77" s="9">
        <v>0</v>
      </c>
      <c r="I77" s="9">
        <v>0</v>
      </c>
    </row>
    <row r="78" spans="2:9" s="67" customFormat="1" ht="10.5" customHeight="1" thickBot="1">
      <c r="B78" s="79" t="s">
        <v>61</v>
      </c>
      <c r="C78" s="20">
        <v>7</v>
      </c>
      <c r="D78" s="20"/>
      <c r="E78" s="21">
        <v>9</v>
      </c>
      <c r="F78" s="20">
        <v>7</v>
      </c>
      <c r="G78" s="20">
        <v>1</v>
      </c>
      <c r="H78" s="20">
        <v>0</v>
      </c>
      <c r="I78" s="20">
        <v>0</v>
      </c>
    </row>
    <row r="79" s="38" customFormat="1" ht="9"/>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B2" sqref="B2:I2"/>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73</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86</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'A-b-(1)'!B9</f>
        <v>2002  平成14年</v>
      </c>
      <c r="C9" s="68" t="s">
        <v>85</v>
      </c>
      <c r="D9" s="69" t="s">
        <v>85</v>
      </c>
      <c r="E9" s="70" t="s">
        <v>85</v>
      </c>
      <c r="F9" s="71" t="s">
        <v>85</v>
      </c>
      <c r="G9" s="71" t="s">
        <v>85</v>
      </c>
      <c r="H9" s="71" t="s">
        <v>85</v>
      </c>
      <c r="I9" s="68" t="s">
        <v>85</v>
      </c>
    </row>
    <row r="10" spans="2:9" s="38" customFormat="1" ht="9">
      <c r="B10" s="1" t="str">
        <f>'A-b-(1)'!B10</f>
        <v>2003      15</v>
      </c>
      <c r="C10" s="68" t="s">
        <v>85</v>
      </c>
      <c r="D10" s="69" t="s">
        <v>85</v>
      </c>
      <c r="E10" s="70" t="s">
        <v>85</v>
      </c>
      <c r="F10" s="71" t="s">
        <v>85</v>
      </c>
      <c r="G10" s="71" t="s">
        <v>85</v>
      </c>
      <c r="H10" s="71" t="s">
        <v>85</v>
      </c>
      <c r="I10" s="68" t="s">
        <v>85</v>
      </c>
    </row>
    <row r="11" spans="2:9" s="38" customFormat="1" ht="9">
      <c r="B11" s="1" t="str">
        <f>'A-b-(1)'!B11</f>
        <v>2004      16</v>
      </c>
      <c r="C11" s="68">
        <v>882</v>
      </c>
      <c r="D11" s="69">
        <v>38.54875283446712</v>
      </c>
      <c r="E11" s="70">
        <v>340</v>
      </c>
      <c r="F11" s="71">
        <v>447</v>
      </c>
      <c r="G11" s="71">
        <v>17</v>
      </c>
      <c r="H11" s="71">
        <v>29</v>
      </c>
      <c r="I11" s="68">
        <v>2</v>
      </c>
    </row>
    <row r="12" spans="2:9" s="38" customFormat="1" ht="9">
      <c r="B12" s="1" t="str">
        <f>'A-b-(1)'!B12</f>
        <v>2005      17</v>
      </c>
      <c r="C12" s="72">
        <v>675</v>
      </c>
      <c r="D12" s="69">
        <v>51.25925925925926</v>
      </c>
      <c r="E12" s="73">
        <v>346</v>
      </c>
      <c r="F12" s="74">
        <v>418</v>
      </c>
      <c r="G12" s="74">
        <v>18</v>
      </c>
      <c r="H12" s="74">
        <v>25</v>
      </c>
      <c r="I12" s="72">
        <v>7</v>
      </c>
    </row>
    <row r="13" spans="2:9" s="38" customFormat="1" ht="9">
      <c r="B13" s="1" t="str">
        <f>'A-b-(1)'!B13</f>
        <v>2006      18</v>
      </c>
      <c r="C13" s="72">
        <v>498</v>
      </c>
      <c r="D13" s="69">
        <v>57.22891566265061</v>
      </c>
      <c r="E13" s="73">
        <v>285</v>
      </c>
      <c r="F13" s="74">
        <v>331</v>
      </c>
      <c r="G13" s="74">
        <v>15</v>
      </c>
      <c r="H13" s="74">
        <v>10</v>
      </c>
      <c r="I13" s="72">
        <v>2</v>
      </c>
    </row>
    <row r="14" spans="2:9" s="38" customFormat="1" ht="9">
      <c r="B14" s="1" t="str">
        <f>'A-b-(1)'!B14</f>
        <v>2007      19</v>
      </c>
      <c r="C14" s="72">
        <v>408</v>
      </c>
      <c r="D14" s="69">
        <v>66.42156862745098</v>
      </c>
      <c r="E14" s="73">
        <v>271</v>
      </c>
      <c r="F14" s="74">
        <v>252</v>
      </c>
      <c r="G14" s="74">
        <v>10</v>
      </c>
      <c r="H14" s="74">
        <v>14</v>
      </c>
      <c r="I14" s="72">
        <v>2</v>
      </c>
    </row>
    <row r="15" spans="2:9" s="38" customFormat="1" ht="9">
      <c r="B15" s="1" t="str">
        <f>'A-b-(1)'!B15</f>
        <v>2008      20</v>
      </c>
      <c r="C15" s="72">
        <v>384</v>
      </c>
      <c r="D15" s="91">
        <f>E15/C15*100</f>
        <v>70.3125</v>
      </c>
      <c r="E15" s="73">
        <v>270</v>
      </c>
      <c r="F15" s="74">
        <v>273</v>
      </c>
      <c r="G15" s="74">
        <v>16</v>
      </c>
      <c r="H15" s="74">
        <v>24</v>
      </c>
      <c r="I15" s="72">
        <v>2</v>
      </c>
    </row>
    <row r="16" spans="2:9" s="58" customFormat="1" ht="9">
      <c r="B16" s="1" t="str">
        <f>'A-b-(1)'!B16</f>
        <v>2009      21</v>
      </c>
      <c r="C16" s="72">
        <v>348</v>
      </c>
      <c r="D16" s="91">
        <f>E16/C16*100</f>
        <v>60.91954022988506</v>
      </c>
      <c r="E16" s="73">
        <v>212</v>
      </c>
      <c r="F16" s="73">
        <v>213</v>
      </c>
      <c r="G16" s="73">
        <v>12</v>
      </c>
      <c r="H16" s="73">
        <v>11</v>
      </c>
      <c r="I16" s="75">
        <v>0</v>
      </c>
    </row>
    <row r="17" spans="2:9" s="58" customFormat="1" ht="9">
      <c r="B17" s="1" t="str">
        <f>'A-b-(1)'!B17</f>
        <v>2010      22</v>
      </c>
      <c r="C17" s="25">
        <v>337</v>
      </c>
      <c r="D17" s="91">
        <f>E17/C17*100</f>
        <v>70.02967359050444</v>
      </c>
      <c r="E17" s="57">
        <v>236</v>
      </c>
      <c r="F17" s="57">
        <v>253</v>
      </c>
      <c r="G17" s="57">
        <v>13</v>
      </c>
      <c r="H17" s="57">
        <v>11</v>
      </c>
      <c r="I17" s="76">
        <v>0</v>
      </c>
    </row>
    <row r="18" spans="2:9" s="58" customFormat="1" ht="9">
      <c r="B18" s="2" t="str">
        <f>'A-b-(1)'!B18</f>
        <v>2011      23年</v>
      </c>
      <c r="C18" s="13">
        <f>SUM(C20,C26,C33,C34,C45,C52,C59,C65,C70)</f>
        <v>276</v>
      </c>
      <c r="D18" s="59">
        <f>E18/C18*100</f>
        <v>71.37681159420289</v>
      </c>
      <c r="E18" s="17">
        <f>SUM(E20,E26,E33,E34,E45,E52,E59,E65,E70)</f>
        <v>197</v>
      </c>
      <c r="F18" s="17">
        <f>SUM(F20,F26,F33,F34,F45,F52,F59,F65,F70)</f>
        <v>172</v>
      </c>
      <c r="G18" s="17">
        <f>SUM(G20,G26,G33,G34,G45,G52,G59,G65,G70)</f>
        <v>8</v>
      </c>
      <c r="H18" s="17">
        <f>SUM(H20,H26,H33,H34,H45,H52,H59,H65,H70)</f>
        <v>7</v>
      </c>
      <c r="I18" s="13">
        <f>SUM(I20,I26,I33,I34,I45,I52,I59,I65,I70)</f>
        <v>1</v>
      </c>
    </row>
    <row r="19" spans="2:9" s="38" customFormat="1" ht="9">
      <c r="B19" s="35"/>
      <c r="C19" s="77"/>
      <c r="D19" s="9"/>
      <c r="E19" s="62"/>
      <c r="F19" s="61"/>
      <c r="G19" s="61"/>
      <c r="H19" s="61"/>
      <c r="I19" s="63"/>
    </row>
    <row r="20" spans="2:9" s="58" customFormat="1" ht="10.5" customHeight="1">
      <c r="B20" s="64" t="s">
        <v>3</v>
      </c>
      <c r="C20" s="4">
        <v>13</v>
      </c>
      <c r="D20" s="5"/>
      <c r="E20" s="6">
        <v>8</v>
      </c>
      <c r="F20" s="7">
        <v>7</v>
      </c>
      <c r="G20" s="7">
        <v>0</v>
      </c>
      <c r="H20" s="7">
        <v>1</v>
      </c>
      <c r="I20" s="8">
        <v>0</v>
      </c>
    </row>
    <row r="21" spans="2:9" s="38" customFormat="1" ht="10.5" customHeight="1">
      <c r="B21" s="37" t="s">
        <v>4</v>
      </c>
      <c r="C21" s="9">
        <v>6</v>
      </c>
      <c r="D21" s="9"/>
      <c r="E21" s="10">
        <v>4</v>
      </c>
      <c r="F21" s="11">
        <v>5</v>
      </c>
      <c r="G21" s="11">
        <v>0</v>
      </c>
      <c r="H21" s="12">
        <v>1</v>
      </c>
      <c r="I21" s="11">
        <v>0</v>
      </c>
    </row>
    <row r="22" spans="2:9" s="38" customFormat="1" ht="10.5" customHeight="1">
      <c r="B22" s="37" t="s">
        <v>5</v>
      </c>
      <c r="C22" s="9">
        <v>1</v>
      </c>
      <c r="D22" s="9"/>
      <c r="E22" s="10">
        <v>1</v>
      </c>
      <c r="F22" s="11">
        <v>1</v>
      </c>
      <c r="G22" s="11">
        <v>0</v>
      </c>
      <c r="H22" s="11">
        <v>0</v>
      </c>
      <c r="I22" s="11">
        <v>0</v>
      </c>
    </row>
    <row r="23" spans="2:9" s="38" customFormat="1" ht="10.5" customHeight="1">
      <c r="B23" s="37" t="s">
        <v>6</v>
      </c>
      <c r="C23" s="9">
        <v>2</v>
      </c>
      <c r="D23" s="9"/>
      <c r="E23" s="10">
        <v>1</v>
      </c>
      <c r="F23" s="11">
        <v>1</v>
      </c>
      <c r="G23" s="11">
        <v>0</v>
      </c>
      <c r="H23" s="11">
        <v>0</v>
      </c>
      <c r="I23" s="11">
        <v>0</v>
      </c>
    </row>
    <row r="24" spans="2:9" s="38" customFormat="1" ht="10.5" customHeight="1">
      <c r="B24" s="37" t="s">
        <v>7</v>
      </c>
      <c r="C24" s="9">
        <v>4</v>
      </c>
      <c r="D24" s="9"/>
      <c r="E24" s="10">
        <v>2</v>
      </c>
      <c r="F24" s="11">
        <v>0</v>
      </c>
      <c r="G24" s="11">
        <v>0</v>
      </c>
      <c r="H24" s="11">
        <v>0</v>
      </c>
      <c r="I24" s="11">
        <v>0</v>
      </c>
    </row>
    <row r="25" spans="2:9" s="38" customFormat="1" ht="10.5" customHeight="1">
      <c r="B25" s="37" t="s">
        <v>8</v>
      </c>
      <c r="C25" s="9">
        <v>0</v>
      </c>
      <c r="D25" s="9"/>
      <c r="E25" s="10">
        <v>0</v>
      </c>
      <c r="F25" s="11">
        <v>0</v>
      </c>
      <c r="G25" s="11">
        <v>0</v>
      </c>
      <c r="H25" s="11">
        <v>0</v>
      </c>
      <c r="I25" s="11">
        <v>0</v>
      </c>
    </row>
    <row r="26" spans="2:9" s="58" customFormat="1" ht="10.5" customHeight="1">
      <c r="B26" s="78" t="s">
        <v>9</v>
      </c>
      <c r="C26" s="13">
        <v>5</v>
      </c>
      <c r="D26" s="5"/>
      <c r="E26" s="14">
        <v>6</v>
      </c>
      <c r="F26" s="8">
        <v>10</v>
      </c>
      <c r="G26" s="8">
        <v>0</v>
      </c>
      <c r="H26" s="8">
        <v>2</v>
      </c>
      <c r="I26" s="8">
        <v>0</v>
      </c>
    </row>
    <row r="27" spans="2:9" s="38" customFormat="1" ht="10.5" customHeight="1">
      <c r="B27" s="37" t="s">
        <v>10</v>
      </c>
      <c r="C27" s="9">
        <v>1</v>
      </c>
      <c r="D27" s="9"/>
      <c r="E27" s="10">
        <v>1</v>
      </c>
      <c r="F27" s="11">
        <v>2</v>
      </c>
      <c r="G27" s="11">
        <v>0</v>
      </c>
      <c r="H27" s="11">
        <v>2</v>
      </c>
      <c r="I27" s="11">
        <v>0</v>
      </c>
    </row>
    <row r="28" spans="2:9" s="38" customFormat="1" ht="10.5" customHeight="1">
      <c r="B28" s="37" t="s">
        <v>11</v>
      </c>
      <c r="C28" s="9">
        <v>1</v>
      </c>
      <c r="D28" s="9"/>
      <c r="E28" s="15">
        <v>1</v>
      </c>
      <c r="F28" s="9">
        <v>1</v>
      </c>
      <c r="G28" s="9">
        <v>0</v>
      </c>
      <c r="H28" s="9">
        <v>0</v>
      </c>
      <c r="I28" s="9">
        <v>0</v>
      </c>
    </row>
    <row r="29" spans="2:9" s="38" customFormat="1" ht="10.5" customHeight="1">
      <c r="B29" s="37" t="s">
        <v>12</v>
      </c>
      <c r="C29" s="9">
        <v>1</v>
      </c>
      <c r="D29" s="9"/>
      <c r="E29" s="15">
        <v>2</v>
      </c>
      <c r="F29" s="9">
        <v>1</v>
      </c>
      <c r="G29" s="9">
        <v>0</v>
      </c>
      <c r="H29" s="9">
        <v>0</v>
      </c>
      <c r="I29" s="9">
        <v>0</v>
      </c>
    </row>
    <row r="30" spans="2:9" s="38" customFormat="1" ht="10.5" customHeight="1">
      <c r="B30" s="37" t="s">
        <v>13</v>
      </c>
      <c r="C30" s="9">
        <v>0</v>
      </c>
      <c r="D30" s="9"/>
      <c r="E30" s="15">
        <v>0</v>
      </c>
      <c r="F30" s="9">
        <v>0</v>
      </c>
      <c r="G30" s="9">
        <v>0</v>
      </c>
      <c r="H30" s="9">
        <v>0</v>
      </c>
      <c r="I30" s="9">
        <v>0</v>
      </c>
    </row>
    <row r="31" spans="2:9" s="38" customFormat="1" ht="10.5" customHeight="1">
      <c r="B31" s="37" t="s">
        <v>14</v>
      </c>
      <c r="C31" s="9">
        <v>0</v>
      </c>
      <c r="D31" s="9"/>
      <c r="E31" s="15">
        <v>0</v>
      </c>
      <c r="F31" s="9">
        <v>0</v>
      </c>
      <c r="G31" s="9">
        <v>0</v>
      </c>
      <c r="H31" s="9">
        <v>0</v>
      </c>
      <c r="I31" s="9">
        <v>0</v>
      </c>
    </row>
    <row r="32" spans="2:9" s="38" customFormat="1" ht="10.5" customHeight="1">
      <c r="B32" s="37" t="s">
        <v>15</v>
      </c>
      <c r="C32" s="9">
        <v>2</v>
      </c>
      <c r="D32" s="9"/>
      <c r="E32" s="15">
        <v>2</v>
      </c>
      <c r="F32" s="9">
        <v>6</v>
      </c>
      <c r="G32" s="9">
        <v>0</v>
      </c>
      <c r="H32" s="9">
        <v>0</v>
      </c>
      <c r="I32" s="9">
        <v>0</v>
      </c>
    </row>
    <row r="33" spans="2:9" s="58" customFormat="1" ht="10.5" customHeight="1">
      <c r="B33" s="78" t="s">
        <v>16</v>
      </c>
      <c r="C33" s="5">
        <v>37</v>
      </c>
      <c r="D33" s="5"/>
      <c r="E33" s="16">
        <v>37</v>
      </c>
      <c r="F33" s="5">
        <v>41</v>
      </c>
      <c r="G33" s="5">
        <v>3</v>
      </c>
      <c r="H33" s="5">
        <v>0</v>
      </c>
      <c r="I33" s="5">
        <v>0</v>
      </c>
    </row>
    <row r="34" spans="2:9" s="58" customFormat="1" ht="10.5" customHeight="1">
      <c r="B34" s="78" t="s">
        <v>17</v>
      </c>
      <c r="C34" s="13">
        <v>85</v>
      </c>
      <c r="D34" s="5"/>
      <c r="E34" s="17">
        <v>63</v>
      </c>
      <c r="F34" s="13">
        <v>46</v>
      </c>
      <c r="G34" s="13">
        <v>2</v>
      </c>
      <c r="H34" s="13">
        <v>2</v>
      </c>
      <c r="I34" s="13">
        <v>1</v>
      </c>
    </row>
    <row r="35" spans="2:9" s="38" customFormat="1" ht="10.5" customHeight="1">
      <c r="B35" s="37" t="s">
        <v>18</v>
      </c>
      <c r="C35" s="9">
        <v>13</v>
      </c>
      <c r="D35" s="9"/>
      <c r="E35" s="15">
        <v>7</v>
      </c>
      <c r="F35" s="9">
        <v>8</v>
      </c>
      <c r="G35" s="9">
        <v>1</v>
      </c>
      <c r="H35" s="9">
        <v>1</v>
      </c>
      <c r="I35" s="9">
        <v>1</v>
      </c>
    </row>
    <row r="36" spans="2:9" s="38" customFormat="1" ht="10.5" customHeight="1">
      <c r="B36" s="37" t="s">
        <v>19</v>
      </c>
      <c r="C36" s="9">
        <v>4</v>
      </c>
      <c r="D36" s="9"/>
      <c r="E36" s="15">
        <v>2</v>
      </c>
      <c r="F36" s="9">
        <v>4</v>
      </c>
      <c r="G36" s="9">
        <v>0</v>
      </c>
      <c r="H36" s="9">
        <v>1</v>
      </c>
      <c r="I36" s="9">
        <v>0</v>
      </c>
    </row>
    <row r="37" spans="2:9" s="38" customFormat="1" ht="10.5" customHeight="1">
      <c r="B37" s="37" t="s">
        <v>20</v>
      </c>
      <c r="C37" s="9">
        <v>6</v>
      </c>
      <c r="D37" s="9"/>
      <c r="E37" s="15">
        <v>10</v>
      </c>
      <c r="F37" s="9">
        <v>13</v>
      </c>
      <c r="G37" s="9">
        <v>0</v>
      </c>
      <c r="H37" s="9">
        <v>0</v>
      </c>
      <c r="I37" s="9">
        <v>0</v>
      </c>
    </row>
    <row r="38" spans="2:9" s="38" customFormat="1" ht="10.5" customHeight="1">
      <c r="B38" s="37" t="s">
        <v>21</v>
      </c>
      <c r="C38" s="9">
        <v>17</v>
      </c>
      <c r="D38" s="9"/>
      <c r="E38" s="15">
        <v>15</v>
      </c>
      <c r="F38" s="9">
        <v>4</v>
      </c>
      <c r="G38" s="9">
        <v>0</v>
      </c>
      <c r="H38" s="9">
        <v>0</v>
      </c>
      <c r="I38" s="9">
        <v>0</v>
      </c>
    </row>
    <row r="39" spans="2:9" s="38" customFormat="1" ht="10.5" customHeight="1">
      <c r="B39" s="37" t="s">
        <v>22</v>
      </c>
      <c r="C39" s="9">
        <v>17</v>
      </c>
      <c r="D39" s="9"/>
      <c r="E39" s="15">
        <v>10</v>
      </c>
      <c r="F39" s="9">
        <v>4</v>
      </c>
      <c r="G39" s="9">
        <v>0</v>
      </c>
      <c r="H39" s="9">
        <v>0</v>
      </c>
      <c r="I39" s="9">
        <v>0</v>
      </c>
    </row>
    <row r="40" spans="2:9" s="38" customFormat="1" ht="10.5" customHeight="1">
      <c r="B40" s="37" t="s">
        <v>23</v>
      </c>
      <c r="C40" s="9">
        <v>14</v>
      </c>
      <c r="D40" s="9"/>
      <c r="E40" s="15">
        <v>12</v>
      </c>
      <c r="F40" s="9">
        <v>8</v>
      </c>
      <c r="G40" s="9">
        <v>1</v>
      </c>
      <c r="H40" s="9">
        <v>0</v>
      </c>
      <c r="I40" s="9">
        <v>0</v>
      </c>
    </row>
    <row r="41" spans="2:9" s="38" customFormat="1" ht="10.5" customHeight="1">
      <c r="B41" s="37" t="s">
        <v>24</v>
      </c>
      <c r="C41" s="9">
        <v>2</v>
      </c>
      <c r="D41" s="9"/>
      <c r="E41" s="15">
        <v>2</v>
      </c>
      <c r="F41" s="9">
        <v>1</v>
      </c>
      <c r="G41" s="9">
        <v>0</v>
      </c>
      <c r="H41" s="9">
        <v>0</v>
      </c>
      <c r="I41" s="9">
        <v>0</v>
      </c>
    </row>
    <row r="42" spans="2:9" s="38" customFormat="1" ht="10.5" customHeight="1">
      <c r="B42" s="37" t="s">
        <v>25</v>
      </c>
      <c r="C42" s="18">
        <v>1</v>
      </c>
      <c r="D42" s="9"/>
      <c r="E42" s="15">
        <v>0</v>
      </c>
      <c r="F42" s="9">
        <v>0</v>
      </c>
      <c r="G42" s="9">
        <v>0</v>
      </c>
      <c r="H42" s="9">
        <v>0</v>
      </c>
      <c r="I42" s="9">
        <v>0</v>
      </c>
    </row>
    <row r="43" spans="2:9" s="38" customFormat="1" ht="10.5" customHeight="1">
      <c r="B43" s="37" t="s">
        <v>26</v>
      </c>
      <c r="C43" s="9">
        <v>4</v>
      </c>
      <c r="D43" s="9"/>
      <c r="E43" s="15">
        <v>3</v>
      </c>
      <c r="F43" s="9">
        <v>1</v>
      </c>
      <c r="G43" s="9">
        <v>0</v>
      </c>
      <c r="H43" s="9">
        <v>0</v>
      </c>
      <c r="I43" s="9">
        <v>0</v>
      </c>
    </row>
    <row r="44" spans="2:9" s="38" customFormat="1" ht="10.5" customHeight="1">
      <c r="B44" s="37" t="s">
        <v>27</v>
      </c>
      <c r="C44" s="9">
        <v>7</v>
      </c>
      <c r="D44" s="9"/>
      <c r="E44" s="15">
        <v>2</v>
      </c>
      <c r="F44" s="9">
        <v>3</v>
      </c>
      <c r="G44" s="9">
        <v>0</v>
      </c>
      <c r="H44" s="9">
        <v>0</v>
      </c>
      <c r="I44" s="9">
        <v>0</v>
      </c>
    </row>
    <row r="45" spans="2:9" s="58" customFormat="1" ht="10.5" customHeight="1">
      <c r="B45" s="78" t="s">
        <v>28</v>
      </c>
      <c r="C45" s="13">
        <v>37</v>
      </c>
      <c r="D45" s="5"/>
      <c r="E45" s="19">
        <v>29</v>
      </c>
      <c r="F45" s="13">
        <v>21</v>
      </c>
      <c r="G45" s="13">
        <v>0</v>
      </c>
      <c r="H45" s="13">
        <v>0</v>
      </c>
      <c r="I45" s="13">
        <v>0</v>
      </c>
    </row>
    <row r="46" spans="2:9" s="38" customFormat="1" ht="10.5" customHeight="1">
      <c r="B46" s="37" t="s">
        <v>29</v>
      </c>
      <c r="C46" s="9">
        <v>0</v>
      </c>
      <c r="D46" s="9"/>
      <c r="E46" s="15">
        <v>1</v>
      </c>
      <c r="F46" s="9">
        <v>1</v>
      </c>
      <c r="G46" s="9">
        <v>0</v>
      </c>
      <c r="H46" s="9">
        <v>0</v>
      </c>
      <c r="I46" s="9">
        <v>0</v>
      </c>
    </row>
    <row r="47" spans="2:9" s="38" customFormat="1" ht="10.5" customHeight="1">
      <c r="B47" s="37" t="s">
        <v>30</v>
      </c>
      <c r="C47" s="9">
        <v>1</v>
      </c>
      <c r="D47" s="9"/>
      <c r="E47" s="15">
        <v>1</v>
      </c>
      <c r="F47" s="9">
        <v>1</v>
      </c>
      <c r="G47" s="9">
        <v>0</v>
      </c>
      <c r="H47" s="9">
        <v>0</v>
      </c>
      <c r="I47" s="9">
        <v>0</v>
      </c>
    </row>
    <row r="48" spans="2:9" s="38" customFormat="1" ht="10.5" customHeight="1">
      <c r="B48" s="37" t="s">
        <v>31</v>
      </c>
      <c r="C48" s="9">
        <v>2</v>
      </c>
      <c r="D48" s="9"/>
      <c r="E48" s="15">
        <v>2</v>
      </c>
      <c r="F48" s="9">
        <v>1</v>
      </c>
      <c r="G48" s="9">
        <v>0</v>
      </c>
      <c r="H48" s="9">
        <v>0</v>
      </c>
      <c r="I48" s="9">
        <v>0</v>
      </c>
    </row>
    <row r="49" spans="2:9" s="38" customFormat="1" ht="10.5" customHeight="1">
      <c r="B49" s="37" t="s">
        <v>32</v>
      </c>
      <c r="C49" s="9">
        <v>3</v>
      </c>
      <c r="D49" s="9"/>
      <c r="E49" s="15">
        <v>3</v>
      </c>
      <c r="F49" s="9">
        <v>1</v>
      </c>
      <c r="G49" s="9">
        <v>0</v>
      </c>
      <c r="H49" s="9">
        <v>0</v>
      </c>
      <c r="I49" s="9">
        <v>0</v>
      </c>
    </row>
    <row r="50" spans="2:9" s="38" customFormat="1" ht="10.5" customHeight="1">
      <c r="B50" s="37" t="s">
        <v>33</v>
      </c>
      <c r="C50" s="9">
        <v>29</v>
      </c>
      <c r="D50" s="9"/>
      <c r="E50" s="15">
        <v>22</v>
      </c>
      <c r="F50" s="9">
        <v>17</v>
      </c>
      <c r="G50" s="9">
        <v>0</v>
      </c>
      <c r="H50" s="9">
        <v>0</v>
      </c>
      <c r="I50" s="9">
        <v>0</v>
      </c>
    </row>
    <row r="51" spans="2:9" s="38" customFormat="1" ht="10.5" customHeight="1">
      <c r="B51" s="37" t="s">
        <v>34</v>
      </c>
      <c r="C51" s="9">
        <v>2</v>
      </c>
      <c r="D51" s="9"/>
      <c r="E51" s="15">
        <v>0</v>
      </c>
      <c r="F51" s="9">
        <v>0</v>
      </c>
      <c r="G51" s="9">
        <v>0</v>
      </c>
      <c r="H51" s="9">
        <v>0</v>
      </c>
      <c r="I51" s="9">
        <v>0</v>
      </c>
    </row>
    <row r="52" spans="2:9" s="58" customFormat="1" ht="10.5" customHeight="1">
      <c r="B52" s="78" t="s">
        <v>35</v>
      </c>
      <c r="C52" s="13">
        <v>64</v>
      </c>
      <c r="D52" s="5"/>
      <c r="E52" s="17">
        <v>31</v>
      </c>
      <c r="F52" s="13">
        <v>32</v>
      </c>
      <c r="G52" s="13">
        <v>2</v>
      </c>
      <c r="H52" s="13">
        <v>1</v>
      </c>
      <c r="I52" s="13">
        <v>0</v>
      </c>
    </row>
    <row r="53" spans="2:9" s="38" customFormat="1" ht="10.5" customHeight="1">
      <c r="B53" s="37" t="s">
        <v>36</v>
      </c>
      <c r="C53" s="9">
        <v>2</v>
      </c>
      <c r="D53" s="9"/>
      <c r="E53" s="15">
        <v>0</v>
      </c>
      <c r="F53" s="9">
        <v>0</v>
      </c>
      <c r="G53" s="9">
        <v>0</v>
      </c>
      <c r="H53" s="9">
        <v>0</v>
      </c>
      <c r="I53" s="9">
        <v>0</v>
      </c>
    </row>
    <row r="54" spans="2:9" s="38" customFormat="1" ht="10.5" customHeight="1">
      <c r="B54" s="37" t="s">
        <v>37</v>
      </c>
      <c r="C54" s="9">
        <v>5</v>
      </c>
      <c r="D54" s="9"/>
      <c r="E54" s="15">
        <v>2</v>
      </c>
      <c r="F54" s="9">
        <v>1</v>
      </c>
      <c r="G54" s="9">
        <v>0</v>
      </c>
      <c r="H54" s="9">
        <v>0</v>
      </c>
      <c r="I54" s="9">
        <v>0</v>
      </c>
    </row>
    <row r="55" spans="2:9" s="38" customFormat="1" ht="10.5" customHeight="1">
      <c r="B55" s="37" t="s">
        <v>38</v>
      </c>
      <c r="C55" s="9">
        <v>37</v>
      </c>
      <c r="D55" s="9"/>
      <c r="E55" s="15">
        <v>20</v>
      </c>
      <c r="F55" s="9">
        <v>17</v>
      </c>
      <c r="G55" s="9">
        <v>0</v>
      </c>
      <c r="H55" s="9">
        <v>1</v>
      </c>
      <c r="I55" s="9">
        <v>0</v>
      </c>
    </row>
    <row r="56" spans="2:9" s="38" customFormat="1" ht="10.5" customHeight="1">
      <c r="B56" s="37" t="s">
        <v>39</v>
      </c>
      <c r="C56" s="9">
        <v>13</v>
      </c>
      <c r="D56" s="9"/>
      <c r="E56" s="15">
        <v>6</v>
      </c>
      <c r="F56" s="9">
        <v>10</v>
      </c>
      <c r="G56" s="9">
        <v>0</v>
      </c>
      <c r="H56" s="9">
        <v>0</v>
      </c>
      <c r="I56" s="9">
        <v>0</v>
      </c>
    </row>
    <row r="57" spans="2:9" s="38" customFormat="1" ht="10.5" customHeight="1">
      <c r="B57" s="37" t="s">
        <v>40</v>
      </c>
      <c r="C57" s="9">
        <v>4</v>
      </c>
      <c r="D57" s="9"/>
      <c r="E57" s="15">
        <v>2</v>
      </c>
      <c r="F57" s="9">
        <v>2</v>
      </c>
      <c r="G57" s="9">
        <v>1</v>
      </c>
      <c r="H57" s="9">
        <v>0</v>
      </c>
      <c r="I57" s="9">
        <v>0</v>
      </c>
    </row>
    <row r="58" spans="2:9" s="38" customFormat="1" ht="10.5" customHeight="1">
      <c r="B58" s="37" t="s">
        <v>41</v>
      </c>
      <c r="C58" s="9">
        <v>3</v>
      </c>
      <c r="D58" s="9"/>
      <c r="E58" s="15">
        <v>1</v>
      </c>
      <c r="F58" s="9">
        <v>2</v>
      </c>
      <c r="G58" s="9">
        <v>1</v>
      </c>
      <c r="H58" s="9">
        <v>0</v>
      </c>
      <c r="I58" s="9">
        <v>0</v>
      </c>
    </row>
    <row r="59" spans="2:9" s="58" customFormat="1" ht="10.5" customHeight="1">
      <c r="B59" s="78" t="s">
        <v>42</v>
      </c>
      <c r="C59" s="13">
        <v>7</v>
      </c>
      <c r="D59" s="5"/>
      <c r="E59" s="17">
        <v>4</v>
      </c>
      <c r="F59" s="13">
        <v>2</v>
      </c>
      <c r="G59" s="13">
        <v>1</v>
      </c>
      <c r="H59" s="13">
        <v>0</v>
      </c>
      <c r="I59" s="13">
        <v>0</v>
      </c>
    </row>
    <row r="60" spans="2:9" s="38" customFormat="1" ht="10.5" customHeight="1">
      <c r="B60" s="37" t="s">
        <v>43</v>
      </c>
      <c r="C60" s="9">
        <v>0</v>
      </c>
      <c r="D60" s="9"/>
      <c r="E60" s="15">
        <v>0</v>
      </c>
      <c r="F60" s="9">
        <v>0</v>
      </c>
      <c r="G60" s="9">
        <v>0</v>
      </c>
      <c r="H60" s="9">
        <v>0</v>
      </c>
      <c r="I60" s="9">
        <v>0</v>
      </c>
    </row>
    <row r="61" spans="2:9" s="38" customFormat="1" ht="10.5" customHeight="1">
      <c r="B61" s="37" t="s">
        <v>44</v>
      </c>
      <c r="C61" s="9">
        <v>0</v>
      </c>
      <c r="D61" s="9"/>
      <c r="E61" s="15">
        <v>0</v>
      </c>
      <c r="F61" s="9">
        <v>0</v>
      </c>
      <c r="G61" s="9">
        <v>0</v>
      </c>
      <c r="H61" s="9">
        <v>0</v>
      </c>
      <c r="I61" s="9">
        <v>0</v>
      </c>
    </row>
    <row r="62" spans="2:9" s="38" customFormat="1" ht="10.5" customHeight="1">
      <c r="B62" s="37" t="s">
        <v>45</v>
      </c>
      <c r="C62" s="9">
        <v>3</v>
      </c>
      <c r="D62" s="9"/>
      <c r="E62" s="15">
        <v>3</v>
      </c>
      <c r="F62" s="9">
        <v>1</v>
      </c>
      <c r="G62" s="9">
        <v>1</v>
      </c>
      <c r="H62" s="9">
        <v>0</v>
      </c>
      <c r="I62" s="9">
        <v>0</v>
      </c>
    </row>
    <row r="63" spans="2:9" s="38" customFormat="1" ht="10.5" customHeight="1">
      <c r="B63" s="37" t="s">
        <v>46</v>
      </c>
      <c r="C63" s="9">
        <v>4</v>
      </c>
      <c r="D63" s="9"/>
      <c r="E63" s="15">
        <v>0</v>
      </c>
      <c r="F63" s="9">
        <v>0</v>
      </c>
      <c r="G63" s="9">
        <v>0</v>
      </c>
      <c r="H63" s="9">
        <v>0</v>
      </c>
      <c r="I63" s="9">
        <v>0</v>
      </c>
    </row>
    <row r="64" spans="2:9" s="38" customFormat="1" ht="10.5" customHeight="1">
      <c r="B64" s="37" t="s">
        <v>47</v>
      </c>
      <c r="C64" s="9">
        <v>0</v>
      </c>
      <c r="D64" s="9"/>
      <c r="E64" s="15">
        <v>1</v>
      </c>
      <c r="F64" s="9">
        <v>1</v>
      </c>
      <c r="G64" s="9">
        <v>0</v>
      </c>
      <c r="H64" s="9">
        <v>0</v>
      </c>
      <c r="I64" s="9">
        <v>0</v>
      </c>
    </row>
    <row r="65" spans="2:9" s="58" customFormat="1" ht="10.5" customHeight="1">
      <c r="B65" s="78" t="s">
        <v>48</v>
      </c>
      <c r="C65" s="13">
        <v>1</v>
      </c>
      <c r="D65" s="5"/>
      <c r="E65" s="17">
        <v>1</v>
      </c>
      <c r="F65" s="13">
        <v>2</v>
      </c>
      <c r="G65" s="13">
        <v>0</v>
      </c>
      <c r="H65" s="13">
        <v>0</v>
      </c>
      <c r="I65" s="13">
        <v>0</v>
      </c>
    </row>
    <row r="66" spans="2:9" s="38" customFormat="1" ht="10.5" customHeight="1">
      <c r="B66" s="37" t="s">
        <v>49</v>
      </c>
      <c r="C66" s="9">
        <v>0</v>
      </c>
      <c r="D66" s="9"/>
      <c r="E66" s="15">
        <v>0</v>
      </c>
      <c r="F66" s="9">
        <v>0</v>
      </c>
      <c r="G66" s="9">
        <v>0</v>
      </c>
      <c r="H66" s="9">
        <v>0</v>
      </c>
      <c r="I66" s="9">
        <v>0</v>
      </c>
    </row>
    <row r="67" spans="2:9" s="38" customFormat="1" ht="10.5" customHeight="1">
      <c r="B67" s="37" t="s">
        <v>50</v>
      </c>
      <c r="C67" s="9">
        <v>0</v>
      </c>
      <c r="D67" s="9"/>
      <c r="E67" s="15">
        <v>0</v>
      </c>
      <c r="F67" s="9">
        <v>1</v>
      </c>
      <c r="G67" s="9">
        <v>0</v>
      </c>
      <c r="H67" s="9">
        <v>0</v>
      </c>
      <c r="I67" s="9">
        <v>0</v>
      </c>
    </row>
    <row r="68" spans="2:9" s="38" customFormat="1" ht="10.5" customHeight="1">
      <c r="B68" s="37" t="s">
        <v>51</v>
      </c>
      <c r="C68" s="9">
        <v>0</v>
      </c>
      <c r="D68" s="9"/>
      <c r="E68" s="15">
        <v>0</v>
      </c>
      <c r="F68" s="9">
        <v>0</v>
      </c>
      <c r="G68" s="9">
        <v>0</v>
      </c>
      <c r="H68" s="9">
        <v>0</v>
      </c>
      <c r="I68" s="9">
        <v>0</v>
      </c>
    </row>
    <row r="69" spans="2:9" s="38" customFormat="1" ht="10.5" customHeight="1">
      <c r="B69" s="37" t="s">
        <v>52</v>
      </c>
      <c r="C69" s="9">
        <v>1</v>
      </c>
      <c r="D69" s="9"/>
      <c r="E69" s="15">
        <v>1</v>
      </c>
      <c r="F69" s="9">
        <v>1</v>
      </c>
      <c r="G69" s="9">
        <v>0</v>
      </c>
      <c r="H69" s="9">
        <v>0</v>
      </c>
      <c r="I69" s="9">
        <v>0</v>
      </c>
    </row>
    <row r="70" spans="2:9" s="58" customFormat="1" ht="10.5" customHeight="1">
      <c r="B70" s="78" t="s">
        <v>53</v>
      </c>
      <c r="C70" s="13">
        <v>27</v>
      </c>
      <c r="D70" s="5"/>
      <c r="E70" s="17">
        <v>18</v>
      </c>
      <c r="F70" s="13">
        <v>11</v>
      </c>
      <c r="G70" s="13">
        <v>0</v>
      </c>
      <c r="H70" s="13">
        <v>1</v>
      </c>
      <c r="I70" s="13">
        <v>0</v>
      </c>
    </row>
    <row r="71" spans="2:9" s="38" customFormat="1" ht="10.5" customHeight="1">
      <c r="B71" s="37" t="s">
        <v>54</v>
      </c>
      <c r="C71" s="9">
        <v>14</v>
      </c>
      <c r="D71" s="9"/>
      <c r="E71" s="15">
        <v>9</v>
      </c>
      <c r="F71" s="9">
        <v>2</v>
      </c>
      <c r="G71" s="9">
        <v>0</v>
      </c>
      <c r="H71" s="9">
        <v>0</v>
      </c>
      <c r="I71" s="9">
        <v>0</v>
      </c>
    </row>
    <row r="72" spans="2:9" s="38" customFormat="1" ht="10.5" customHeight="1">
      <c r="B72" s="37" t="s">
        <v>55</v>
      </c>
      <c r="C72" s="9">
        <v>5</v>
      </c>
      <c r="D72" s="9"/>
      <c r="E72" s="15">
        <v>4</v>
      </c>
      <c r="F72" s="9">
        <v>4</v>
      </c>
      <c r="G72" s="9">
        <v>0</v>
      </c>
      <c r="H72" s="9">
        <v>1</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1</v>
      </c>
      <c r="D74" s="9"/>
      <c r="E74" s="15">
        <v>1</v>
      </c>
      <c r="F74" s="9">
        <v>1</v>
      </c>
      <c r="G74" s="9">
        <v>0</v>
      </c>
      <c r="H74" s="9">
        <v>0</v>
      </c>
      <c r="I74" s="9">
        <v>0</v>
      </c>
    </row>
    <row r="75" spans="2:9" s="38" customFormat="1" ht="10.5" customHeight="1">
      <c r="B75" s="37" t="s">
        <v>58</v>
      </c>
      <c r="C75" s="9">
        <v>0</v>
      </c>
      <c r="D75" s="9"/>
      <c r="E75" s="15">
        <v>0</v>
      </c>
      <c r="F75" s="9">
        <v>0</v>
      </c>
      <c r="G75" s="9">
        <v>0</v>
      </c>
      <c r="H75" s="9">
        <v>0</v>
      </c>
      <c r="I75" s="9">
        <v>0</v>
      </c>
    </row>
    <row r="76" spans="2:9" s="38" customFormat="1" ht="10.5" customHeight="1">
      <c r="B76" s="37" t="s">
        <v>59</v>
      </c>
      <c r="C76" s="9">
        <v>1</v>
      </c>
      <c r="D76" s="9"/>
      <c r="E76" s="15">
        <v>0</v>
      </c>
      <c r="F76" s="9">
        <v>0</v>
      </c>
      <c r="G76" s="9">
        <v>0</v>
      </c>
      <c r="H76" s="9">
        <v>0</v>
      </c>
      <c r="I76" s="9">
        <v>0</v>
      </c>
    </row>
    <row r="77" spans="2:9" s="38" customFormat="1" ht="10.5" customHeight="1">
      <c r="B77" s="37" t="s">
        <v>60</v>
      </c>
      <c r="C77" s="9">
        <v>4</v>
      </c>
      <c r="D77" s="9"/>
      <c r="E77" s="15">
        <v>4</v>
      </c>
      <c r="F77" s="9">
        <v>3</v>
      </c>
      <c r="G77" s="9">
        <v>0</v>
      </c>
      <c r="H77" s="9">
        <v>0</v>
      </c>
      <c r="I77" s="9">
        <v>0</v>
      </c>
    </row>
    <row r="78" spans="2:9" s="67" customFormat="1" ht="10.5" customHeight="1" thickBot="1">
      <c r="B78" s="79" t="s">
        <v>61</v>
      </c>
      <c r="C78" s="20">
        <v>2</v>
      </c>
      <c r="D78" s="20"/>
      <c r="E78" s="21">
        <v>0</v>
      </c>
      <c r="F78" s="20">
        <v>1</v>
      </c>
      <c r="G78" s="20">
        <v>0</v>
      </c>
      <c r="H78" s="20">
        <v>0</v>
      </c>
      <c r="I78" s="20">
        <v>0</v>
      </c>
    </row>
    <row r="79" spans="2:9" s="38" customFormat="1" ht="9">
      <c r="B79" s="112"/>
      <c r="C79" s="112"/>
      <c r="D79" s="112"/>
      <c r="E79" s="112"/>
      <c r="F79" s="112"/>
      <c r="G79" s="112"/>
      <c r="H79" s="112"/>
      <c r="I79" s="112"/>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F66" sqref="F66"/>
      <selection pane="topRight" activeCell="F66" sqref="F66"/>
      <selection pane="bottomLeft" activeCell="F66" sqref="F66"/>
      <selection pane="bottomRight" activeCell="B1" sqref="B1"/>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74</v>
      </c>
    </row>
    <row r="2" spans="2:9" s="36" customFormat="1" ht="14.25">
      <c r="B2" s="93" t="s">
        <v>72</v>
      </c>
      <c r="C2" s="93"/>
      <c r="D2" s="93"/>
      <c r="E2" s="93"/>
      <c r="F2" s="93"/>
      <c r="G2" s="93"/>
      <c r="H2" s="93"/>
      <c r="I2" s="93"/>
    </row>
    <row r="3" spans="2:9" s="38" customFormat="1" ht="9">
      <c r="B3" s="37"/>
      <c r="C3" s="37"/>
      <c r="D3" s="37"/>
      <c r="E3" s="37"/>
      <c r="F3" s="37"/>
      <c r="G3" s="37"/>
      <c r="H3" s="37"/>
      <c r="I3" s="37"/>
    </row>
    <row r="4" spans="2:9" s="40" customFormat="1" ht="9.75" thickBot="1">
      <c r="B4" s="39"/>
      <c r="C4" s="96" t="s">
        <v>84</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'A-b-(2)'!B9</f>
        <v>2002  平成14年</v>
      </c>
      <c r="C9" s="53">
        <v>146</v>
      </c>
      <c r="D9" s="51">
        <v>80.82191780821918</v>
      </c>
      <c r="E9" s="80">
        <v>118</v>
      </c>
      <c r="F9" s="53">
        <v>108</v>
      </c>
      <c r="G9" s="53">
        <v>3</v>
      </c>
      <c r="H9" s="53">
        <v>1</v>
      </c>
      <c r="I9" s="53">
        <v>0</v>
      </c>
    </row>
    <row r="10" spans="2:9" s="38" customFormat="1" ht="9">
      <c r="B10" s="1" t="str">
        <f>'A-b-(2)'!B10</f>
        <v>2003      15</v>
      </c>
      <c r="C10" s="25">
        <v>148</v>
      </c>
      <c r="D10" s="56">
        <v>79.05405405405406</v>
      </c>
      <c r="E10" s="81">
        <v>117</v>
      </c>
      <c r="F10" s="25">
        <v>121</v>
      </c>
      <c r="G10" s="25">
        <v>3</v>
      </c>
      <c r="H10" s="25">
        <v>6</v>
      </c>
      <c r="I10" s="25">
        <v>0</v>
      </c>
    </row>
    <row r="11" spans="2:9" s="38" customFormat="1" ht="9">
      <c r="B11" s="1" t="str">
        <f>'A-b-(2)'!B11</f>
        <v>2004      16</v>
      </c>
      <c r="C11" s="25">
        <v>131</v>
      </c>
      <c r="D11" s="56">
        <v>64.12213740458014</v>
      </c>
      <c r="E11" s="81">
        <v>84</v>
      </c>
      <c r="F11" s="25">
        <v>80</v>
      </c>
      <c r="G11" s="25">
        <v>3</v>
      </c>
      <c r="H11" s="25">
        <v>2</v>
      </c>
      <c r="I11" s="25">
        <v>0</v>
      </c>
    </row>
    <row r="12" spans="2:9" s="38" customFormat="1" ht="9">
      <c r="B12" s="1" t="str">
        <f>'A-b-(2)'!B12</f>
        <v>2005      17</v>
      </c>
      <c r="C12" s="25">
        <v>131</v>
      </c>
      <c r="D12" s="56">
        <v>76.33587786259542</v>
      </c>
      <c r="E12" s="81">
        <v>100</v>
      </c>
      <c r="F12" s="25">
        <v>97</v>
      </c>
      <c r="G12" s="25">
        <v>2</v>
      </c>
      <c r="H12" s="25">
        <v>2</v>
      </c>
      <c r="I12" s="25">
        <v>0</v>
      </c>
    </row>
    <row r="13" spans="2:9" s="38" customFormat="1" ht="9">
      <c r="B13" s="1" t="str">
        <f>'A-b-(2)'!B13</f>
        <v>2006      18</v>
      </c>
      <c r="C13" s="82">
        <v>149</v>
      </c>
      <c r="D13" s="56">
        <v>71.14093959731544</v>
      </c>
      <c r="E13" s="83">
        <v>106</v>
      </c>
      <c r="F13" s="25">
        <v>108</v>
      </c>
      <c r="G13" s="25">
        <v>5</v>
      </c>
      <c r="H13" s="25">
        <v>2</v>
      </c>
      <c r="I13" s="25">
        <v>0</v>
      </c>
    </row>
    <row r="14" spans="2:9" s="38" customFormat="1" ht="9">
      <c r="B14" s="1" t="str">
        <f>'A-b-(2)'!B14</f>
        <v>2007      19</v>
      </c>
      <c r="C14" s="82">
        <v>142</v>
      </c>
      <c r="D14" s="56">
        <v>85.2112676056338</v>
      </c>
      <c r="E14" s="83">
        <v>121</v>
      </c>
      <c r="F14" s="25">
        <v>95</v>
      </c>
      <c r="G14" s="25">
        <v>3</v>
      </c>
      <c r="H14" s="25">
        <v>2</v>
      </c>
      <c r="I14" s="25">
        <v>0</v>
      </c>
    </row>
    <row r="15" spans="2:9" s="38" customFormat="1" ht="9">
      <c r="B15" s="1" t="str">
        <f>'A-b-(2)'!B15</f>
        <v>2008      20</v>
      </c>
      <c r="C15" s="25">
        <v>85</v>
      </c>
      <c r="D15" s="91">
        <f>E15/C15*100</f>
        <v>83.52941176470588</v>
      </c>
      <c r="E15" s="76">
        <v>71</v>
      </c>
      <c r="F15" s="25">
        <v>77</v>
      </c>
      <c r="G15" s="25">
        <v>2</v>
      </c>
      <c r="H15" s="25">
        <v>0</v>
      </c>
      <c r="I15" s="25">
        <v>0</v>
      </c>
    </row>
    <row r="16" spans="2:9" s="58" customFormat="1" ht="9">
      <c r="B16" s="1" t="str">
        <f>'A-b-(2)'!B16</f>
        <v>2009      21</v>
      </c>
      <c r="C16" s="25">
        <v>85</v>
      </c>
      <c r="D16" s="91">
        <f>E16/C16*100</f>
        <v>85.88235294117646</v>
      </c>
      <c r="E16" s="57">
        <v>73</v>
      </c>
      <c r="F16" s="57">
        <v>74</v>
      </c>
      <c r="G16" s="57">
        <v>2</v>
      </c>
      <c r="H16" s="57">
        <v>1</v>
      </c>
      <c r="I16" s="76">
        <v>0</v>
      </c>
    </row>
    <row r="17" spans="2:9" s="58" customFormat="1" ht="9">
      <c r="B17" s="1" t="str">
        <f>'A-b-(2)'!B17</f>
        <v>2010      22</v>
      </c>
      <c r="C17" s="25">
        <v>71</v>
      </c>
      <c r="D17" s="91">
        <f>E17/C17*100</f>
        <v>78.87323943661971</v>
      </c>
      <c r="E17" s="57">
        <v>56</v>
      </c>
      <c r="F17" s="57">
        <v>44</v>
      </c>
      <c r="G17" s="57">
        <v>0</v>
      </c>
      <c r="H17" s="57">
        <v>0</v>
      </c>
      <c r="I17" s="76">
        <v>0</v>
      </c>
    </row>
    <row r="18" spans="2:9" s="58" customFormat="1" ht="9">
      <c r="B18" s="2" t="str">
        <f>'A-b-(2)'!B18</f>
        <v>2011      23年</v>
      </c>
      <c r="C18" s="13">
        <f>SUM(C20,C26,C33,C34,C45,C52,C59,C65,C70)</f>
        <v>66</v>
      </c>
      <c r="D18" s="59">
        <f>E18/C18*100</f>
        <v>84.84848484848484</v>
      </c>
      <c r="E18" s="17">
        <f>SUM(E20,E26,E33,E34,E45,E52,E59,E65,E70)</f>
        <v>56</v>
      </c>
      <c r="F18" s="17">
        <f>SUM(F20,F26,F33,F34,F45,F52,F59,F65,F70)</f>
        <v>47</v>
      </c>
      <c r="G18" s="17">
        <f>SUM(G20,G26,G33,G34,G45,G52,G59,G65,G70)</f>
        <v>2</v>
      </c>
      <c r="H18" s="17">
        <f>SUM(H20,H26,H33,H34,H45,H52,H59,H65,H70)</f>
        <v>2</v>
      </c>
      <c r="I18" s="13">
        <f>SUM(I20,I26,I33,I34,I45,I52,I59,I65,I70)</f>
        <v>1</v>
      </c>
    </row>
    <row r="19" spans="2:9" s="38" customFormat="1" ht="9">
      <c r="B19" s="35"/>
      <c r="C19" s="77"/>
      <c r="D19" s="77"/>
      <c r="E19" s="62"/>
      <c r="F19" s="61"/>
      <c r="G19" s="61"/>
      <c r="H19" s="61"/>
      <c r="I19" s="63"/>
    </row>
    <row r="20" spans="2:9" s="58" customFormat="1" ht="10.5" customHeight="1">
      <c r="B20" s="64" t="s">
        <v>3</v>
      </c>
      <c r="C20" s="4">
        <v>2</v>
      </c>
      <c r="D20" s="5"/>
      <c r="E20" s="6">
        <v>2</v>
      </c>
      <c r="F20" s="7">
        <v>1</v>
      </c>
      <c r="G20" s="7">
        <v>0</v>
      </c>
      <c r="H20" s="7">
        <v>0</v>
      </c>
      <c r="I20" s="8">
        <v>0</v>
      </c>
    </row>
    <row r="21" spans="2:9" s="38" customFormat="1" ht="10.5" customHeight="1">
      <c r="B21" s="37" t="s">
        <v>4</v>
      </c>
      <c r="C21" s="9">
        <v>1</v>
      </c>
      <c r="D21" s="9"/>
      <c r="E21" s="10">
        <v>0</v>
      </c>
      <c r="F21" s="11">
        <v>0</v>
      </c>
      <c r="G21" s="11">
        <v>0</v>
      </c>
      <c r="H21" s="12">
        <v>0</v>
      </c>
      <c r="I21" s="11">
        <v>0</v>
      </c>
    </row>
    <row r="22" spans="2:9" s="38" customFormat="1" ht="10.5" customHeight="1">
      <c r="B22" s="37" t="s">
        <v>5</v>
      </c>
      <c r="C22" s="9">
        <v>1</v>
      </c>
      <c r="D22" s="9"/>
      <c r="E22" s="10">
        <v>2</v>
      </c>
      <c r="F22" s="11">
        <v>1</v>
      </c>
      <c r="G22" s="11">
        <v>0</v>
      </c>
      <c r="H22" s="11">
        <v>0</v>
      </c>
      <c r="I22" s="11">
        <v>0</v>
      </c>
    </row>
    <row r="23" spans="2:9" s="38" customFormat="1" ht="10.5" customHeight="1">
      <c r="B23" s="37" t="s">
        <v>6</v>
      </c>
      <c r="C23" s="9">
        <v>0</v>
      </c>
      <c r="D23" s="9"/>
      <c r="E23" s="10">
        <v>0</v>
      </c>
      <c r="F23" s="11">
        <v>0</v>
      </c>
      <c r="G23" s="11">
        <v>0</v>
      </c>
      <c r="H23" s="11">
        <v>0</v>
      </c>
      <c r="I23" s="11">
        <v>0</v>
      </c>
    </row>
    <row r="24" spans="2:9" s="38" customFormat="1" ht="10.5" customHeight="1">
      <c r="B24" s="37" t="s">
        <v>7</v>
      </c>
      <c r="C24" s="9">
        <v>0</v>
      </c>
      <c r="D24" s="9"/>
      <c r="E24" s="10">
        <v>0</v>
      </c>
      <c r="F24" s="11">
        <v>0</v>
      </c>
      <c r="G24" s="11">
        <v>0</v>
      </c>
      <c r="H24" s="11">
        <v>0</v>
      </c>
      <c r="I24" s="11">
        <v>0</v>
      </c>
    </row>
    <row r="25" spans="2:9" s="38" customFormat="1" ht="10.5" customHeight="1">
      <c r="B25" s="37" t="s">
        <v>8</v>
      </c>
      <c r="C25" s="9">
        <v>0</v>
      </c>
      <c r="D25" s="9"/>
      <c r="E25" s="10">
        <v>0</v>
      </c>
      <c r="F25" s="11">
        <v>0</v>
      </c>
      <c r="G25" s="11">
        <v>0</v>
      </c>
      <c r="H25" s="11">
        <v>0</v>
      </c>
      <c r="I25" s="11">
        <v>0</v>
      </c>
    </row>
    <row r="26" spans="2:9" s="58" customFormat="1" ht="10.5" customHeight="1">
      <c r="B26" s="78" t="s">
        <v>9</v>
      </c>
      <c r="C26" s="13">
        <v>3</v>
      </c>
      <c r="D26" s="5"/>
      <c r="E26" s="14">
        <v>3</v>
      </c>
      <c r="F26" s="8">
        <v>2</v>
      </c>
      <c r="G26" s="8">
        <v>0</v>
      </c>
      <c r="H26" s="8">
        <v>0</v>
      </c>
      <c r="I26" s="8">
        <v>0</v>
      </c>
    </row>
    <row r="27" spans="2:9" s="38" customFormat="1" ht="10.5" customHeight="1">
      <c r="B27" s="37" t="s">
        <v>10</v>
      </c>
      <c r="C27" s="9">
        <v>0</v>
      </c>
      <c r="D27" s="9"/>
      <c r="E27" s="10">
        <v>0</v>
      </c>
      <c r="F27" s="11">
        <v>0</v>
      </c>
      <c r="G27" s="11">
        <v>0</v>
      </c>
      <c r="H27" s="11">
        <v>0</v>
      </c>
      <c r="I27" s="11">
        <v>0</v>
      </c>
    </row>
    <row r="28" spans="2:9" s="38" customFormat="1" ht="10.5" customHeight="1">
      <c r="B28" s="37" t="s">
        <v>11</v>
      </c>
      <c r="C28" s="9">
        <v>0</v>
      </c>
      <c r="D28" s="9"/>
      <c r="E28" s="15">
        <v>0</v>
      </c>
      <c r="F28" s="9">
        <v>0</v>
      </c>
      <c r="G28" s="9">
        <v>0</v>
      </c>
      <c r="H28" s="9">
        <v>0</v>
      </c>
      <c r="I28" s="9">
        <v>0</v>
      </c>
    </row>
    <row r="29" spans="2:9" s="38" customFormat="1" ht="10.5" customHeight="1">
      <c r="B29" s="37" t="s">
        <v>12</v>
      </c>
      <c r="C29" s="9">
        <v>1</v>
      </c>
      <c r="D29" s="9"/>
      <c r="E29" s="15">
        <v>1</v>
      </c>
      <c r="F29" s="9">
        <v>1</v>
      </c>
      <c r="G29" s="9">
        <v>0</v>
      </c>
      <c r="H29" s="9">
        <v>0</v>
      </c>
      <c r="I29" s="9">
        <v>0</v>
      </c>
    </row>
    <row r="30" spans="2:9" s="38" customFormat="1" ht="10.5" customHeight="1">
      <c r="B30" s="37" t="s">
        <v>13</v>
      </c>
      <c r="C30" s="9">
        <v>1</v>
      </c>
      <c r="D30" s="9"/>
      <c r="E30" s="15">
        <v>1</v>
      </c>
      <c r="F30" s="9">
        <v>1</v>
      </c>
      <c r="G30" s="9">
        <v>0</v>
      </c>
      <c r="H30" s="9">
        <v>0</v>
      </c>
      <c r="I30" s="9">
        <v>0</v>
      </c>
    </row>
    <row r="31" spans="2:9" s="38" customFormat="1" ht="10.5" customHeight="1">
      <c r="B31" s="37" t="s">
        <v>14</v>
      </c>
      <c r="C31" s="9">
        <v>0</v>
      </c>
      <c r="D31" s="9"/>
      <c r="E31" s="15">
        <v>0</v>
      </c>
      <c r="F31" s="9">
        <v>0</v>
      </c>
      <c r="G31" s="9">
        <v>0</v>
      </c>
      <c r="H31" s="9">
        <v>0</v>
      </c>
      <c r="I31" s="9">
        <v>0</v>
      </c>
    </row>
    <row r="32" spans="2:9" s="38" customFormat="1" ht="10.5" customHeight="1">
      <c r="B32" s="37" t="s">
        <v>15</v>
      </c>
      <c r="C32" s="9">
        <v>1</v>
      </c>
      <c r="D32" s="9"/>
      <c r="E32" s="15">
        <v>1</v>
      </c>
      <c r="F32" s="9">
        <v>0</v>
      </c>
      <c r="G32" s="9">
        <v>0</v>
      </c>
      <c r="H32" s="9">
        <v>0</v>
      </c>
      <c r="I32" s="9">
        <v>0</v>
      </c>
    </row>
    <row r="33" spans="2:9" s="58" customFormat="1" ht="10.5" customHeight="1">
      <c r="B33" s="78" t="s">
        <v>16</v>
      </c>
      <c r="C33" s="5">
        <v>12</v>
      </c>
      <c r="D33" s="5"/>
      <c r="E33" s="16">
        <v>7</v>
      </c>
      <c r="F33" s="5">
        <v>7</v>
      </c>
      <c r="G33" s="5">
        <v>0</v>
      </c>
      <c r="H33" s="5">
        <v>0</v>
      </c>
      <c r="I33" s="5">
        <v>0</v>
      </c>
    </row>
    <row r="34" spans="2:9" s="58" customFormat="1" ht="10.5" customHeight="1">
      <c r="B34" s="78" t="s">
        <v>17</v>
      </c>
      <c r="C34" s="13">
        <v>26</v>
      </c>
      <c r="D34" s="5"/>
      <c r="E34" s="17">
        <v>19</v>
      </c>
      <c r="F34" s="13">
        <v>13</v>
      </c>
      <c r="G34" s="13">
        <v>1</v>
      </c>
      <c r="H34" s="13">
        <v>1</v>
      </c>
      <c r="I34" s="13">
        <v>0</v>
      </c>
    </row>
    <row r="35" spans="2:9" s="38" customFormat="1" ht="10.5" customHeight="1">
      <c r="B35" s="37" t="s">
        <v>18</v>
      </c>
      <c r="C35" s="9">
        <v>5</v>
      </c>
      <c r="D35" s="9"/>
      <c r="E35" s="15">
        <v>4</v>
      </c>
      <c r="F35" s="9">
        <v>4</v>
      </c>
      <c r="G35" s="9">
        <v>1</v>
      </c>
      <c r="H35" s="9">
        <v>0</v>
      </c>
      <c r="I35" s="9">
        <v>0</v>
      </c>
    </row>
    <row r="36" spans="2:9" s="38" customFormat="1" ht="10.5" customHeight="1">
      <c r="B36" s="37" t="s">
        <v>19</v>
      </c>
      <c r="C36" s="9">
        <v>1</v>
      </c>
      <c r="D36" s="9"/>
      <c r="E36" s="15">
        <v>0</v>
      </c>
      <c r="F36" s="9">
        <v>0</v>
      </c>
      <c r="G36" s="9">
        <v>0</v>
      </c>
      <c r="H36" s="9">
        <v>0</v>
      </c>
      <c r="I36" s="9">
        <v>0</v>
      </c>
    </row>
    <row r="37" spans="2:9" s="38" customFormat="1" ht="10.5" customHeight="1">
      <c r="B37" s="37" t="s">
        <v>20</v>
      </c>
      <c r="C37" s="9">
        <v>0</v>
      </c>
      <c r="D37" s="9"/>
      <c r="E37" s="15">
        <v>0</v>
      </c>
      <c r="F37" s="9">
        <v>0</v>
      </c>
      <c r="G37" s="9">
        <v>0</v>
      </c>
      <c r="H37" s="9">
        <v>0</v>
      </c>
      <c r="I37" s="9">
        <v>0</v>
      </c>
    </row>
    <row r="38" spans="2:9" s="38" customFormat="1" ht="10.5" customHeight="1">
      <c r="B38" s="37" t="s">
        <v>21</v>
      </c>
      <c r="C38" s="9">
        <v>5</v>
      </c>
      <c r="D38" s="9"/>
      <c r="E38" s="15">
        <v>1</v>
      </c>
      <c r="F38" s="9">
        <v>1</v>
      </c>
      <c r="G38" s="9">
        <v>0</v>
      </c>
      <c r="H38" s="9">
        <v>1</v>
      </c>
      <c r="I38" s="9">
        <v>0</v>
      </c>
    </row>
    <row r="39" spans="2:9" s="38" customFormat="1" ht="10.5" customHeight="1">
      <c r="B39" s="37" t="s">
        <v>22</v>
      </c>
      <c r="C39" s="9">
        <v>7</v>
      </c>
      <c r="D39" s="9"/>
      <c r="E39" s="15">
        <v>7</v>
      </c>
      <c r="F39" s="9">
        <v>6</v>
      </c>
      <c r="G39" s="9">
        <v>0</v>
      </c>
      <c r="H39" s="9">
        <v>0</v>
      </c>
      <c r="I39" s="9">
        <v>0</v>
      </c>
    </row>
    <row r="40" spans="2:9" s="38" customFormat="1" ht="10.5" customHeight="1">
      <c r="B40" s="37" t="s">
        <v>23</v>
      </c>
      <c r="C40" s="9">
        <v>1</v>
      </c>
      <c r="D40" s="9"/>
      <c r="E40" s="15">
        <v>0</v>
      </c>
      <c r="F40" s="9">
        <v>0</v>
      </c>
      <c r="G40" s="9">
        <v>0</v>
      </c>
      <c r="H40" s="9">
        <v>0</v>
      </c>
      <c r="I40" s="9">
        <v>0</v>
      </c>
    </row>
    <row r="41" spans="2:9" s="38" customFormat="1" ht="10.5" customHeight="1">
      <c r="B41" s="37" t="s">
        <v>24</v>
      </c>
      <c r="C41" s="9">
        <v>1</v>
      </c>
      <c r="D41" s="9"/>
      <c r="E41" s="15">
        <v>1</v>
      </c>
      <c r="F41" s="9">
        <v>0</v>
      </c>
      <c r="G41" s="9">
        <v>0</v>
      </c>
      <c r="H41" s="9">
        <v>0</v>
      </c>
      <c r="I41" s="9">
        <v>0</v>
      </c>
    </row>
    <row r="42" spans="2:9" s="38" customFormat="1" ht="10.5" customHeight="1">
      <c r="B42" s="37" t="s">
        <v>25</v>
      </c>
      <c r="C42" s="18">
        <v>1</v>
      </c>
      <c r="D42" s="9"/>
      <c r="E42" s="15">
        <v>1</v>
      </c>
      <c r="F42" s="9">
        <v>1</v>
      </c>
      <c r="G42" s="9">
        <v>0</v>
      </c>
      <c r="H42" s="9">
        <v>0</v>
      </c>
      <c r="I42" s="9">
        <v>0</v>
      </c>
    </row>
    <row r="43" spans="2:9" s="38" customFormat="1" ht="10.5" customHeight="1">
      <c r="B43" s="37" t="s">
        <v>26</v>
      </c>
      <c r="C43" s="9">
        <v>0</v>
      </c>
      <c r="D43" s="9"/>
      <c r="E43" s="15">
        <v>0</v>
      </c>
      <c r="F43" s="9">
        <v>0</v>
      </c>
      <c r="G43" s="9">
        <v>0</v>
      </c>
      <c r="H43" s="9">
        <v>0</v>
      </c>
      <c r="I43" s="9">
        <v>0</v>
      </c>
    </row>
    <row r="44" spans="2:9" s="38" customFormat="1" ht="10.5" customHeight="1">
      <c r="B44" s="37" t="s">
        <v>27</v>
      </c>
      <c r="C44" s="9">
        <v>5</v>
      </c>
      <c r="D44" s="9"/>
      <c r="E44" s="15">
        <v>5</v>
      </c>
      <c r="F44" s="9">
        <v>1</v>
      </c>
      <c r="G44" s="9">
        <v>0</v>
      </c>
      <c r="H44" s="9">
        <v>0</v>
      </c>
      <c r="I44" s="9">
        <v>0</v>
      </c>
    </row>
    <row r="45" spans="2:9" s="58" customFormat="1" ht="10.5" customHeight="1">
      <c r="B45" s="78" t="s">
        <v>28</v>
      </c>
      <c r="C45" s="13">
        <v>5</v>
      </c>
      <c r="D45" s="5"/>
      <c r="E45" s="19">
        <v>9</v>
      </c>
      <c r="F45" s="13">
        <v>10</v>
      </c>
      <c r="G45" s="13">
        <v>0</v>
      </c>
      <c r="H45" s="13">
        <v>0</v>
      </c>
      <c r="I45" s="13">
        <v>0</v>
      </c>
    </row>
    <row r="46" spans="2:9" s="38" customFormat="1" ht="10.5" customHeight="1">
      <c r="B46" s="37" t="s">
        <v>29</v>
      </c>
      <c r="C46" s="9">
        <v>2</v>
      </c>
      <c r="D46" s="9"/>
      <c r="E46" s="15">
        <v>2</v>
      </c>
      <c r="F46" s="9">
        <v>2</v>
      </c>
      <c r="G46" s="9">
        <v>0</v>
      </c>
      <c r="H46" s="9">
        <v>0</v>
      </c>
      <c r="I46" s="9">
        <v>0</v>
      </c>
    </row>
    <row r="47" spans="2:9" s="38" customFormat="1" ht="10.5" customHeight="1">
      <c r="B47" s="37" t="s">
        <v>30</v>
      </c>
      <c r="C47" s="9">
        <v>0</v>
      </c>
      <c r="D47" s="9"/>
      <c r="E47" s="15">
        <v>0</v>
      </c>
      <c r="F47" s="9">
        <v>0</v>
      </c>
      <c r="G47" s="9">
        <v>0</v>
      </c>
      <c r="H47" s="9">
        <v>0</v>
      </c>
      <c r="I47" s="9">
        <v>0</v>
      </c>
    </row>
    <row r="48" spans="2:9" s="38" customFormat="1" ht="10.5" customHeight="1">
      <c r="B48" s="37" t="s">
        <v>31</v>
      </c>
      <c r="C48" s="9">
        <v>0</v>
      </c>
      <c r="D48" s="9"/>
      <c r="E48" s="15">
        <v>0</v>
      </c>
      <c r="F48" s="9">
        <v>0</v>
      </c>
      <c r="G48" s="9">
        <v>0</v>
      </c>
      <c r="H48" s="9">
        <v>0</v>
      </c>
      <c r="I48" s="9">
        <v>0</v>
      </c>
    </row>
    <row r="49" spans="2:9" s="38" customFormat="1" ht="10.5" customHeight="1">
      <c r="B49" s="37" t="s">
        <v>32</v>
      </c>
      <c r="C49" s="9">
        <v>0</v>
      </c>
      <c r="D49" s="9"/>
      <c r="E49" s="15">
        <v>0</v>
      </c>
      <c r="F49" s="9">
        <v>0</v>
      </c>
      <c r="G49" s="9">
        <v>0</v>
      </c>
      <c r="H49" s="9">
        <v>0</v>
      </c>
      <c r="I49" s="9">
        <v>0</v>
      </c>
    </row>
    <row r="50" spans="2:9" s="38" customFormat="1" ht="10.5" customHeight="1">
      <c r="B50" s="37" t="s">
        <v>33</v>
      </c>
      <c r="C50" s="9">
        <v>2</v>
      </c>
      <c r="D50" s="9"/>
      <c r="E50" s="15">
        <v>6</v>
      </c>
      <c r="F50" s="9">
        <v>7</v>
      </c>
      <c r="G50" s="9">
        <v>0</v>
      </c>
      <c r="H50" s="9">
        <v>0</v>
      </c>
      <c r="I50" s="9">
        <v>0</v>
      </c>
    </row>
    <row r="51" spans="2:9" s="38" customFormat="1" ht="10.5" customHeight="1">
      <c r="B51" s="37" t="s">
        <v>34</v>
      </c>
      <c r="C51" s="9">
        <v>1</v>
      </c>
      <c r="D51" s="9"/>
      <c r="E51" s="15">
        <v>1</v>
      </c>
      <c r="F51" s="9">
        <v>1</v>
      </c>
      <c r="G51" s="9">
        <v>0</v>
      </c>
      <c r="H51" s="9">
        <v>0</v>
      </c>
      <c r="I51" s="9">
        <v>0</v>
      </c>
    </row>
    <row r="52" spans="2:9" s="58" customFormat="1" ht="10.5" customHeight="1">
      <c r="B52" s="78" t="s">
        <v>35</v>
      </c>
      <c r="C52" s="13">
        <v>6</v>
      </c>
      <c r="D52" s="5"/>
      <c r="E52" s="17">
        <v>5</v>
      </c>
      <c r="F52" s="13">
        <v>4</v>
      </c>
      <c r="G52" s="13">
        <v>0</v>
      </c>
      <c r="H52" s="13">
        <v>0</v>
      </c>
      <c r="I52" s="13">
        <v>0</v>
      </c>
    </row>
    <row r="53" spans="2:9" s="38" customFormat="1" ht="10.5" customHeight="1">
      <c r="B53" s="37" t="s">
        <v>36</v>
      </c>
      <c r="C53" s="9">
        <v>1</v>
      </c>
      <c r="D53" s="9"/>
      <c r="E53" s="15">
        <v>1</v>
      </c>
      <c r="F53" s="9">
        <v>1</v>
      </c>
      <c r="G53" s="9">
        <v>0</v>
      </c>
      <c r="H53" s="9">
        <v>0</v>
      </c>
      <c r="I53" s="9">
        <v>0</v>
      </c>
    </row>
    <row r="54" spans="2:9" s="38" customFormat="1" ht="10.5" customHeight="1">
      <c r="B54" s="37" t="s">
        <v>37</v>
      </c>
      <c r="C54" s="9">
        <v>1</v>
      </c>
      <c r="D54" s="9"/>
      <c r="E54" s="15">
        <v>1</v>
      </c>
      <c r="F54" s="9">
        <v>0</v>
      </c>
      <c r="G54" s="9">
        <v>0</v>
      </c>
      <c r="H54" s="9">
        <v>0</v>
      </c>
      <c r="I54" s="9">
        <v>0</v>
      </c>
    </row>
    <row r="55" spans="2:9" s="38" customFormat="1" ht="10.5" customHeight="1">
      <c r="B55" s="37" t="s">
        <v>38</v>
      </c>
      <c r="C55" s="9">
        <v>3</v>
      </c>
      <c r="D55" s="9"/>
      <c r="E55" s="15">
        <v>3</v>
      </c>
      <c r="F55" s="9">
        <v>3</v>
      </c>
      <c r="G55" s="9">
        <v>0</v>
      </c>
      <c r="H55" s="9">
        <v>0</v>
      </c>
      <c r="I55" s="9">
        <v>0</v>
      </c>
    </row>
    <row r="56" spans="2:9" s="38" customFormat="1" ht="10.5" customHeight="1">
      <c r="B56" s="37" t="s">
        <v>39</v>
      </c>
      <c r="C56" s="9">
        <v>1</v>
      </c>
      <c r="D56" s="9"/>
      <c r="E56" s="15">
        <v>0</v>
      </c>
      <c r="F56" s="9">
        <v>0</v>
      </c>
      <c r="G56" s="9">
        <v>0</v>
      </c>
      <c r="H56" s="9">
        <v>0</v>
      </c>
      <c r="I56" s="9">
        <v>0</v>
      </c>
    </row>
    <row r="57" spans="2:9" s="38" customFormat="1" ht="10.5" customHeight="1">
      <c r="B57" s="37" t="s">
        <v>40</v>
      </c>
      <c r="C57" s="9">
        <v>0</v>
      </c>
      <c r="D57" s="9"/>
      <c r="E57" s="15">
        <v>0</v>
      </c>
      <c r="F57" s="9">
        <v>0</v>
      </c>
      <c r="G57" s="9">
        <v>0</v>
      </c>
      <c r="H57" s="9">
        <v>0</v>
      </c>
      <c r="I57" s="9">
        <v>0</v>
      </c>
    </row>
    <row r="58" spans="2:9" s="38" customFormat="1" ht="10.5" customHeight="1">
      <c r="B58" s="37" t="s">
        <v>41</v>
      </c>
      <c r="C58" s="9">
        <v>0</v>
      </c>
      <c r="D58" s="9"/>
      <c r="E58" s="15">
        <v>0</v>
      </c>
      <c r="F58" s="9">
        <v>0</v>
      </c>
      <c r="G58" s="9">
        <v>0</v>
      </c>
      <c r="H58" s="9">
        <v>0</v>
      </c>
      <c r="I58" s="9">
        <v>0</v>
      </c>
    </row>
    <row r="59" spans="2:9" s="58" customFormat="1" ht="10.5" customHeight="1">
      <c r="B59" s="78" t="s">
        <v>42</v>
      </c>
      <c r="C59" s="13">
        <v>3</v>
      </c>
      <c r="D59" s="5"/>
      <c r="E59" s="17">
        <v>3</v>
      </c>
      <c r="F59" s="13">
        <v>3</v>
      </c>
      <c r="G59" s="13">
        <v>0</v>
      </c>
      <c r="H59" s="13">
        <v>0</v>
      </c>
      <c r="I59" s="13">
        <v>0</v>
      </c>
    </row>
    <row r="60" spans="2:9" s="38" customFormat="1" ht="10.5" customHeight="1">
      <c r="B60" s="37" t="s">
        <v>43</v>
      </c>
      <c r="C60" s="9">
        <v>0</v>
      </c>
      <c r="D60" s="9"/>
      <c r="E60" s="15">
        <v>0</v>
      </c>
      <c r="F60" s="9">
        <v>0</v>
      </c>
      <c r="G60" s="9">
        <v>0</v>
      </c>
      <c r="H60" s="9">
        <v>0</v>
      </c>
      <c r="I60" s="9">
        <v>0</v>
      </c>
    </row>
    <row r="61" spans="2:9" s="38" customFormat="1" ht="10.5" customHeight="1">
      <c r="B61" s="37" t="s">
        <v>44</v>
      </c>
      <c r="C61" s="9">
        <v>1</v>
      </c>
      <c r="D61" s="9"/>
      <c r="E61" s="15">
        <v>1</v>
      </c>
      <c r="F61" s="9">
        <v>1</v>
      </c>
      <c r="G61" s="9">
        <v>0</v>
      </c>
      <c r="H61" s="9">
        <v>0</v>
      </c>
      <c r="I61" s="9">
        <v>0</v>
      </c>
    </row>
    <row r="62" spans="2:9" s="38" customFormat="1" ht="10.5" customHeight="1">
      <c r="B62" s="37" t="s">
        <v>45</v>
      </c>
      <c r="C62" s="9">
        <v>0</v>
      </c>
      <c r="D62" s="9"/>
      <c r="E62" s="15">
        <v>0</v>
      </c>
      <c r="F62" s="9">
        <v>0</v>
      </c>
      <c r="G62" s="9">
        <v>0</v>
      </c>
      <c r="H62" s="9">
        <v>0</v>
      </c>
      <c r="I62" s="9">
        <v>0</v>
      </c>
    </row>
    <row r="63" spans="2:9" s="38" customFormat="1" ht="10.5" customHeight="1">
      <c r="B63" s="37" t="s">
        <v>46</v>
      </c>
      <c r="C63" s="9">
        <v>2</v>
      </c>
      <c r="D63" s="9"/>
      <c r="E63" s="15">
        <v>2</v>
      </c>
      <c r="F63" s="9">
        <v>2</v>
      </c>
      <c r="G63" s="9">
        <v>0</v>
      </c>
      <c r="H63" s="9">
        <v>0</v>
      </c>
      <c r="I63" s="9">
        <v>0</v>
      </c>
    </row>
    <row r="64" spans="2:9" s="38" customFormat="1" ht="10.5" customHeight="1">
      <c r="B64" s="37" t="s">
        <v>47</v>
      </c>
      <c r="C64" s="9">
        <v>0</v>
      </c>
      <c r="D64" s="9"/>
      <c r="E64" s="15">
        <v>0</v>
      </c>
      <c r="F64" s="9">
        <v>0</v>
      </c>
      <c r="G64" s="9">
        <v>0</v>
      </c>
      <c r="H64" s="9">
        <v>0</v>
      </c>
      <c r="I64" s="9">
        <v>0</v>
      </c>
    </row>
    <row r="65" spans="2:9" s="58" customFormat="1" ht="10.5" customHeight="1">
      <c r="B65" s="78" t="s">
        <v>48</v>
      </c>
      <c r="C65" s="13">
        <v>2</v>
      </c>
      <c r="D65" s="5"/>
      <c r="E65" s="17">
        <v>1</v>
      </c>
      <c r="F65" s="13">
        <v>1</v>
      </c>
      <c r="G65" s="13">
        <v>0</v>
      </c>
      <c r="H65" s="13">
        <v>0</v>
      </c>
      <c r="I65" s="13">
        <v>0</v>
      </c>
    </row>
    <row r="66" spans="2:9" s="38" customFormat="1" ht="10.5" customHeight="1">
      <c r="B66" s="37" t="s">
        <v>49</v>
      </c>
      <c r="C66" s="9">
        <v>0</v>
      </c>
      <c r="D66" s="9"/>
      <c r="E66" s="15">
        <v>0</v>
      </c>
      <c r="F66" s="9">
        <v>0</v>
      </c>
      <c r="G66" s="9">
        <v>0</v>
      </c>
      <c r="H66" s="9">
        <v>0</v>
      </c>
      <c r="I66" s="9">
        <v>0</v>
      </c>
    </row>
    <row r="67" spans="2:9" s="38" customFormat="1" ht="10.5" customHeight="1">
      <c r="B67" s="37" t="s">
        <v>50</v>
      </c>
      <c r="C67" s="9">
        <v>1</v>
      </c>
      <c r="D67" s="9"/>
      <c r="E67" s="15">
        <v>1</v>
      </c>
      <c r="F67" s="9">
        <v>1</v>
      </c>
      <c r="G67" s="9">
        <v>0</v>
      </c>
      <c r="H67" s="9">
        <v>0</v>
      </c>
      <c r="I67" s="9">
        <v>0</v>
      </c>
    </row>
    <row r="68" spans="2:9" s="38" customFormat="1" ht="10.5" customHeight="1">
      <c r="B68" s="37" t="s">
        <v>51</v>
      </c>
      <c r="C68" s="9">
        <v>1</v>
      </c>
      <c r="D68" s="9"/>
      <c r="E68" s="15">
        <v>0</v>
      </c>
      <c r="F68" s="9">
        <v>0</v>
      </c>
      <c r="G68" s="9">
        <v>0</v>
      </c>
      <c r="H68" s="9">
        <v>0</v>
      </c>
      <c r="I68" s="9">
        <v>0</v>
      </c>
    </row>
    <row r="69" spans="2:9" s="38" customFormat="1" ht="10.5" customHeight="1">
      <c r="B69" s="37" t="s">
        <v>52</v>
      </c>
      <c r="C69" s="9">
        <v>0</v>
      </c>
      <c r="D69" s="9"/>
      <c r="E69" s="15">
        <v>0</v>
      </c>
      <c r="F69" s="9">
        <v>0</v>
      </c>
      <c r="G69" s="9">
        <v>0</v>
      </c>
      <c r="H69" s="9">
        <v>0</v>
      </c>
      <c r="I69" s="9">
        <v>0</v>
      </c>
    </row>
    <row r="70" spans="2:9" s="58" customFormat="1" ht="10.5" customHeight="1">
      <c r="B70" s="78" t="s">
        <v>53</v>
      </c>
      <c r="C70" s="13">
        <v>7</v>
      </c>
      <c r="D70" s="5"/>
      <c r="E70" s="17">
        <v>7</v>
      </c>
      <c r="F70" s="13">
        <v>6</v>
      </c>
      <c r="G70" s="13">
        <v>1</v>
      </c>
      <c r="H70" s="13">
        <v>1</v>
      </c>
      <c r="I70" s="13">
        <v>1</v>
      </c>
    </row>
    <row r="71" spans="2:9" s="38" customFormat="1" ht="10.5" customHeight="1">
      <c r="B71" s="37" t="s">
        <v>54</v>
      </c>
      <c r="C71" s="9">
        <v>5</v>
      </c>
      <c r="D71" s="9"/>
      <c r="E71" s="15">
        <v>5</v>
      </c>
      <c r="F71" s="9">
        <v>4</v>
      </c>
      <c r="G71" s="9">
        <v>0</v>
      </c>
      <c r="H71" s="9">
        <v>0</v>
      </c>
      <c r="I71" s="9">
        <v>0</v>
      </c>
    </row>
    <row r="72" spans="2:9" s="38" customFormat="1" ht="10.5" customHeight="1">
      <c r="B72" s="37" t="s">
        <v>55</v>
      </c>
      <c r="C72" s="9">
        <v>0</v>
      </c>
      <c r="D72" s="9"/>
      <c r="E72" s="15">
        <v>0</v>
      </c>
      <c r="F72" s="9">
        <v>0</v>
      </c>
      <c r="G72" s="9">
        <v>0</v>
      </c>
      <c r="H72" s="9">
        <v>0</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2</v>
      </c>
      <c r="D74" s="9"/>
      <c r="E74" s="15">
        <v>2</v>
      </c>
      <c r="F74" s="9">
        <v>2</v>
      </c>
      <c r="G74" s="9">
        <v>1</v>
      </c>
      <c r="H74" s="9">
        <v>1</v>
      </c>
      <c r="I74" s="9">
        <v>1</v>
      </c>
    </row>
    <row r="75" spans="2:9" s="38" customFormat="1" ht="10.5" customHeight="1">
      <c r="B75" s="37" t="s">
        <v>58</v>
      </c>
      <c r="C75" s="9">
        <v>0</v>
      </c>
      <c r="D75" s="9"/>
      <c r="E75" s="15">
        <v>0</v>
      </c>
      <c r="F75" s="9">
        <v>0</v>
      </c>
      <c r="G75" s="9">
        <v>0</v>
      </c>
      <c r="H75" s="9">
        <v>0</v>
      </c>
      <c r="I75" s="9">
        <v>0</v>
      </c>
    </row>
    <row r="76" spans="2:9" s="38" customFormat="1" ht="10.5" customHeight="1">
      <c r="B76" s="37" t="s">
        <v>59</v>
      </c>
      <c r="C76" s="9">
        <v>0</v>
      </c>
      <c r="D76" s="9"/>
      <c r="E76" s="15">
        <v>0</v>
      </c>
      <c r="F76" s="9">
        <v>0</v>
      </c>
      <c r="G76" s="9">
        <v>0</v>
      </c>
      <c r="H76" s="9">
        <v>0</v>
      </c>
      <c r="I76" s="9">
        <v>0</v>
      </c>
    </row>
    <row r="77" spans="2:9" s="38" customFormat="1" ht="10.5" customHeight="1">
      <c r="B77" s="37" t="s">
        <v>60</v>
      </c>
      <c r="C77" s="9">
        <v>0</v>
      </c>
      <c r="D77" s="9"/>
      <c r="E77" s="15">
        <v>0</v>
      </c>
      <c r="F77" s="9">
        <v>0</v>
      </c>
      <c r="G77" s="9">
        <v>0</v>
      </c>
      <c r="H77" s="9">
        <v>0</v>
      </c>
      <c r="I77" s="9">
        <v>0</v>
      </c>
    </row>
    <row r="78" spans="2:9" s="67" customFormat="1" ht="10.5" customHeight="1" thickBot="1">
      <c r="B78" s="79" t="s">
        <v>61</v>
      </c>
      <c r="C78" s="20">
        <v>0</v>
      </c>
      <c r="D78" s="20"/>
      <c r="E78" s="21">
        <v>0</v>
      </c>
      <c r="F78" s="20">
        <v>0</v>
      </c>
      <c r="G78" s="20">
        <v>0</v>
      </c>
      <c r="H78" s="20">
        <v>0</v>
      </c>
      <c r="I78" s="20">
        <v>0</v>
      </c>
    </row>
    <row r="79" spans="2:9" s="38" customFormat="1" ht="9">
      <c r="B79" s="113" t="s">
        <v>97</v>
      </c>
      <c r="C79" s="113"/>
      <c r="D79" s="113"/>
      <c r="E79" s="113"/>
      <c r="F79" s="113"/>
      <c r="G79" s="113"/>
      <c r="H79" s="113"/>
      <c r="I79" s="113"/>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F66" sqref="F66"/>
      <selection pane="topRight" activeCell="F66" sqref="F66"/>
      <selection pane="bottomLeft" activeCell="F66" sqref="F66"/>
      <selection pane="bottomRight" activeCell="B2" sqref="B2:I2"/>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75</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87</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3" t="str">
        <f>'A-b-(3)'!B9</f>
        <v>2002  平成14年</v>
      </c>
      <c r="C9" s="72" t="s">
        <v>85</v>
      </c>
      <c r="D9" s="69" t="s">
        <v>85</v>
      </c>
      <c r="E9" s="73" t="s">
        <v>85</v>
      </c>
      <c r="F9" s="74" t="s">
        <v>85</v>
      </c>
      <c r="G9" s="74" t="s">
        <v>85</v>
      </c>
      <c r="H9" s="74" t="s">
        <v>85</v>
      </c>
      <c r="I9" s="72" t="s">
        <v>85</v>
      </c>
    </row>
    <row r="10" spans="2:9" s="38" customFormat="1" ht="9">
      <c r="B10" s="3" t="str">
        <f>'A-b-(3)'!B10</f>
        <v>2003      15</v>
      </c>
      <c r="C10" s="72" t="s">
        <v>85</v>
      </c>
      <c r="D10" s="69" t="s">
        <v>85</v>
      </c>
      <c r="E10" s="73" t="s">
        <v>85</v>
      </c>
      <c r="F10" s="74" t="s">
        <v>85</v>
      </c>
      <c r="G10" s="74" t="s">
        <v>85</v>
      </c>
      <c r="H10" s="74" t="s">
        <v>85</v>
      </c>
      <c r="I10" s="72" t="s">
        <v>85</v>
      </c>
    </row>
    <row r="11" spans="2:9" s="38" customFormat="1" ht="9">
      <c r="B11" s="3" t="str">
        <f>'A-b-(3)'!B11</f>
        <v>2004      16</v>
      </c>
      <c r="C11" s="72">
        <v>812</v>
      </c>
      <c r="D11" s="69">
        <v>42.11822660098522</v>
      </c>
      <c r="E11" s="73">
        <v>342</v>
      </c>
      <c r="F11" s="74">
        <v>287</v>
      </c>
      <c r="G11" s="74">
        <v>11</v>
      </c>
      <c r="H11" s="74">
        <v>43</v>
      </c>
      <c r="I11" s="72">
        <v>2</v>
      </c>
    </row>
    <row r="12" spans="2:9" s="38" customFormat="1" ht="9">
      <c r="B12" s="3" t="str">
        <f>'A-b-(3)'!B12</f>
        <v>2005      17</v>
      </c>
      <c r="C12" s="72">
        <v>664</v>
      </c>
      <c r="D12" s="69">
        <v>60.09036144578314</v>
      </c>
      <c r="E12" s="73">
        <v>399</v>
      </c>
      <c r="F12" s="74">
        <v>266</v>
      </c>
      <c r="G12" s="74">
        <v>3</v>
      </c>
      <c r="H12" s="74">
        <v>25</v>
      </c>
      <c r="I12" s="72">
        <v>1</v>
      </c>
    </row>
    <row r="13" spans="2:9" s="38" customFormat="1" ht="9">
      <c r="B13" s="3" t="str">
        <f>'A-b-(3)'!B13</f>
        <v>2006      18</v>
      </c>
      <c r="C13" s="72">
        <v>610</v>
      </c>
      <c r="D13" s="69">
        <v>63.278688524590166</v>
      </c>
      <c r="E13" s="73">
        <v>386</v>
      </c>
      <c r="F13" s="74">
        <v>248</v>
      </c>
      <c r="G13" s="74">
        <v>13</v>
      </c>
      <c r="H13" s="74">
        <v>23</v>
      </c>
      <c r="I13" s="72">
        <v>1</v>
      </c>
    </row>
    <row r="14" spans="2:9" s="38" customFormat="1" ht="9">
      <c r="B14" s="3" t="str">
        <f>'A-b-(3)'!B14</f>
        <v>2007      19</v>
      </c>
      <c r="C14" s="72">
        <v>544</v>
      </c>
      <c r="D14" s="69">
        <v>59.00735294117647</v>
      </c>
      <c r="E14" s="73">
        <v>321</v>
      </c>
      <c r="F14" s="74">
        <v>241</v>
      </c>
      <c r="G14" s="74">
        <v>10</v>
      </c>
      <c r="H14" s="74">
        <v>39</v>
      </c>
      <c r="I14" s="72">
        <v>1</v>
      </c>
    </row>
    <row r="15" spans="2:9" s="38" customFormat="1" ht="9">
      <c r="B15" s="3" t="str">
        <f>'A-b-(3)'!B15</f>
        <v>2008      20</v>
      </c>
      <c r="C15" s="72">
        <v>611</v>
      </c>
      <c r="D15" s="91">
        <f>E15/C15*100</f>
        <v>57.283142389525366</v>
      </c>
      <c r="E15" s="73">
        <v>350</v>
      </c>
      <c r="F15" s="74">
        <v>253</v>
      </c>
      <c r="G15" s="74">
        <v>10</v>
      </c>
      <c r="H15" s="74">
        <v>25</v>
      </c>
      <c r="I15" s="72">
        <v>1</v>
      </c>
    </row>
    <row r="16" spans="2:9" s="58" customFormat="1" ht="9">
      <c r="B16" s="3" t="str">
        <f>'A-b-(3)'!B16</f>
        <v>2009      21</v>
      </c>
      <c r="C16" s="72">
        <v>898</v>
      </c>
      <c r="D16" s="91">
        <f>E16/C16*100</f>
        <v>60.467706013363035</v>
      </c>
      <c r="E16" s="73">
        <v>543</v>
      </c>
      <c r="F16" s="73">
        <v>418</v>
      </c>
      <c r="G16" s="73">
        <v>13</v>
      </c>
      <c r="H16" s="73">
        <v>51</v>
      </c>
      <c r="I16" s="75">
        <v>4</v>
      </c>
    </row>
    <row r="17" spans="2:9" s="58" customFormat="1" ht="9">
      <c r="B17" s="3" t="str">
        <f>'A-b-(3)'!B17</f>
        <v>2010      22</v>
      </c>
      <c r="C17" s="25">
        <v>724</v>
      </c>
      <c r="D17" s="91">
        <f>E17/C17*100</f>
        <v>65.4696132596685</v>
      </c>
      <c r="E17" s="57">
        <v>474</v>
      </c>
      <c r="F17" s="57">
        <v>330</v>
      </c>
      <c r="G17" s="57">
        <v>13</v>
      </c>
      <c r="H17" s="57">
        <v>37</v>
      </c>
      <c r="I17" s="76">
        <v>1</v>
      </c>
    </row>
    <row r="18" spans="2:9" s="58" customFormat="1" ht="9">
      <c r="B18" s="2" t="str">
        <f>'A-b-(3)'!B18</f>
        <v>2011      23年</v>
      </c>
      <c r="C18" s="13">
        <f>SUM(C20,C26,C33,C34,C45,C52,C59,C65,C70)</f>
        <v>631</v>
      </c>
      <c r="D18" s="59">
        <f>E18/C18*100</f>
        <v>65.61014263074485</v>
      </c>
      <c r="E18" s="17">
        <f>SUM(E20,E26,E33,E34,E45,E52,E59,E65,E70)</f>
        <v>414</v>
      </c>
      <c r="F18" s="17">
        <f>SUM(F20,F26,F33,F34,F45,F52,F59,F65,F70)</f>
        <v>315</v>
      </c>
      <c r="G18" s="17">
        <f>SUM(G20,G26,G33,G34,G45,G52,G59,G65,G70)</f>
        <v>16</v>
      </c>
      <c r="H18" s="17">
        <f>SUM(H20,H26,H33,H34,H45,H52,H59,H65,H70)</f>
        <v>50</v>
      </c>
      <c r="I18" s="13">
        <f>SUM(I20,I26,I33,I34,I45,I52,I59,I65,I70)</f>
        <v>1</v>
      </c>
    </row>
    <row r="19" spans="2:9" s="38" customFormat="1" ht="9">
      <c r="B19" s="35"/>
      <c r="C19" s="77"/>
      <c r="D19" s="77"/>
      <c r="E19" s="62"/>
      <c r="F19" s="61"/>
      <c r="G19" s="61"/>
      <c r="H19" s="61"/>
      <c r="I19" s="63"/>
    </row>
    <row r="20" spans="2:9" s="58" customFormat="1" ht="10.5" customHeight="1">
      <c r="B20" s="64" t="s">
        <v>3</v>
      </c>
      <c r="C20" s="4">
        <v>33</v>
      </c>
      <c r="D20" s="5"/>
      <c r="E20" s="6">
        <v>21</v>
      </c>
      <c r="F20" s="7">
        <v>18</v>
      </c>
      <c r="G20" s="7">
        <v>1</v>
      </c>
      <c r="H20" s="7">
        <v>1</v>
      </c>
      <c r="I20" s="8">
        <v>0</v>
      </c>
    </row>
    <row r="21" spans="2:9" s="38" customFormat="1" ht="10.5" customHeight="1">
      <c r="B21" s="37" t="s">
        <v>4</v>
      </c>
      <c r="C21" s="9">
        <v>22</v>
      </c>
      <c r="D21" s="9"/>
      <c r="E21" s="10">
        <v>13</v>
      </c>
      <c r="F21" s="11">
        <v>11</v>
      </c>
      <c r="G21" s="11">
        <v>1</v>
      </c>
      <c r="H21" s="12">
        <v>0</v>
      </c>
      <c r="I21" s="11">
        <v>0</v>
      </c>
    </row>
    <row r="22" spans="2:9" s="38" customFormat="1" ht="10.5" customHeight="1">
      <c r="B22" s="37" t="s">
        <v>5</v>
      </c>
      <c r="C22" s="9">
        <v>3</v>
      </c>
      <c r="D22" s="9"/>
      <c r="E22" s="10">
        <v>6</v>
      </c>
      <c r="F22" s="11">
        <v>5</v>
      </c>
      <c r="G22" s="11">
        <v>0</v>
      </c>
      <c r="H22" s="11">
        <v>1</v>
      </c>
      <c r="I22" s="11">
        <v>0</v>
      </c>
    </row>
    <row r="23" spans="2:9" s="38" customFormat="1" ht="10.5" customHeight="1">
      <c r="B23" s="37" t="s">
        <v>6</v>
      </c>
      <c r="C23" s="9">
        <v>6</v>
      </c>
      <c r="D23" s="9"/>
      <c r="E23" s="10">
        <v>1</v>
      </c>
      <c r="F23" s="11">
        <v>1</v>
      </c>
      <c r="G23" s="11">
        <v>0</v>
      </c>
      <c r="H23" s="11">
        <v>0</v>
      </c>
      <c r="I23" s="11">
        <v>0</v>
      </c>
    </row>
    <row r="24" spans="2:9" s="38" customFormat="1" ht="10.5" customHeight="1">
      <c r="B24" s="37" t="s">
        <v>7</v>
      </c>
      <c r="C24" s="9">
        <v>2</v>
      </c>
      <c r="D24" s="9"/>
      <c r="E24" s="10">
        <v>1</v>
      </c>
      <c r="F24" s="11">
        <v>1</v>
      </c>
      <c r="G24" s="11">
        <v>0</v>
      </c>
      <c r="H24" s="11">
        <v>0</v>
      </c>
      <c r="I24" s="11">
        <v>0</v>
      </c>
    </row>
    <row r="25" spans="2:9" s="38" customFormat="1" ht="10.5" customHeight="1">
      <c r="B25" s="37" t="s">
        <v>8</v>
      </c>
      <c r="C25" s="9">
        <v>0</v>
      </c>
      <c r="D25" s="9"/>
      <c r="E25" s="10">
        <v>0</v>
      </c>
      <c r="F25" s="11">
        <v>0</v>
      </c>
      <c r="G25" s="11">
        <v>0</v>
      </c>
      <c r="H25" s="11">
        <v>0</v>
      </c>
      <c r="I25" s="11">
        <v>0</v>
      </c>
    </row>
    <row r="26" spans="2:9" s="58" customFormat="1" ht="10.5" customHeight="1">
      <c r="B26" s="78" t="s">
        <v>9</v>
      </c>
      <c r="C26" s="13">
        <v>22</v>
      </c>
      <c r="D26" s="5"/>
      <c r="E26" s="14">
        <v>16</v>
      </c>
      <c r="F26" s="8">
        <v>15</v>
      </c>
      <c r="G26" s="8">
        <v>0</v>
      </c>
      <c r="H26" s="8">
        <v>1</v>
      </c>
      <c r="I26" s="8">
        <v>0</v>
      </c>
    </row>
    <row r="27" spans="2:9" s="38" customFormat="1" ht="10.5" customHeight="1">
      <c r="B27" s="37" t="s">
        <v>10</v>
      </c>
      <c r="C27" s="9">
        <v>7</v>
      </c>
      <c r="D27" s="9"/>
      <c r="E27" s="10">
        <v>5</v>
      </c>
      <c r="F27" s="11">
        <v>5</v>
      </c>
      <c r="G27" s="11">
        <v>0</v>
      </c>
      <c r="H27" s="11">
        <v>0</v>
      </c>
      <c r="I27" s="11">
        <v>0</v>
      </c>
    </row>
    <row r="28" spans="2:9" s="38" customFormat="1" ht="10.5" customHeight="1">
      <c r="B28" s="37" t="s">
        <v>11</v>
      </c>
      <c r="C28" s="9">
        <v>4</v>
      </c>
      <c r="D28" s="9"/>
      <c r="E28" s="15">
        <v>2</v>
      </c>
      <c r="F28" s="9">
        <v>2</v>
      </c>
      <c r="G28" s="9">
        <v>0</v>
      </c>
      <c r="H28" s="9">
        <v>0</v>
      </c>
      <c r="I28" s="9">
        <v>0</v>
      </c>
    </row>
    <row r="29" spans="2:9" s="38" customFormat="1" ht="10.5" customHeight="1">
      <c r="B29" s="37" t="s">
        <v>12</v>
      </c>
      <c r="C29" s="9">
        <v>6</v>
      </c>
      <c r="D29" s="9"/>
      <c r="E29" s="15">
        <v>4</v>
      </c>
      <c r="F29" s="9">
        <v>3</v>
      </c>
      <c r="G29" s="9">
        <v>0</v>
      </c>
      <c r="H29" s="9">
        <v>1</v>
      </c>
      <c r="I29" s="9">
        <v>0</v>
      </c>
    </row>
    <row r="30" spans="2:9" s="38" customFormat="1" ht="10.5" customHeight="1">
      <c r="B30" s="37" t="s">
        <v>13</v>
      </c>
      <c r="C30" s="9">
        <v>0</v>
      </c>
      <c r="D30" s="9"/>
      <c r="E30" s="15">
        <v>0</v>
      </c>
      <c r="F30" s="9">
        <v>0</v>
      </c>
      <c r="G30" s="9">
        <v>0</v>
      </c>
      <c r="H30" s="9">
        <v>0</v>
      </c>
      <c r="I30" s="9">
        <v>0</v>
      </c>
    </row>
    <row r="31" spans="2:9" s="38" customFormat="1" ht="10.5" customHeight="1">
      <c r="B31" s="37" t="s">
        <v>14</v>
      </c>
      <c r="C31" s="9">
        <v>2</v>
      </c>
      <c r="D31" s="9"/>
      <c r="E31" s="15">
        <v>2</v>
      </c>
      <c r="F31" s="9">
        <v>2</v>
      </c>
      <c r="G31" s="9">
        <v>0</v>
      </c>
      <c r="H31" s="9">
        <v>0</v>
      </c>
      <c r="I31" s="9">
        <v>0</v>
      </c>
    </row>
    <row r="32" spans="2:9" s="38" customFormat="1" ht="10.5" customHeight="1">
      <c r="B32" s="37" t="s">
        <v>15</v>
      </c>
      <c r="C32" s="9">
        <v>3</v>
      </c>
      <c r="D32" s="9"/>
      <c r="E32" s="15">
        <v>3</v>
      </c>
      <c r="F32" s="9">
        <v>3</v>
      </c>
      <c r="G32" s="9">
        <v>0</v>
      </c>
      <c r="H32" s="9">
        <v>0</v>
      </c>
      <c r="I32" s="9">
        <v>0</v>
      </c>
    </row>
    <row r="33" spans="2:9" s="58" customFormat="1" ht="10.5" customHeight="1">
      <c r="B33" s="78" t="s">
        <v>16</v>
      </c>
      <c r="C33" s="5">
        <v>66</v>
      </c>
      <c r="D33" s="5"/>
      <c r="E33" s="16">
        <v>39</v>
      </c>
      <c r="F33" s="5">
        <v>28</v>
      </c>
      <c r="G33" s="5">
        <v>2</v>
      </c>
      <c r="H33" s="5">
        <v>6</v>
      </c>
      <c r="I33" s="5">
        <v>0</v>
      </c>
    </row>
    <row r="34" spans="2:9" s="58" customFormat="1" ht="10.5" customHeight="1">
      <c r="B34" s="78" t="s">
        <v>17</v>
      </c>
      <c r="C34" s="13">
        <v>214</v>
      </c>
      <c r="D34" s="5"/>
      <c r="E34" s="17">
        <v>141</v>
      </c>
      <c r="F34" s="13">
        <v>93</v>
      </c>
      <c r="G34" s="13">
        <v>5</v>
      </c>
      <c r="H34" s="13">
        <v>23</v>
      </c>
      <c r="I34" s="13">
        <v>1</v>
      </c>
    </row>
    <row r="35" spans="2:9" s="38" customFormat="1" ht="10.5" customHeight="1">
      <c r="B35" s="37" t="s">
        <v>18</v>
      </c>
      <c r="C35" s="9">
        <v>19</v>
      </c>
      <c r="D35" s="9"/>
      <c r="E35" s="15">
        <v>17</v>
      </c>
      <c r="F35" s="9">
        <v>10</v>
      </c>
      <c r="G35" s="9">
        <v>0</v>
      </c>
      <c r="H35" s="9">
        <v>1</v>
      </c>
      <c r="I35" s="9">
        <v>0</v>
      </c>
    </row>
    <row r="36" spans="2:9" s="38" customFormat="1" ht="10.5" customHeight="1">
      <c r="B36" s="37" t="s">
        <v>19</v>
      </c>
      <c r="C36" s="9">
        <v>8</v>
      </c>
      <c r="D36" s="9"/>
      <c r="E36" s="15">
        <v>6</v>
      </c>
      <c r="F36" s="9">
        <v>3</v>
      </c>
      <c r="G36" s="9">
        <v>0</v>
      </c>
      <c r="H36" s="9">
        <v>0</v>
      </c>
      <c r="I36" s="9">
        <v>0</v>
      </c>
    </row>
    <row r="37" spans="2:9" s="38" customFormat="1" ht="10.5" customHeight="1">
      <c r="B37" s="37" t="s">
        <v>20</v>
      </c>
      <c r="C37" s="9">
        <v>10</v>
      </c>
      <c r="D37" s="9"/>
      <c r="E37" s="15">
        <v>3</v>
      </c>
      <c r="F37" s="9">
        <v>2</v>
      </c>
      <c r="G37" s="9">
        <v>1</v>
      </c>
      <c r="H37" s="9">
        <v>0</v>
      </c>
      <c r="I37" s="9">
        <v>0</v>
      </c>
    </row>
    <row r="38" spans="2:9" s="38" customFormat="1" ht="10.5" customHeight="1">
      <c r="B38" s="37" t="s">
        <v>21</v>
      </c>
      <c r="C38" s="9">
        <v>43</v>
      </c>
      <c r="D38" s="9"/>
      <c r="E38" s="15">
        <v>29</v>
      </c>
      <c r="F38" s="9">
        <v>13</v>
      </c>
      <c r="G38" s="9">
        <v>1</v>
      </c>
      <c r="H38" s="9">
        <v>2</v>
      </c>
      <c r="I38" s="9">
        <v>0</v>
      </c>
    </row>
    <row r="39" spans="2:9" s="38" customFormat="1" ht="10.5" customHeight="1">
      <c r="B39" s="37" t="s">
        <v>22</v>
      </c>
      <c r="C39" s="9">
        <v>29</v>
      </c>
      <c r="D39" s="9"/>
      <c r="E39" s="15">
        <v>15</v>
      </c>
      <c r="F39" s="9">
        <v>14</v>
      </c>
      <c r="G39" s="9">
        <v>0</v>
      </c>
      <c r="H39" s="9">
        <v>5</v>
      </c>
      <c r="I39" s="9">
        <v>0</v>
      </c>
    </row>
    <row r="40" spans="2:9" s="38" customFormat="1" ht="10.5" customHeight="1">
      <c r="B40" s="37" t="s">
        <v>23</v>
      </c>
      <c r="C40" s="9">
        <v>81</v>
      </c>
      <c r="D40" s="9"/>
      <c r="E40" s="15">
        <v>52</v>
      </c>
      <c r="F40" s="9">
        <v>36</v>
      </c>
      <c r="G40" s="9">
        <v>3</v>
      </c>
      <c r="H40" s="9">
        <v>14</v>
      </c>
      <c r="I40" s="9">
        <v>1</v>
      </c>
    </row>
    <row r="41" spans="2:9" s="38" customFormat="1" ht="10.5" customHeight="1">
      <c r="B41" s="37" t="s">
        <v>24</v>
      </c>
      <c r="C41" s="9">
        <v>10</v>
      </c>
      <c r="D41" s="9"/>
      <c r="E41" s="15">
        <v>6</v>
      </c>
      <c r="F41" s="9">
        <v>4</v>
      </c>
      <c r="G41" s="9">
        <v>0</v>
      </c>
      <c r="H41" s="9">
        <v>0</v>
      </c>
      <c r="I41" s="9">
        <v>0</v>
      </c>
    </row>
    <row r="42" spans="2:9" s="38" customFormat="1" ht="10.5" customHeight="1">
      <c r="B42" s="37" t="s">
        <v>25</v>
      </c>
      <c r="C42" s="18">
        <v>1</v>
      </c>
      <c r="D42" s="9"/>
      <c r="E42" s="15">
        <v>1</v>
      </c>
      <c r="F42" s="9">
        <v>1</v>
      </c>
      <c r="G42" s="9">
        <v>0</v>
      </c>
      <c r="H42" s="9">
        <v>0</v>
      </c>
      <c r="I42" s="9">
        <v>0</v>
      </c>
    </row>
    <row r="43" spans="2:9" s="38" customFormat="1" ht="10.5" customHeight="1">
      <c r="B43" s="37" t="s">
        <v>26</v>
      </c>
      <c r="C43" s="9">
        <v>7</v>
      </c>
      <c r="D43" s="9"/>
      <c r="E43" s="15">
        <v>6</v>
      </c>
      <c r="F43" s="9">
        <v>4</v>
      </c>
      <c r="G43" s="9">
        <v>0</v>
      </c>
      <c r="H43" s="9">
        <v>0</v>
      </c>
      <c r="I43" s="9">
        <v>0</v>
      </c>
    </row>
    <row r="44" spans="2:9" s="38" customFormat="1" ht="10.5" customHeight="1">
      <c r="B44" s="37" t="s">
        <v>27</v>
      </c>
      <c r="C44" s="9">
        <v>6</v>
      </c>
      <c r="D44" s="9"/>
      <c r="E44" s="15">
        <v>6</v>
      </c>
      <c r="F44" s="9">
        <v>6</v>
      </c>
      <c r="G44" s="9">
        <v>0</v>
      </c>
      <c r="H44" s="9">
        <v>1</v>
      </c>
      <c r="I44" s="9">
        <v>0</v>
      </c>
    </row>
    <row r="45" spans="2:9" s="58" customFormat="1" ht="10.5" customHeight="1">
      <c r="B45" s="78" t="s">
        <v>28</v>
      </c>
      <c r="C45" s="13">
        <v>111</v>
      </c>
      <c r="D45" s="5"/>
      <c r="E45" s="19">
        <v>72</v>
      </c>
      <c r="F45" s="13">
        <v>58</v>
      </c>
      <c r="G45" s="13">
        <v>2</v>
      </c>
      <c r="H45" s="13">
        <v>4</v>
      </c>
      <c r="I45" s="13">
        <v>0</v>
      </c>
    </row>
    <row r="46" spans="2:9" s="38" customFormat="1" ht="10.5" customHeight="1">
      <c r="B46" s="37" t="s">
        <v>29</v>
      </c>
      <c r="C46" s="9">
        <v>3</v>
      </c>
      <c r="D46" s="9"/>
      <c r="E46" s="15">
        <v>3</v>
      </c>
      <c r="F46" s="9">
        <v>3</v>
      </c>
      <c r="G46" s="9">
        <v>0</v>
      </c>
      <c r="H46" s="9">
        <v>0</v>
      </c>
      <c r="I46" s="9">
        <v>0</v>
      </c>
    </row>
    <row r="47" spans="2:9" s="38" customFormat="1" ht="10.5" customHeight="1">
      <c r="B47" s="37" t="s">
        <v>30</v>
      </c>
      <c r="C47" s="9">
        <v>4</v>
      </c>
      <c r="D47" s="9"/>
      <c r="E47" s="15">
        <v>1</v>
      </c>
      <c r="F47" s="9">
        <v>1</v>
      </c>
      <c r="G47" s="9">
        <v>0</v>
      </c>
      <c r="H47" s="9">
        <v>0</v>
      </c>
      <c r="I47" s="9">
        <v>0</v>
      </c>
    </row>
    <row r="48" spans="2:9" s="38" customFormat="1" ht="10.5" customHeight="1">
      <c r="B48" s="37" t="s">
        <v>31</v>
      </c>
      <c r="C48" s="9">
        <v>0</v>
      </c>
      <c r="D48" s="9"/>
      <c r="E48" s="15">
        <v>1</v>
      </c>
      <c r="F48" s="9">
        <v>1</v>
      </c>
      <c r="G48" s="9">
        <v>0</v>
      </c>
      <c r="H48" s="9">
        <v>0</v>
      </c>
      <c r="I48" s="9">
        <v>0</v>
      </c>
    </row>
    <row r="49" spans="2:9" s="38" customFormat="1" ht="10.5" customHeight="1">
      <c r="B49" s="37" t="s">
        <v>32</v>
      </c>
      <c r="C49" s="9">
        <v>12</v>
      </c>
      <c r="D49" s="9"/>
      <c r="E49" s="15">
        <v>8</v>
      </c>
      <c r="F49" s="9">
        <v>5</v>
      </c>
      <c r="G49" s="9">
        <v>0</v>
      </c>
      <c r="H49" s="9">
        <v>0</v>
      </c>
      <c r="I49" s="9">
        <v>0</v>
      </c>
    </row>
    <row r="50" spans="2:9" s="38" customFormat="1" ht="10.5" customHeight="1">
      <c r="B50" s="37" t="s">
        <v>33</v>
      </c>
      <c r="C50" s="9">
        <v>83</v>
      </c>
      <c r="D50" s="9"/>
      <c r="E50" s="15">
        <v>51</v>
      </c>
      <c r="F50" s="9">
        <v>40</v>
      </c>
      <c r="G50" s="9">
        <v>2</v>
      </c>
      <c r="H50" s="9">
        <v>4</v>
      </c>
      <c r="I50" s="9">
        <v>0</v>
      </c>
    </row>
    <row r="51" spans="2:9" s="38" customFormat="1" ht="10.5" customHeight="1">
      <c r="B51" s="37" t="s">
        <v>34</v>
      </c>
      <c r="C51" s="9">
        <v>9</v>
      </c>
      <c r="D51" s="9"/>
      <c r="E51" s="15">
        <v>8</v>
      </c>
      <c r="F51" s="9">
        <v>8</v>
      </c>
      <c r="G51" s="9">
        <v>0</v>
      </c>
      <c r="H51" s="9">
        <v>0</v>
      </c>
      <c r="I51" s="9">
        <v>0</v>
      </c>
    </row>
    <row r="52" spans="2:9" s="58" customFormat="1" ht="10.5" customHeight="1">
      <c r="B52" s="78" t="s">
        <v>35</v>
      </c>
      <c r="C52" s="13">
        <v>95</v>
      </c>
      <c r="D52" s="5"/>
      <c r="E52" s="17">
        <v>59</v>
      </c>
      <c r="F52" s="13">
        <v>43</v>
      </c>
      <c r="G52" s="13">
        <v>4</v>
      </c>
      <c r="H52" s="13">
        <v>3</v>
      </c>
      <c r="I52" s="13">
        <v>0</v>
      </c>
    </row>
    <row r="53" spans="2:9" s="38" customFormat="1" ht="10.5" customHeight="1">
      <c r="B53" s="37" t="s">
        <v>36</v>
      </c>
      <c r="C53" s="9">
        <v>2</v>
      </c>
      <c r="D53" s="9"/>
      <c r="E53" s="15">
        <v>0</v>
      </c>
      <c r="F53" s="9">
        <v>0</v>
      </c>
      <c r="G53" s="9">
        <v>0</v>
      </c>
      <c r="H53" s="9">
        <v>0</v>
      </c>
      <c r="I53" s="9">
        <v>0</v>
      </c>
    </row>
    <row r="54" spans="2:9" s="38" customFormat="1" ht="10.5" customHeight="1">
      <c r="B54" s="37" t="s">
        <v>37</v>
      </c>
      <c r="C54" s="9">
        <v>9</v>
      </c>
      <c r="D54" s="9"/>
      <c r="E54" s="15">
        <v>5</v>
      </c>
      <c r="F54" s="9">
        <v>4</v>
      </c>
      <c r="G54" s="9">
        <v>0</v>
      </c>
      <c r="H54" s="9">
        <v>1</v>
      </c>
      <c r="I54" s="9">
        <v>0</v>
      </c>
    </row>
    <row r="55" spans="2:9" s="38" customFormat="1" ht="10.5" customHeight="1">
      <c r="B55" s="37" t="s">
        <v>38</v>
      </c>
      <c r="C55" s="9">
        <v>58</v>
      </c>
      <c r="D55" s="9"/>
      <c r="E55" s="15">
        <v>42</v>
      </c>
      <c r="F55" s="9">
        <v>28</v>
      </c>
      <c r="G55" s="9">
        <v>3</v>
      </c>
      <c r="H55" s="9">
        <v>1</v>
      </c>
      <c r="I55" s="9">
        <v>0</v>
      </c>
    </row>
    <row r="56" spans="2:9" s="38" customFormat="1" ht="10.5" customHeight="1">
      <c r="B56" s="37" t="s">
        <v>39</v>
      </c>
      <c r="C56" s="9">
        <v>20</v>
      </c>
      <c r="D56" s="9"/>
      <c r="E56" s="15">
        <v>7</v>
      </c>
      <c r="F56" s="9">
        <v>6</v>
      </c>
      <c r="G56" s="9">
        <v>0</v>
      </c>
      <c r="H56" s="9">
        <v>1</v>
      </c>
      <c r="I56" s="9">
        <v>0</v>
      </c>
    </row>
    <row r="57" spans="2:9" s="38" customFormat="1" ht="10.5" customHeight="1">
      <c r="B57" s="37" t="s">
        <v>40</v>
      </c>
      <c r="C57" s="9">
        <v>5</v>
      </c>
      <c r="D57" s="9"/>
      <c r="E57" s="15">
        <v>4</v>
      </c>
      <c r="F57" s="9">
        <v>3</v>
      </c>
      <c r="G57" s="9">
        <v>1</v>
      </c>
      <c r="H57" s="9">
        <v>0</v>
      </c>
      <c r="I57" s="9">
        <v>0</v>
      </c>
    </row>
    <row r="58" spans="2:9" s="38" customFormat="1" ht="10.5" customHeight="1">
      <c r="B58" s="37" t="s">
        <v>41</v>
      </c>
      <c r="C58" s="9">
        <v>1</v>
      </c>
      <c r="D58" s="9"/>
      <c r="E58" s="15">
        <v>1</v>
      </c>
      <c r="F58" s="9">
        <v>2</v>
      </c>
      <c r="G58" s="9">
        <v>0</v>
      </c>
      <c r="H58" s="9">
        <v>0</v>
      </c>
      <c r="I58" s="9">
        <v>0</v>
      </c>
    </row>
    <row r="59" spans="2:9" s="58" customFormat="1" ht="10.5" customHeight="1">
      <c r="B59" s="78" t="s">
        <v>42</v>
      </c>
      <c r="C59" s="13">
        <v>18</v>
      </c>
      <c r="D59" s="5"/>
      <c r="E59" s="17">
        <v>12</v>
      </c>
      <c r="F59" s="13">
        <v>11</v>
      </c>
      <c r="G59" s="13">
        <v>1</v>
      </c>
      <c r="H59" s="13">
        <v>2</v>
      </c>
      <c r="I59" s="13">
        <v>0</v>
      </c>
    </row>
    <row r="60" spans="2:9" s="38" customFormat="1" ht="10.5" customHeight="1">
      <c r="B60" s="37" t="s">
        <v>43</v>
      </c>
      <c r="C60" s="9">
        <v>3</v>
      </c>
      <c r="D60" s="9"/>
      <c r="E60" s="15">
        <v>3</v>
      </c>
      <c r="F60" s="9">
        <v>2</v>
      </c>
      <c r="G60" s="9">
        <v>0</v>
      </c>
      <c r="H60" s="9">
        <v>0</v>
      </c>
      <c r="I60" s="9">
        <v>0</v>
      </c>
    </row>
    <row r="61" spans="2:9" s="38" customFormat="1" ht="10.5" customHeight="1">
      <c r="B61" s="37" t="s">
        <v>44</v>
      </c>
      <c r="C61" s="9">
        <v>0</v>
      </c>
      <c r="D61" s="9"/>
      <c r="E61" s="15">
        <v>0</v>
      </c>
      <c r="F61" s="9">
        <v>0</v>
      </c>
      <c r="G61" s="9">
        <v>0</v>
      </c>
      <c r="H61" s="9">
        <v>0</v>
      </c>
      <c r="I61" s="9">
        <v>0</v>
      </c>
    </row>
    <row r="62" spans="2:9" s="38" customFormat="1" ht="10.5" customHeight="1">
      <c r="B62" s="37" t="s">
        <v>45</v>
      </c>
      <c r="C62" s="9">
        <v>4</v>
      </c>
      <c r="D62" s="9"/>
      <c r="E62" s="15">
        <v>3</v>
      </c>
      <c r="F62" s="9">
        <v>3</v>
      </c>
      <c r="G62" s="9">
        <v>0</v>
      </c>
      <c r="H62" s="9">
        <v>1</v>
      </c>
      <c r="I62" s="9">
        <v>0</v>
      </c>
    </row>
    <row r="63" spans="2:9" s="38" customFormat="1" ht="10.5" customHeight="1">
      <c r="B63" s="37" t="s">
        <v>46</v>
      </c>
      <c r="C63" s="9">
        <v>8</v>
      </c>
      <c r="D63" s="9"/>
      <c r="E63" s="15">
        <v>4</v>
      </c>
      <c r="F63" s="9">
        <v>4</v>
      </c>
      <c r="G63" s="9">
        <v>1</v>
      </c>
      <c r="H63" s="9">
        <v>0</v>
      </c>
      <c r="I63" s="9">
        <v>0</v>
      </c>
    </row>
    <row r="64" spans="2:9" s="38" customFormat="1" ht="10.5" customHeight="1">
      <c r="B64" s="37" t="s">
        <v>47</v>
      </c>
      <c r="C64" s="9">
        <v>3</v>
      </c>
      <c r="D64" s="9"/>
      <c r="E64" s="15">
        <v>2</v>
      </c>
      <c r="F64" s="9">
        <v>2</v>
      </c>
      <c r="G64" s="9">
        <v>0</v>
      </c>
      <c r="H64" s="9">
        <v>1</v>
      </c>
      <c r="I64" s="9">
        <v>0</v>
      </c>
    </row>
    <row r="65" spans="2:9" s="58" customFormat="1" ht="10.5" customHeight="1">
      <c r="B65" s="78" t="s">
        <v>48</v>
      </c>
      <c r="C65" s="13">
        <v>10</v>
      </c>
      <c r="D65" s="5"/>
      <c r="E65" s="17">
        <v>9</v>
      </c>
      <c r="F65" s="13">
        <v>9</v>
      </c>
      <c r="G65" s="13">
        <v>0</v>
      </c>
      <c r="H65" s="13">
        <v>2</v>
      </c>
      <c r="I65" s="13">
        <v>0</v>
      </c>
    </row>
    <row r="66" spans="2:9" s="38" customFormat="1" ht="10.5" customHeight="1">
      <c r="B66" s="37" t="s">
        <v>49</v>
      </c>
      <c r="C66" s="9">
        <v>1</v>
      </c>
      <c r="D66" s="9"/>
      <c r="E66" s="15">
        <v>1</v>
      </c>
      <c r="F66" s="9">
        <v>1</v>
      </c>
      <c r="G66" s="9">
        <v>0</v>
      </c>
      <c r="H66" s="9">
        <v>0</v>
      </c>
      <c r="I66" s="9">
        <v>0</v>
      </c>
    </row>
    <row r="67" spans="2:9" s="38" customFormat="1" ht="10.5" customHeight="1">
      <c r="B67" s="37" t="s">
        <v>50</v>
      </c>
      <c r="C67" s="9">
        <v>4</v>
      </c>
      <c r="D67" s="9"/>
      <c r="E67" s="15">
        <v>4</v>
      </c>
      <c r="F67" s="9">
        <v>4</v>
      </c>
      <c r="G67" s="9">
        <v>0</v>
      </c>
      <c r="H67" s="9">
        <v>2</v>
      </c>
      <c r="I67" s="9">
        <v>0</v>
      </c>
    </row>
    <row r="68" spans="2:9" s="38" customFormat="1" ht="10.5" customHeight="1">
      <c r="B68" s="37" t="s">
        <v>51</v>
      </c>
      <c r="C68" s="9">
        <v>4</v>
      </c>
      <c r="D68" s="9"/>
      <c r="E68" s="15">
        <v>3</v>
      </c>
      <c r="F68" s="9">
        <v>3</v>
      </c>
      <c r="G68" s="9">
        <v>0</v>
      </c>
      <c r="H68" s="9">
        <v>0</v>
      </c>
      <c r="I68" s="9">
        <v>0</v>
      </c>
    </row>
    <row r="69" spans="2:9" s="38" customFormat="1" ht="10.5" customHeight="1">
      <c r="B69" s="37" t="s">
        <v>52</v>
      </c>
      <c r="C69" s="9">
        <v>1</v>
      </c>
      <c r="D69" s="9"/>
      <c r="E69" s="15">
        <v>1</v>
      </c>
      <c r="F69" s="9">
        <v>1</v>
      </c>
      <c r="G69" s="9">
        <v>0</v>
      </c>
      <c r="H69" s="9">
        <v>0</v>
      </c>
      <c r="I69" s="9">
        <v>0</v>
      </c>
    </row>
    <row r="70" spans="2:9" s="58" customFormat="1" ht="10.5" customHeight="1">
      <c r="B70" s="78" t="s">
        <v>53</v>
      </c>
      <c r="C70" s="13">
        <v>62</v>
      </c>
      <c r="D70" s="5"/>
      <c r="E70" s="17">
        <v>45</v>
      </c>
      <c r="F70" s="13">
        <v>40</v>
      </c>
      <c r="G70" s="13">
        <v>1</v>
      </c>
      <c r="H70" s="13">
        <v>8</v>
      </c>
      <c r="I70" s="13">
        <v>0</v>
      </c>
    </row>
    <row r="71" spans="2:9" s="38" customFormat="1" ht="10.5" customHeight="1">
      <c r="B71" s="37" t="s">
        <v>54</v>
      </c>
      <c r="C71" s="9">
        <v>33</v>
      </c>
      <c r="D71" s="9"/>
      <c r="E71" s="15">
        <v>22</v>
      </c>
      <c r="F71" s="9">
        <v>18</v>
      </c>
      <c r="G71" s="9">
        <v>0</v>
      </c>
      <c r="H71" s="9">
        <v>7</v>
      </c>
      <c r="I71" s="9">
        <v>0</v>
      </c>
    </row>
    <row r="72" spans="2:9" s="38" customFormat="1" ht="10.5" customHeight="1">
      <c r="B72" s="37" t="s">
        <v>55</v>
      </c>
      <c r="C72" s="9">
        <v>1</v>
      </c>
      <c r="D72" s="9"/>
      <c r="E72" s="15">
        <v>1</v>
      </c>
      <c r="F72" s="9">
        <v>1</v>
      </c>
      <c r="G72" s="9">
        <v>0</v>
      </c>
      <c r="H72" s="9">
        <v>0</v>
      </c>
      <c r="I72" s="9">
        <v>0</v>
      </c>
    </row>
    <row r="73" spans="2:9" s="38" customFormat="1" ht="10.5" customHeight="1">
      <c r="B73" s="37" t="s">
        <v>56</v>
      </c>
      <c r="C73" s="9">
        <v>1</v>
      </c>
      <c r="D73" s="9"/>
      <c r="E73" s="15">
        <v>1</v>
      </c>
      <c r="F73" s="9">
        <v>1</v>
      </c>
      <c r="G73" s="9">
        <v>0</v>
      </c>
      <c r="H73" s="9">
        <v>0</v>
      </c>
      <c r="I73" s="9">
        <v>0</v>
      </c>
    </row>
    <row r="74" spans="2:9" s="38" customFormat="1" ht="10.5" customHeight="1">
      <c r="B74" s="37" t="s">
        <v>57</v>
      </c>
      <c r="C74" s="9">
        <v>3</v>
      </c>
      <c r="D74" s="9"/>
      <c r="E74" s="15">
        <v>0</v>
      </c>
      <c r="F74" s="9">
        <v>0</v>
      </c>
      <c r="G74" s="9">
        <v>0</v>
      </c>
      <c r="H74" s="9">
        <v>0</v>
      </c>
      <c r="I74" s="9">
        <v>0</v>
      </c>
    </row>
    <row r="75" spans="2:9" s="38" customFormat="1" ht="10.5" customHeight="1">
      <c r="B75" s="37" t="s">
        <v>58</v>
      </c>
      <c r="C75" s="9">
        <v>3</v>
      </c>
      <c r="D75" s="9"/>
      <c r="E75" s="15">
        <v>3</v>
      </c>
      <c r="F75" s="9">
        <v>3</v>
      </c>
      <c r="G75" s="9">
        <v>0</v>
      </c>
      <c r="H75" s="9">
        <v>0</v>
      </c>
      <c r="I75" s="9">
        <v>0</v>
      </c>
    </row>
    <row r="76" spans="2:9" s="38" customFormat="1" ht="10.5" customHeight="1">
      <c r="B76" s="37" t="s">
        <v>59</v>
      </c>
      <c r="C76" s="9">
        <v>2</v>
      </c>
      <c r="D76" s="9"/>
      <c r="E76" s="15">
        <v>2</v>
      </c>
      <c r="F76" s="9">
        <v>2</v>
      </c>
      <c r="G76" s="9">
        <v>0</v>
      </c>
      <c r="H76" s="9">
        <v>0</v>
      </c>
      <c r="I76" s="9">
        <v>0</v>
      </c>
    </row>
    <row r="77" spans="2:9" s="38" customFormat="1" ht="10.5" customHeight="1">
      <c r="B77" s="37" t="s">
        <v>60</v>
      </c>
      <c r="C77" s="9">
        <v>8</v>
      </c>
      <c r="D77" s="9"/>
      <c r="E77" s="15">
        <v>8</v>
      </c>
      <c r="F77" s="9">
        <v>7</v>
      </c>
      <c r="G77" s="9">
        <v>1</v>
      </c>
      <c r="H77" s="9">
        <v>1</v>
      </c>
      <c r="I77" s="9">
        <v>0</v>
      </c>
    </row>
    <row r="78" spans="2:9" s="67" customFormat="1" ht="10.5" customHeight="1" thickBot="1">
      <c r="B78" s="79" t="s">
        <v>61</v>
      </c>
      <c r="C78" s="20">
        <v>11</v>
      </c>
      <c r="D78" s="20"/>
      <c r="E78" s="21">
        <v>8</v>
      </c>
      <c r="F78" s="20">
        <v>8</v>
      </c>
      <c r="G78" s="20">
        <v>0</v>
      </c>
      <c r="H78" s="20">
        <v>0</v>
      </c>
      <c r="I78" s="20">
        <v>0</v>
      </c>
    </row>
    <row r="79" spans="2:9" s="38" customFormat="1" ht="9">
      <c r="B79" s="113"/>
      <c r="C79" s="113"/>
      <c r="D79" s="113"/>
      <c r="E79" s="113"/>
      <c r="F79" s="113"/>
      <c r="G79" s="113"/>
      <c r="H79" s="113"/>
      <c r="I79" s="113"/>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F66" sqref="F66"/>
      <selection pane="topRight" activeCell="F66" sqref="F66"/>
      <selection pane="bottomLeft" activeCell="F66" sqref="F66"/>
      <selection pane="bottomRight" activeCell="B2" sqref="B2:I2"/>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76</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88</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'A-b-(4)'!B9</f>
        <v>2002  平成14年</v>
      </c>
      <c r="C9" s="68" t="s">
        <v>85</v>
      </c>
      <c r="D9" s="69" t="s">
        <v>85</v>
      </c>
      <c r="E9" s="70" t="s">
        <v>85</v>
      </c>
      <c r="F9" s="71" t="s">
        <v>85</v>
      </c>
      <c r="G9" s="71" t="s">
        <v>85</v>
      </c>
      <c r="H9" s="71" t="s">
        <v>85</v>
      </c>
      <c r="I9" s="68" t="s">
        <v>85</v>
      </c>
    </row>
    <row r="10" spans="2:9" s="38" customFormat="1" ht="9">
      <c r="B10" s="1" t="str">
        <f>'A-b-(4)'!B10</f>
        <v>2003      15</v>
      </c>
      <c r="C10" s="68" t="s">
        <v>85</v>
      </c>
      <c r="D10" s="69" t="s">
        <v>85</v>
      </c>
      <c r="E10" s="70" t="s">
        <v>85</v>
      </c>
      <c r="F10" s="71" t="s">
        <v>85</v>
      </c>
      <c r="G10" s="71" t="s">
        <v>85</v>
      </c>
      <c r="H10" s="71" t="s">
        <v>85</v>
      </c>
      <c r="I10" s="68" t="s">
        <v>85</v>
      </c>
    </row>
    <row r="11" spans="2:9" s="38" customFormat="1" ht="9">
      <c r="B11" s="1" t="str">
        <f>'A-b-(4)'!B11</f>
        <v>2004      16</v>
      </c>
      <c r="C11" s="72">
        <v>747</v>
      </c>
      <c r="D11" s="69">
        <v>33.065595716198125</v>
      </c>
      <c r="E11" s="73">
        <v>247</v>
      </c>
      <c r="F11" s="74">
        <v>355</v>
      </c>
      <c r="G11" s="74">
        <v>17</v>
      </c>
      <c r="H11" s="74">
        <v>38</v>
      </c>
      <c r="I11" s="72">
        <v>2</v>
      </c>
    </row>
    <row r="12" spans="2:9" s="38" customFormat="1" ht="9">
      <c r="B12" s="1" t="str">
        <f>'A-b-(4)'!B12</f>
        <v>2005      17</v>
      </c>
      <c r="C12" s="72">
        <v>587</v>
      </c>
      <c r="D12" s="69">
        <v>49.063032367972745</v>
      </c>
      <c r="E12" s="73">
        <v>288</v>
      </c>
      <c r="F12" s="74">
        <v>296</v>
      </c>
      <c r="G12" s="74">
        <v>21</v>
      </c>
      <c r="H12" s="74">
        <v>31</v>
      </c>
      <c r="I12" s="72">
        <v>4</v>
      </c>
    </row>
    <row r="13" spans="2:9" s="38" customFormat="1" ht="9">
      <c r="B13" s="1" t="str">
        <f>'A-b-(4)'!B13</f>
        <v>2006      18</v>
      </c>
      <c r="C13" s="72">
        <v>519</v>
      </c>
      <c r="D13" s="69">
        <v>59.73025048169557</v>
      </c>
      <c r="E13" s="73">
        <v>310</v>
      </c>
      <c r="F13" s="74">
        <v>303</v>
      </c>
      <c r="G13" s="74">
        <v>24</v>
      </c>
      <c r="H13" s="74">
        <v>36</v>
      </c>
      <c r="I13" s="72">
        <v>5</v>
      </c>
    </row>
    <row r="14" spans="2:9" s="38" customFormat="1" ht="9">
      <c r="B14" s="1" t="str">
        <f>'A-b-(4)'!B14</f>
        <v>2007      19</v>
      </c>
      <c r="C14" s="72">
        <v>492</v>
      </c>
      <c r="D14" s="69">
        <v>63.82113821138211</v>
      </c>
      <c r="E14" s="73">
        <v>314</v>
      </c>
      <c r="F14" s="74">
        <v>289</v>
      </c>
      <c r="G14" s="74">
        <v>20</v>
      </c>
      <c r="H14" s="74">
        <v>33</v>
      </c>
      <c r="I14" s="72">
        <v>3</v>
      </c>
    </row>
    <row r="15" spans="2:9" s="38" customFormat="1" ht="9">
      <c r="B15" s="1" t="str">
        <f>'A-b-(4)'!B15</f>
        <v>2008      20</v>
      </c>
      <c r="C15" s="72">
        <v>479</v>
      </c>
      <c r="D15" s="91">
        <f>E15/C15*100</f>
        <v>58.872651356993735</v>
      </c>
      <c r="E15" s="73">
        <v>282</v>
      </c>
      <c r="F15" s="74">
        <v>289</v>
      </c>
      <c r="G15" s="74">
        <v>12</v>
      </c>
      <c r="H15" s="74">
        <v>42</v>
      </c>
      <c r="I15" s="72">
        <v>1</v>
      </c>
    </row>
    <row r="16" spans="2:9" s="58" customFormat="1" ht="9">
      <c r="B16" s="1" t="str">
        <f>'A-b-(4)'!B16</f>
        <v>2009      21</v>
      </c>
      <c r="C16" s="72">
        <v>479</v>
      </c>
      <c r="D16" s="91">
        <f>E16/C16*100</f>
        <v>66.17954070981212</v>
      </c>
      <c r="E16" s="73">
        <v>317</v>
      </c>
      <c r="F16" s="73">
        <v>272</v>
      </c>
      <c r="G16" s="73">
        <v>11</v>
      </c>
      <c r="H16" s="73">
        <v>20</v>
      </c>
      <c r="I16" s="75">
        <v>0</v>
      </c>
    </row>
    <row r="17" spans="2:9" s="58" customFormat="1" ht="9">
      <c r="B17" s="1" t="str">
        <f>'A-b-(4)'!B17</f>
        <v>2010      22</v>
      </c>
      <c r="C17" s="25">
        <v>481</v>
      </c>
      <c r="D17" s="91">
        <f>E17/C17*100</f>
        <v>55.71725571725572</v>
      </c>
      <c r="E17" s="57">
        <v>268</v>
      </c>
      <c r="F17" s="57">
        <v>258</v>
      </c>
      <c r="G17" s="57">
        <v>15</v>
      </c>
      <c r="H17" s="57">
        <v>56</v>
      </c>
      <c r="I17" s="76">
        <v>2</v>
      </c>
    </row>
    <row r="18" spans="2:9" s="58" customFormat="1" ht="9">
      <c r="B18" s="2" t="str">
        <f>'A-b-(4)'!B18</f>
        <v>2011      23年</v>
      </c>
      <c r="C18" s="13">
        <f>SUM(C20,C26,C33,C34,C45,C52,C59,C65,C70)</f>
        <v>444</v>
      </c>
      <c r="D18" s="59">
        <f>E18/C18*100</f>
        <v>61.93693693693694</v>
      </c>
      <c r="E18" s="17">
        <f>SUM(E20,E26,E33,E34,E45,E52,E59,E65,E70)</f>
        <v>275</v>
      </c>
      <c r="F18" s="17">
        <f>SUM(F20,F26,F33,F34,F45,F52,F59,F65,F70)</f>
        <v>269</v>
      </c>
      <c r="G18" s="17">
        <f>SUM(G20,G26,G33,G34,G45,G52,G59,G65,G70)</f>
        <v>19</v>
      </c>
      <c r="H18" s="17">
        <f>SUM(H20,H26,H33,H34,H45,H52,H59,H65,H70)</f>
        <v>34</v>
      </c>
      <c r="I18" s="13">
        <f>SUM(I20,I26,I33,I34,I45,I52,I59,I65,I70)</f>
        <v>1</v>
      </c>
    </row>
    <row r="19" spans="2:9" s="38" customFormat="1" ht="9">
      <c r="B19" s="35"/>
      <c r="C19" s="77"/>
      <c r="D19" s="77"/>
      <c r="E19" s="62"/>
      <c r="F19" s="61"/>
      <c r="G19" s="61"/>
      <c r="H19" s="61"/>
      <c r="I19" s="63"/>
    </row>
    <row r="20" spans="2:9" s="58" customFormat="1" ht="10.5" customHeight="1">
      <c r="B20" s="64" t="s">
        <v>3</v>
      </c>
      <c r="C20" s="4">
        <v>6</v>
      </c>
      <c r="D20" s="5"/>
      <c r="E20" s="6">
        <v>2</v>
      </c>
      <c r="F20" s="7">
        <v>4</v>
      </c>
      <c r="G20" s="7">
        <v>0</v>
      </c>
      <c r="H20" s="7">
        <v>0</v>
      </c>
      <c r="I20" s="8">
        <v>0</v>
      </c>
    </row>
    <row r="21" spans="2:9" s="38" customFormat="1" ht="10.5" customHeight="1">
      <c r="B21" s="37" t="s">
        <v>4</v>
      </c>
      <c r="C21" s="9">
        <v>2</v>
      </c>
      <c r="D21" s="9"/>
      <c r="E21" s="10">
        <v>2</v>
      </c>
      <c r="F21" s="11">
        <v>4</v>
      </c>
      <c r="G21" s="11">
        <v>0</v>
      </c>
      <c r="H21" s="12">
        <v>0</v>
      </c>
      <c r="I21" s="11">
        <v>0</v>
      </c>
    </row>
    <row r="22" spans="2:9" s="38" customFormat="1" ht="10.5" customHeight="1">
      <c r="B22" s="37" t="s">
        <v>5</v>
      </c>
      <c r="C22" s="9">
        <v>0</v>
      </c>
      <c r="D22" s="9"/>
      <c r="E22" s="10">
        <v>0</v>
      </c>
      <c r="F22" s="11">
        <v>0</v>
      </c>
      <c r="G22" s="11">
        <v>0</v>
      </c>
      <c r="H22" s="11">
        <v>0</v>
      </c>
      <c r="I22" s="11">
        <v>0</v>
      </c>
    </row>
    <row r="23" spans="2:9" s="38" customFormat="1" ht="10.5" customHeight="1">
      <c r="B23" s="37" t="s">
        <v>6</v>
      </c>
      <c r="C23" s="9">
        <v>1</v>
      </c>
      <c r="D23" s="9"/>
      <c r="E23" s="10">
        <v>0</v>
      </c>
      <c r="F23" s="11">
        <v>0</v>
      </c>
      <c r="G23" s="11">
        <v>0</v>
      </c>
      <c r="H23" s="11">
        <v>0</v>
      </c>
      <c r="I23" s="11">
        <v>0</v>
      </c>
    </row>
    <row r="24" spans="2:9" s="38" customFormat="1" ht="10.5" customHeight="1">
      <c r="B24" s="37" t="s">
        <v>7</v>
      </c>
      <c r="C24" s="9">
        <v>1</v>
      </c>
      <c r="D24" s="9"/>
      <c r="E24" s="10">
        <v>0</v>
      </c>
      <c r="F24" s="11">
        <v>0</v>
      </c>
      <c r="G24" s="11">
        <v>0</v>
      </c>
      <c r="H24" s="11">
        <v>0</v>
      </c>
      <c r="I24" s="11">
        <v>0</v>
      </c>
    </row>
    <row r="25" spans="2:9" s="38" customFormat="1" ht="10.5" customHeight="1">
      <c r="B25" s="37" t="s">
        <v>8</v>
      </c>
      <c r="C25" s="9">
        <v>2</v>
      </c>
      <c r="D25" s="9"/>
      <c r="E25" s="10">
        <v>0</v>
      </c>
      <c r="F25" s="11">
        <v>0</v>
      </c>
      <c r="G25" s="11">
        <v>0</v>
      </c>
      <c r="H25" s="11">
        <v>0</v>
      </c>
      <c r="I25" s="11">
        <v>0</v>
      </c>
    </row>
    <row r="26" spans="2:9" s="58" customFormat="1" ht="10.5" customHeight="1">
      <c r="B26" s="78" t="s">
        <v>9</v>
      </c>
      <c r="C26" s="13">
        <v>13</v>
      </c>
      <c r="D26" s="5"/>
      <c r="E26" s="14">
        <v>11</v>
      </c>
      <c r="F26" s="8">
        <v>8</v>
      </c>
      <c r="G26" s="8">
        <v>1</v>
      </c>
      <c r="H26" s="8">
        <v>0</v>
      </c>
      <c r="I26" s="8">
        <v>0</v>
      </c>
    </row>
    <row r="27" spans="2:9" s="38" customFormat="1" ht="10.5" customHeight="1">
      <c r="B27" s="37" t="s">
        <v>10</v>
      </c>
      <c r="C27" s="9">
        <v>2</v>
      </c>
      <c r="D27" s="9"/>
      <c r="E27" s="10">
        <v>2</v>
      </c>
      <c r="F27" s="11">
        <v>2</v>
      </c>
      <c r="G27" s="11">
        <v>1</v>
      </c>
      <c r="H27" s="11">
        <v>0</v>
      </c>
      <c r="I27" s="11">
        <v>0</v>
      </c>
    </row>
    <row r="28" spans="2:9" s="38" customFormat="1" ht="10.5" customHeight="1">
      <c r="B28" s="37" t="s">
        <v>11</v>
      </c>
      <c r="C28" s="9">
        <v>3</v>
      </c>
      <c r="D28" s="9"/>
      <c r="E28" s="15">
        <v>3</v>
      </c>
      <c r="F28" s="9">
        <v>2</v>
      </c>
      <c r="G28" s="9">
        <v>0</v>
      </c>
      <c r="H28" s="9">
        <v>0</v>
      </c>
      <c r="I28" s="9">
        <v>0</v>
      </c>
    </row>
    <row r="29" spans="2:9" s="38" customFormat="1" ht="10.5" customHeight="1">
      <c r="B29" s="37" t="s">
        <v>12</v>
      </c>
      <c r="C29" s="9">
        <v>1</v>
      </c>
      <c r="D29" s="9"/>
      <c r="E29" s="15">
        <v>1</v>
      </c>
      <c r="F29" s="9">
        <v>0</v>
      </c>
      <c r="G29" s="9">
        <v>0</v>
      </c>
      <c r="H29" s="9">
        <v>0</v>
      </c>
      <c r="I29" s="9">
        <v>0</v>
      </c>
    </row>
    <row r="30" spans="2:9" s="38" customFormat="1" ht="10.5" customHeight="1">
      <c r="B30" s="37" t="s">
        <v>13</v>
      </c>
      <c r="C30" s="9">
        <v>2</v>
      </c>
      <c r="D30" s="9"/>
      <c r="E30" s="15">
        <v>1</v>
      </c>
      <c r="F30" s="9">
        <v>0</v>
      </c>
      <c r="G30" s="9">
        <v>0</v>
      </c>
      <c r="H30" s="9">
        <v>0</v>
      </c>
      <c r="I30" s="9">
        <v>0</v>
      </c>
    </row>
    <row r="31" spans="2:9" s="38" customFormat="1" ht="10.5" customHeight="1">
      <c r="B31" s="37" t="s">
        <v>14</v>
      </c>
      <c r="C31" s="9">
        <v>2</v>
      </c>
      <c r="D31" s="9"/>
      <c r="E31" s="15">
        <v>2</v>
      </c>
      <c r="F31" s="9">
        <v>2</v>
      </c>
      <c r="G31" s="9">
        <v>0</v>
      </c>
      <c r="H31" s="9">
        <v>0</v>
      </c>
      <c r="I31" s="9">
        <v>0</v>
      </c>
    </row>
    <row r="32" spans="2:9" s="38" customFormat="1" ht="10.5" customHeight="1">
      <c r="B32" s="37" t="s">
        <v>15</v>
      </c>
      <c r="C32" s="9">
        <v>3</v>
      </c>
      <c r="D32" s="9"/>
      <c r="E32" s="15">
        <v>2</v>
      </c>
      <c r="F32" s="9">
        <v>2</v>
      </c>
      <c r="G32" s="9">
        <v>0</v>
      </c>
      <c r="H32" s="9">
        <v>0</v>
      </c>
      <c r="I32" s="9">
        <v>0</v>
      </c>
    </row>
    <row r="33" spans="2:9" s="58" customFormat="1" ht="10.5" customHeight="1">
      <c r="B33" s="78" t="s">
        <v>16</v>
      </c>
      <c r="C33" s="5">
        <v>45</v>
      </c>
      <c r="D33" s="5"/>
      <c r="E33" s="16">
        <v>32</v>
      </c>
      <c r="F33" s="5">
        <v>35</v>
      </c>
      <c r="G33" s="5">
        <v>1</v>
      </c>
      <c r="H33" s="5">
        <v>0</v>
      </c>
      <c r="I33" s="5">
        <v>0</v>
      </c>
    </row>
    <row r="34" spans="2:9" s="58" customFormat="1" ht="10.5" customHeight="1">
      <c r="B34" s="78" t="s">
        <v>17</v>
      </c>
      <c r="C34" s="13">
        <v>162</v>
      </c>
      <c r="D34" s="5"/>
      <c r="E34" s="17">
        <v>103</v>
      </c>
      <c r="F34" s="13">
        <v>82</v>
      </c>
      <c r="G34" s="13">
        <v>6</v>
      </c>
      <c r="H34" s="13">
        <v>12</v>
      </c>
      <c r="I34" s="13">
        <v>0</v>
      </c>
    </row>
    <row r="35" spans="2:9" s="38" customFormat="1" ht="10.5" customHeight="1">
      <c r="B35" s="37" t="s">
        <v>18</v>
      </c>
      <c r="C35" s="9">
        <v>14</v>
      </c>
      <c r="D35" s="9"/>
      <c r="E35" s="15">
        <v>6</v>
      </c>
      <c r="F35" s="9">
        <v>4</v>
      </c>
      <c r="G35" s="9">
        <v>1</v>
      </c>
      <c r="H35" s="9">
        <v>0</v>
      </c>
      <c r="I35" s="9">
        <v>0</v>
      </c>
    </row>
    <row r="36" spans="2:9" s="38" customFormat="1" ht="10.5" customHeight="1">
      <c r="B36" s="37" t="s">
        <v>19</v>
      </c>
      <c r="C36" s="9">
        <v>9</v>
      </c>
      <c r="D36" s="9"/>
      <c r="E36" s="15">
        <v>6</v>
      </c>
      <c r="F36" s="9">
        <v>5</v>
      </c>
      <c r="G36" s="9">
        <v>1</v>
      </c>
      <c r="H36" s="9">
        <v>1</v>
      </c>
      <c r="I36" s="9">
        <v>0</v>
      </c>
    </row>
    <row r="37" spans="2:9" s="38" customFormat="1" ht="10.5" customHeight="1">
      <c r="B37" s="37" t="s">
        <v>20</v>
      </c>
      <c r="C37" s="9">
        <v>5</v>
      </c>
      <c r="D37" s="9"/>
      <c r="E37" s="15">
        <v>2</v>
      </c>
      <c r="F37" s="9">
        <v>7</v>
      </c>
      <c r="G37" s="9">
        <v>0</v>
      </c>
      <c r="H37" s="9">
        <v>2</v>
      </c>
      <c r="I37" s="9">
        <v>0</v>
      </c>
    </row>
    <row r="38" spans="2:9" s="38" customFormat="1" ht="10.5" customHeight="1">
      <c r="B38" s="37" t="s">
        <v>21</v>
      </c>
      <c r="C38" s="9">
        <v>32</v>
      </c>
      <c r="D38" s="9"/>
      <c r="E38" s="15">
        <v>16</v>
      </c>
      <c r="F38" s="9">
        <v>11</v>
      </c>
      <c r="G38" s="9">
        <v>2</v>
      </c>
      <c r="H38" s="9">
        <v>0</v>
      </c>
      <c r="I38" s="9">
        <v>0</v>
      </c>
    </row>
    <row r="39" spans="2:9" s="38" customFormat="1" ht="10.5" customHeight="1">
      <c r="B39" s="37" t="s">
        <v>22</v>
      </c>
      <c r="C39" s="9">
        <v>31</v>
      </c>
      <c r="D39" s="9"/>
      <c r="E39" s="15">
        <v>11</v>
      </c>
      <c r="F39" s="9">
        <v>10</v>
      </c>
      <c r="G39" s="9">
        <v>0</v>
      </c>
      <c r="H39" s="9">
        <v>3</v>
      </c>
      <c r="I39" s="9">
        <v>0</v>
      </c>
    </row>
    <row r="40" spans="2:9" s="38" customFormat="1" ht="10.5" customHeight="1">
      <c r="B40" s="37" t="s">
        <v>23</v>
      </c>
      <c r="C40" s="9">
        <v>60</v>
      </c>
      <c r="D40" s="9"/>
      <c r="E40" s="15">
        <v>53</v>
      </c>
      <c r="F40" s="9">
        <v>35</v>
      </c>
      <c r="G40" s="9">
        <v>1</v>
      </c>
      <c r="H40" s="9">
        <v>5</v>
      </c>
      <c r="I40" s="9">
        <v>0</v>
      </c>
    </row>
    <row r="41" spans="2:9" s="38" customFormat="1" ht="10.5" customHeight="1">
      <c r="B41" s="37" t="s">
        <v>24</v>
      </c>
      <c r="C41" s="9">
        <v>0</v>
      </c>
      <c r="D41" s="9"/>
      <c r="E41" s="15">
        <v>0</v>
      </c>
      <c r="F41" s="9">
        <v>0</v>
      </c>
      <c r="G41" s="9">
        <v>0</v>
      </c>
      <c r="H41" s="9">
        <v>0</v>
      </c>
      <c r="I41" s="9">
        <v>0</v>
      </c>
    </row>
    <row r="42" spans="2:9" s="38" customFormat="1" ht="10.5" customHeight="1">
      <c r="B42" s="37" t="s">
        <v>25</v>
      </c>
      <c r="C42" s="18">
        <v>3</v>
      </c>
      <c r="D42" s="9"/>
      <c r="E42" s="15">
        <v>2</v>
      </c>
      <c r="F42" s="9">
        <v>0</v>
      </c>
      <c r="G42" s="9">
        <v>0</v>
      </c>
      <c r="H42" s="9">
        <v>0</v>
      </c>
      <c r="I42" s="9">
        <v>0</v>
      </c>
    </row>
    <row r="43" spans="2:9" s="38" customFormat="1" ht="10.5" customHeight="1">
      <c r="B43" s="37" t="s">
        <v>26</v>
      </c>
      <c r="C43" s="9">
        <v>1</v>
      </c>
      <c r="D43" s="9"/>
      <c r="E43" s="15">
        <v>0</v>
      </c>
      <c r="F43" s="9">
        <v>0</v>
      </c>
      <c r="G43" s="9">
        <v>0</v>
      </c>
      <c r="H43" s="9">
        <v>0</v>
      </c>
      <c r="I43" s="9">
        <v>0</v>
      </c>
    </row>
    <row r="44" spans="2:9" s="38" customFormat="1" ht="10.5" customHeight="1">
      <c r="B44" s="37" t="s">
        <v>27</v>
      </c>
      <c r="C44" s="9">
        <v>7</v>
      </c>
      <c r="D44" s="9"/>
      <c r="E44" s="15">
        <v>7</v>
      </c>
      <c r="F44" s="9">
        <v>10</v>
      </c>
      <c r="G44" s="9">
        <v>1</v>
      </c>
      <c r="H44" s="9">
        <v>1</v>
      </c>
      <c r="I44" s="9">
        <v>0</v>
      </c>
    </row>
    <row r="45" spans="2:9" s="58" customFormat="1" ht="10.5" customHeight="1">
      <c r="B45" s="78" t="s">
        <v>28</v>
      </c>
      <c r="C45" s="13">
        <v>69</v>
      </c>
      <c r="D45" s="5"/>
      <c r="E45" s="19">
        <v>44</v>
      </c>
      <c r="F45" s="13">
        <v>35</v>
      </c>
      <c r="G45" s="13">
        <v>3</v>
      </c>
      <c r="H45" s="13">
        <v>1</v>
      </c>
      <c r="I45" s="13">
        <v>0</v>
      </c>
    </row>
    <row r="46" spans="2:9" s="38" customFormat="1" ht="10.5" customHeight="1">
      <c r="B46" s="37" t="s">
        <v>29</v>
      </c>
      <c r="C46" s="9">
        <v>1</v>
      </c>
      <c r="D46" s="9"/>
      <c r="E46" s="15">
        <v>2</v>
      </c>
      <c r="F46" s="9">
        <v>2</v>
      </c>
      <c r="G46" s="9">
        <v>0</v>
      </c>
      <c r="H46" s="9">
        <v>0</v>
      </c>
      <c r="I46" s="9">
        <v>0</v>
      </c>
    </row>
    <row r="47" spans="2:9" s="38" customFormat="1" ht="10.5" customHeight="1">
      <c r="B47" s="37" t="s">
        <v>30</v>
      </c>
      <c r="C47" s="9">
        <v>0</v>
      </c>
      <c r="D47" s="9"/>
      <c r="E47" s="15">
        <v>0</v>
      </c>
      <c r="F47" s="9">
        <v>0</v>
      </c>
      <c r="G47" s="9">
        <v>0</v>
      </c>
      <c r="H47" s="9">
        <v>0</v>
      </c>
      <c r="I47" s="9">
        <v>0</v>
      </c>
    </row>
    <row r="48" spans="2:9" s="38" customFormat="1" ht="10.5" customHeight="1">
      <c r="B48" s="37" t="s">
        <v>31</v>
      </c>
      <c r="C48" s="9">
        <v>3</v>
      </c>
      <c r="D48" s="9"/>
      <c r="E48" s="15">
        <v>2</v>
      </c>
      <c r="F48" s="9">
        <v>2</v>
      </c>
      <c r="G48" s="9">
        <v>0</v>
      </c>
      <c r="H48" s="9">
        <v>0</v>
      </c>
      <c r="I48" s="9">
        <v>0</v>
      </c>
    </row>
    <row r="49" spans="2:9" s="38" customFormat="1" ht="10.5" customHeight="1">
      <c r="B49" s="37" t="s">
        <v>32</v>
      </c>
      <c r="C49" s="9">
        <v>5</v>
      </c>
      <c r="D49" s="9"/>
      <c r="E49" s="15">
        <v>6</v>
      </c>
      <c r="F49" s="9">
        <v>8</v>
      </c>
      <c r="G49" s="9">
        <v>0</v>
      </c>
      <c r="H49" s="9">
        <v>0</v>
      </c>
      <c r="I49" s="9">
        <v>0</v>
      </c>
    </row>
    <row r="50" spans="2:9" s="38" customFormat="1" ht="10.5" customHeight="1">
      <c r="B50" s="37" t="s">
        <v>33</v>
      </c>
      <c r="C50" s="9">
        <v>47</v>
      </c>
      <c r="D50" s="9"/>
      <c r="E50" s="15">
        <v>31</v>
      </c>
      <c r="F50" s="9">
        <v>20</v>
      </c>
      <c r="G50" s="9">
        <v>3</v>
      </c>
      <c r="H50" s="9">
        <v>1</v>
      </c>
      <c r="I50" s="9">
        <v>0</v>
      </c>
    </row>
    <row r="51" spans="2:9" s="38" customFormat="1" ht="10.5" customHeight="1">
      <c r="B51" s="37" t="s">
        <v>34</v>
      </c>
      <c r="C51" s="9">
        <v>13</v>
      </c>
      <c r="D51" s="9"/>
      <c r="E51" s="15">
        <v>3</v>
      </c>
      <c r="F51" s="9">
        <v>3</v>
      </c>
      <c r="G51" s="9">
        <v>0</v>
      </c>
      <c r="H51" s="9">
        <v>0</v>
      </c>
      <c r="I51" s="9">
        <v>0</v>
      </c>
    </row>
    <row r="52" spans="2:9" s="58" customFormat="1" ht="10.5" customHeight="1">
      <c r="B52" s="78" t="s">
        <v>35</v>
      </c>
      <c r="C52" s="13">
        <v>83</v>
      </c>
      <c r="D52" s="5"/>
      <c r="E52" s="17">
        <v>40</v>
      </c>
      <c r="F52" s="13">
        <v>57</v>
      </c>
      <c r="G52" s="13">
        <v>5</v>
      </c>
      <c r="H52" s="13">
        <v>12</v>
      </c>
      <c r="I52" s="13">
        <v>0</v>
      </c>
    </row>
    <row r="53" spans="2:9" s="38" customFormat="1" ht="10.5" customHeight="1">
      <c r="B53" s="37" t="s">
        <v>36</v>
      </c>
      <c r="C53" s="9">
        <v>1</v>
      </c>
      <c r="D53" s="9"/>
      <c r="E53" s="15">
        <v>1</v>
      </c>
      <c r="F53" s="9">
        <v>2</v>
      </c>
      <c r="G53" s="9">
        <v>0</v>
      </c>
      <c r="H53" s="9">
        <v>0</v>
      </c>
      <c r="I53" s="9">
        <v>0</v>
      </c>
    </row>
    <row r="54" spans="2:9" s="38" customFormat="1" ht="10.5" customHeight="1">
      <c r="B54" s="37" t="s">
        <v>37</v>
      </c>
      <c r="C54" s="9">
        <v>10</v>
      </c>
      <c r="D54" s="9"/>
      <c r="E54" s="15">
        <v>5</v>
      </c>
      <c r="F54" s="9">
        <v>3</v>
      </c>
      <c r="G54" s="9">
        <v>0</v>
      </c>
      <c r="H54" s="9">
        <v>0</v>
      </c>
      <c r="I54" s="9">
        <v>0</v>
      </c>
    </row>
    <row r="55" spans="2:9" s="38" customFormat="1" ht="10.5" customHeight="1">
      <c r="B55" s="37" t="s">
        <v>38</v>
      </c>
      <c r="C55" s="9">
        <v>41</v>
      </c>
      <c r="D55" s="9"/>
      <c r="E55" s="15">
        <v>25</v>
      </c>
      <c r="F55" s="9">
        <v>29</v>
      </c>
      <c r="G55" s="9">
        <v>2</v>
      </c>
      <c r="H55" s="9">
        <v>4</v>
      </c>
      <c r="I55" s="9">
        <v>0</v>
      </c>
    </row>
    <row r="56" spans="2:9" s="38" customFormat="1" ht="10.5" customHeight="1">
      <c r="B56" s="37" t="s">
        <v>39</v>
      </c>
      <c r="C56" s="9">
        <v>25</v>
      </c>
      <c r="D56" s="9"/>
      <c r="E56" s="15">
        <v>5</v>
      </c>
      <c r="F56" s="9">
        <v>12</v>
      </c>
      <c r="G56" s="9">
        <v>1</v>
      </c>
      <c r="H56" s="9">
        <v>8</v>
      </c>
      <c r="I56" s="9">
        <v>0</v>
      </c>
    </row>
    <row r="57" spans="2:9" s="38" customFormat="1" ht="10.5" customHeight="1">
      <c r="B57" s="37" t="s">
        <v>40</v>
      </c>
      <c r="C57" s="9">
        <v>3</v>
      </c>
      <c r="D57" s="9"/>
      <c r="E57" s="15">
        <v>0</v>
      </c>
      <c r="F57" s="9">
        <v>1</v>
      </c>
      <c r="G57" s="9">
        <v>0</v>
      </c>
      <c r="H57" s="9">
        <v>0</v>
      </c>
      <c r="I57" s="9">
        <v>0</v>
      </c>
    </row>
    <row r="58" spans="2:9" s="38" customFormat="1" ht="10.5" customHeight="1">
      <c r="B58" s="37" t="s">
        <v>41</v>
      </c>
      <c r="C58" s="9">
        <v>3</v>
      </c>
      <c r="D58" s="9"/>
      <c r="E58" s="15">
        <v>4</v>
      </c>
      <c r="F58" s="9">
        <v>10</v>
      </c>
      <c r="G58" s="9">
        <v>2</v>
      </c>
      <c r="H58" s="9">
        <v>0</v>
      </c>
      <c r="I58" s="9">
        <v>0</v>
      </c>
    </row>
    <row r="59" spans="2:9" s="58" customFormat="1" ht="10.5" customHeight="1">
      <c r="B59" s="78" t="s">
        <v>42</v>
      </c>
      <c r="C59" s="13">
        <v>13</v>
      </c>
      <c r="D59" s="5"/>
      <c r="E59" s="17">
        <v>8</v>
      </c>
      <c r="F59" s="13">
        <v>6</v>
      </c>
      <c r="G59" s="13">
        <v>0</v>
      </c>
      <c r="H59" s="13">
        <v>1</v>
      </c>
      <c r="I59" s="13">
        <v>0</v>
      </c>
    </row>
    <row r="60" spans="2:9" s="38" customFormat="1" ht="10.5" customHeight="1">
      <c r="B60" s="37" t="s">
        <v>43</v>
      </c>
      <c r="C60" s="9">
        <v>0</v>
      </c>
      <c r="D60" s="9"/>
      <c r="E60" s="15">
        <v>0</v>
      </c>
      <c r="F60" s="9">
        <v>0</v>
      </c>
      <c r="G60" s="9">
        <v>0</v>
      </c>
      <c r="H60" s="9">
        <v>0</v>
      </c>
      <c r="I60" s="9">
        <v>0</v>
      </c>
    </row>
    <row r="61" spans="2:9" s="38" customFormat="1" ht="10.5" customHeight="1">
      <c r="B61" s="37" t="s">
        <v>44</v>
      </c>
      <c r="C61" s="9">
        <v>0</v>
      </c>
      <c r="D61" s="9"/>
      <c r="E61" s="15">
        <v>0</v>
      </c>
      <c r="F61" s="9">
        <v>0</v>
      </c>
      <c r="G61" s="9">
        <v>0</v>
      </c>
      <c r="H61" s="9">
        <v>0</v>
      </c>
      <c r="I61" s="9">
        <v>0</v>
      </c>
    </row>
    <row r="62" spans="2:9" s="38" customFormat="1" ht="10.5" customHeight="1">
      <c r="B62" s="37" t="s">
        <v>45</v>
      </c>
      <c r="C62" s="9">
        <v>5</v>
      </c>
      <c r="D62" s="9"/>
      <c r="E62" s="15">
        <v>4</v>
      </c>
      <c r="F62" s="9">
        <v>3</v>
      </c>
      <c r="G62" s="9">
        <v>0</v>
      </c>
      <c r="H62" s="9">
        <v>0</v>
      </c>
      <c r="I62" s="9">
        <v>0</v>
      </c>
    </row>
    <row r="63" spans="2:9" s="38" customFormat="1" ht="10.5" customHeight="1">
      <c r="B63" s="37" t="s">
        <v>46</v>
      </c>
      <c r="C63" s="9">
        <v>7</v>
      </c>
      <c r="D63" s="9"/>
      <c r="E63" s="15">
        <v>3</v>
      </c>
      <c r="F63" s="9">
        <v>3</v>
      </c>
      <c r="G63" s="9">
        <v>0</v>
      </c>
      <c r="H63" s="9">
        <v>1</v>
      </c>
      <c r="I63" s="9">
        <v>0</v>
      </c>
    </row>
    <row r="64" spans="2:9" s="38" customFormat="1" ht="10.5" customHeight="1">
      <c r="B64" s="37" t="s">
        <v>47</v>
      </c>
      <c r="C64" s="9">
        <v>1</v>
      </c>
      <c r="D64" s="9"/>
      <c r="E64" s="15">
        <v>1</v>
      </c>
      <c r="F64" s="9">
        <v>0</v>
      </c>
      <c r="G64" s="9">
        <v>0</v>
      </c>
      <c r="H64" s="9">
        <v>0</v>
      </c>
      <c r="I64" s="9">
        <v>0</v>
      </c>
    </row>
    <row r="65" spans="2:9" s="58" customFormat="1" ht="10.5" customHeight="1">
      <c r="B65" s="78" t="s">
        <v>48</v>
      </c>
      <c r="C65" s="13">
        <v>7</v>
      </c>
      <c r="D65" s="5"/>
      <c r="E65" s="17">
        <v>6</v>
      </c>
      <c r="F65" s="13">
        <v>5</v>
      </c>
      <c r="G65" s="13">
        <v>0</v>
      </c>
      <c r="H65" s="13">
        <v>0</v>
      </c>
      <c r="I65" s="13">
        <v>0</v>
      </c>
    </row>
    <row r="66" spans="2:9" s="38" customFormat="1" ht="10.5" customHeight="1">
      <c r="B66" s="37" t="s">
        <v>49</v>
      </c>
      <c r="C66" s="9">
        <v>2</v>
      </c>
      <c r="D66" s="9"/>
      <c r="E66" s="15">
        <v>2</v>
      </c>
      <c r="F66" s="9">
        <v>1</v>
      </c>
      <c r="G66" s="9">
        <v>0</v>
      </c>
      <c r="H66" s="9">
        <v>0</v>
      </c>
      <c r="I66" s="9">
        <v>0</v>
      </c>
    </row>
    <row r="67" spans="2:9" s="38" customFormat="1" ht="10.5" customHeight="1">
      <c r="B67" s="37" t="s">
        <v>50</v>
      </c>
      <c r="C67" s="9">
        <v>2</v>
      </c>
      <c r="D67" s="9"/>
      <c r="E67" s="15">
        <v>1</v>
      </c>
      <c r="F67" s="9">
        <v>2</v>
      </c>
      <c r="G67" s="9">
        <v>0</v>
      </c>
      <c r="H67" s="9">
        <v>0</v>
      </c>
      <c r="I67" s="9">
        <v>0</v>
      </c>
    </row>
    <row r="68" spans="2:9" s="38" customFormat="1" ht="10.5" customHeight="1">
      <c r="B68" s="37" t="s">
        <v>51</v>
      </c>
      <c r="C68" s="9">
        <v>2</v>
      </c>
      <c r="D68" s="9"/>
      <c r="E68" s="15">
        <v>2</v>
      </c>
      <c r="F68" s="9">
        <v>1</v>
      </c>
      <c r="G68" s="9">
        <v>0</v>
      </c>
      <c r="H68" s="9">
        <v>0</v>
      </c>
      <c r="I68" s="9">
        <v>0</v>
      </c>
    </row>
    <row r="69" spans="2:9" s="38" customFormat="1" ht="10.5" customHeight="1">
      <c r="B69" s="37" t="s">
        <v>52</v>
      </c>
      <c r="C69" s="9">
        <v>1</v>
      </c>
      <c r="D69" s="9"/>
      <c r="E69" s="15">
        <v>1</v>
      </c>
      <c r="F69" s="9">
        <v>1</v>
      </c>
      <c r="G69" s="9">
        <v>0</v>
      </c>
      <c r="H69" s="9">
        <v>0</v>
      </c>
      <c r="I69" s="9">
        <v>0</v>
      </c>
    </row>
    <row r="70" spans="2:9" s="58" customFormat="1" ht="10.5" customHeight="1">
      <c r="B70" s="78" t="s">
        <v>53</v>
      </c>
      <c r="C70" s="13">
        <v>46</v>
      </c>
      <c r="D70" s="5"/>
      <c r="E70" s="17">
        <v>29</v>
      </c>
      <c r="F70" s="13">
        <v>37</v>
      </c>
      <c r="G70" s="13">
        <v>3</v>
      </c>
      <c r="H70" s="13">
        <v>8</v>
      </c>
      <c r="I70" s="13">
        <v>1</v>
      </c>
    </row>
    <row r="71" spans="2:9" s="38" customFormat="1" ht="10.5" customHeight="1">
      <c r="B71" s="37" t="s">
        <v>54</v>
      </c>
      <c r="C71" s="9">
        <v>20</v>
      </c>
      <c r="D71" s="9"/>
      <c r="E71" s="15">
        <v>8</v>
      </c>
      <c r="F71" s="9">
        <v>6</v>
      </c>
      <c r="G71" s="9">
        <v>0</v>
      </c>
      <c r="H71" s="9">
        <v>0</v>
      </c>
      <c r="I71" s="9">
        <v>0</v>
      </c>
    </row>
    <row r="72" spans="2:9" s="38" customFormat="1" ht="10.5" customHeight="1">
      <c r="B72" s="37" t="s">
        <v>55</v>
      </c>
      <c r="C72" s="9">
        <v>3</v>
      </c>
      <c r="D72" s="9"/>
      <c r="E72" s="15">
        <v>3</v>
      </c>
      <c r="F72" s="9">
        <v>7</v>
      </c>
      <c r="G72" s="9">
        <v>0</v>
      </c>
      <c r="H72" s="9">
        <v>6</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1</v>
      </c>
      <c r="D74" s="9"/>
      <c r="E74" s="15">
        <v>1</v>
      </c>
      <c r="F74" s="9">
        <v>1</v>
      </c>
      <c r="G74" s="9">
        <v>0</v>
      </c>
      <c r="H74" s="9">
        <v>0</v>
      </c>
      <c r="I74" s="9">
        <v>0</v>
      </c>
    </row>
    <row r="75" spans="2:9" s="38" customFormat="1" ht="10.5" customHeight="1">
      <c r="B75" s="37" t="s">
        <v>58</v>
      </c>
      <c r="C75" s="9">
        <v>4</v>
      </c>
      <c r="D75" s="9"/>
      <c r="E75" s="15">
        <v>1</v>
      </c>
      <c r="F75" s="9">
        <v>7</v>
      </c>
      <c r="G75" s="9">
        <v>1</v>
      </c>
      <c r="H75" s="9">
        <v>0</v>
      </c>
      <c r="I75" s="9">
        <v>0</v>
      </c>
    </row>
    <row r="76" spans="2:9" s="38" customFormat="1" ht="10.5" customHeight="1">
      <c r="B76" s="37" t="s">
        <v>59</v>
      </c>
      <c r="C76" s="9">
        <v>2</v>
      </c>
      <c r="D76" s="9"/>
      <c r="E76" s="15">
        <v>2</v>
      </c>
      <c r="F76" s="9">
        <v>2</v>
      </c>
      <c r="G76" s="9">
        <v>0</v>
      </c>
      <c r="H76" s="9">
        <v>0</v>
      </c>
      <c r="I76" s="9">
        <v>0</v>
      </c>
    </row>
    <row r="77" spans="2:9" s="38" customFormat="1" ht="10.5" customHeight="1">
      <c r="B77" s="37" t="s">
        <v>60</v>
      </c>
      <c r="C77" s="9">
        <v>3</v>
      </c>
      <c r="D77" s="9"/>
      <c r="E77" s="15">
        <v>2</v>
      </c>
      <c r="F77" s="9">
        <v>2</v>
      </c>
      <c r="G77" s="9">
        <v>0</v>
      </c>
      <c r="H77" s="9">
        <v>0</v>
      </c>
      <c r="I77" s="9">
        <v>0</v>
      </c>
    </row>
    <row r="78" spans="2:9" s="67" customFormat="1" ht="10.5" customHeight="1" thickBot="1">
      <c r="B78" s="79" t="s">
        <v>61</v>
      </c>
      <c r="C78" s="20">
        <v>13</v>
      </c>
      <c r="D78" s="20"/>
      <c r="E78" s="21">
        <v>12</v>
      </c>
      <c r="F78" s="20">
        <v>12</v>
      </c>
      <c r="G78" s="20">
        <v>2</v>
      </c>
      <c r="H78" s="20">
        <v>2</v>
      </c>
      <c r="I78" s="20">
        <v>1</v>
      </c>
    </row>
    <row r="79" spans="2:9" s="38" customFormat="1" ht="9">
      <c r="B79" s="114"/>
      <c r="C79" s="114"/>
      <c r="D79" s="114"/>
      <c r="E79" s="114"/>
      <c r="F79" s="114"/>
      <c r="G79" s="114"/>
      <c r="H79" s="114"/>
      <c r="I79" s="114"/>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F66" sqref="F66"/>
      <selection pane="topRight" activeCell="F66" sqref="F66"/>
      <selection pane="bottomLeft" activeCell="F66" sqref="F66"/>
      <selection pane="bottomRight" activeCell="B2" sqref="B2:I2"/>
    </sheetView>
  </sheetViews>
  <sheetFormatPr defaultColWidth="9.28125" defaultRowHeight="12"/>
  <cols>
    <col min="1" max="1" width="3.8515625" style="35" customWidth="1"/>
    <col min="2" max="2" width="16.8515625" style="35" customWidth="1"/>
    <col min="3" max="5" width="13.8515625" style="35" customWidth="1"/>
    <col min="6" max="6" width="14.28125" style="35" customWidth="1"/>
    <col min="7" max="7" width="14.00390625" style="35" customWidth="1"/>
    <col min="8" max="8" width="14.28125" style="35" customWidth="1"/>
    <col min="9" max="9" width="14.00390625" style="35" customWidth="1"/>
    <col min="10" max="11" width="9.28125" style="35" customWidth="1"/>
    <col min="12" max="12" width="8.8515625" style="35" customWidth="1"/>
    <col min="13" max="16384" width="9.28125" style="35" customWidth="1"/>
  </cols>
  <sheetData>
    <row r="1" ht="9">
      <c r="B1" s="34" t="s">
        <v>77</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63</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'A-b-(5)'!B9</f>
        <v>2002  平成14年</v>
      </c>
      <c r="C9" s="68" t="s">
        <v>85</v>
      </c>
      <c r="D9" s="69" t="s">
        <v>85</v>
      </c>
      <c r="E9" s="70" t="s">
        <v>85</v>
      </c>
      <c r="F9" s="71" t="s">
        <v>85</v>
      </c>
      <c r="G9" s="71" t="s">
        <v>85</v>
      </c>
      <c r="H9" s="71" t="s">
        <v>85</v>
      </c>
      <c r="I9" s="68" t="s">
        <v>85</v>
      </c>
    </row>
    <row r="10" spans="2:9" s="38" customFormat="1" ht="9">
      <c r="B10" s="1" t="str">
        <f>'A-b-(5)'!B10</f>
        <v>2003      15</v>
      </c>
      <c r="C10" s="68" t="s">
        <v>85</v>
      </c>
      <c r="D10" s="69" t="s">
        <v>85</v>
      </c>
      <c r="E10" s="70" t="s">
        <v>85</v>
      </c>
      <c r="F10" s="71" t="s">
        <v>85</v>
      </c>
      <c r="G10" s="71" t="s">
        <v>85</v>
      </c>
      <c r="H10" s="71" t="s">
        <v>85</v>
      </c>
      <c r="I10" s="68" t="s">
        <v>85</v>
      </c>
    </row>
    <row r="11" spans="2:9" s="38" customFormat="1" ht="9">
      <c r="B11" s="1" t="str">
        <f>'A-b-(5)'!B11</f>
        <v>2004      16</v>
      </c>
      <c r="C11" s="68">
        <v>204</v>
      </c>
      <c r="D11" s="69">
        <v>218.13725490196077</v>
      </c>
      <c r="E11" s="70">
        <v>445</v>
      </c>
      <c r="F11" s="71">
        <v>187</v>
      </c>
      <c r="G11" s="71">
        <v>7</v>
      </c>
      <c r="H11" s="71">
        <v>18</v>
      </c>
      <c r="I11" s="68">
        <v>0</v>
      </c>
    </row>
    <row r="12" spans="2:9" s="38" customFormat="1" ht="9">
      <c r="B12" s="1" t="str">
        <f>'A-b-(5)'!B12</f>
        <v>2005      17</v>
      </c>
      <c r="C12" s="72">
        <v>148</v>
      </c>
      <c r="D12" s="69">
        <v>131.75675675675674</v>
      </c>
      <c r="E12" s="73">
        <v>195</v>
      </c>
      <c r="F12" s="74">
        <v>178</v>
      </c>
      <c r="G12" s="74">
        <v>16</v>
      </c>
      <c r="H12" s="74">
        <v>19</v>
      </c>
      <c r="I12" s="72">
        <v>4</v>
      </c>
    </row>
    <row r="13" spans="2:9" s="38" customFormat="1" ht="9">
      <c r="B13" s="1" t="str">
        <f>'A-b-(5)'!B13</f>
        <v>2006      18</v>
      </c>
      <c r="C13" s="72">
        <v>120</v>
      </c>
      <c r="D13" s="69">
        <v>95</v>
      </c>
      <c r="E13" s="73">
        <v>114</v>
      </c>
      <c r="F13" s="74">
        <v>117</v>
      </c>
      <c r="G13" s="74">
        <v>12</v>
      </c>
      <c r="H13" s="74">
        <v>6</v>
      </c>
      <c r="I13" s="72">
        <v>2</v>
      </c>
    </row>
    <row r="14" spans="2:9" s="38" customFormat="1" ht="9">
      <c r="B14" s="1" t="str">
        <f>'A-b-(5)'!B14</f>
        <v>2007      19</v>
      </c>
      <c r="C14" s="72">
        <v>114</v>
      </c>
      <c r="D14" s="69">
        <v>99.12280701754386</v>
      </c>
      <c r="E14" s="73">
        <v>113</v>
      </c>
      <c r="F14" s="74">
        <v>91</v>
      </c>
      <c r="G14" s="74">
        <v>5</v>
      </c>
      <c r="H14" s="74">
        <v>5</v>
      </c>
      <c r="I14" s="72">
        <v>1</v>
      </c>
    </row>
    <row r="15" spans="2:9" s="38" customFormat="1" ht="9">
      <c r="B15" s="1" t="str">
        <f>'A-b-(5)'!B15</f>
        <v>2008      20</v>
      </c>
      <c r="C15" s="72">
        <v>90</v>
      </c>
      <c r="D15" s="91">
        <f>E15/C15*100</f>
        <v>80</v>
      </c>
      <c r="E15" s="73">
        <v>72</v>
      </c>
      <c r="F15" s="74">
        <v>78</v>
      </c>
      <c r="G15" s="74">
        <v>8</v>
      </c>
      <c r="H15" s="74">
        <v>11</v>
      </c>
      <c r="I15" s="72">
        <v>1</v>
      </c>
    </row>
    <row r="16" spans="2:9" s="58" customFormat="1" ht="9">
      <c r="B16" s="1" t="str">
        <f>'A-b-(5)'!B16</f>
        <v>2009      21</v>
      </c>
      <c r="C16" s="72">
        <v>86</v>
      </c>
      <c r="D16" s="91">
        <f>E16/C16*100</f>
        <v>87.20930232558139</v>
      </c>
      <c r="E16" s="73">
        <v>75</v>
      </c>
      <c r="F16" s="73">
        <v>95</v>
      </c>
      <c r="G16" s="73">
        <v>8</v>
      </c>
      <c r="H16" s="73">
        <v>8</v>
      </c>
      <c r="I16" s="75">
        <v>3</v>
      </c>
    </row>
    <row r="17" spans="2:9" s="58" customFormat="1" ht="9">
      <c r="B17" s="1" t="str">
        <f>'A-b-(5)'!B17</f>
        <v>2010      22</v>
      </c>
      <c r="C17" s="25">
        <v>72</v>
      </c>
      <c r="D17" s="91">
        <f>E17/C17*100</f>
        <v>83.33333333333334</v>
      </c>
      <c r="E17" s="57">
        <v>60</v>
      </c>
      <c r="F17" s="57">
        <v>72</v>
      </c>
      <c r="G17" s="57">
        <v>5</v>
      </c>
      <c r="H17" s="57">
        <v>2</v>
      </c>
      <c r="I17" s="76">
        <v>1</v>
      </c>
    </row>
    <row r="18" spans="2:9" s="58" customFormat="1" ht="9">
      <c r="B18" s="2" t="str">
        <f>'A-b-(5)'!B18</f>
        <v>2011      23年</v>
      </c>
      <c r="C18" s="13">
        <f>SUM(C20,C26,C33,C34,C45,C52,C59,C65,C70)</f>
        <v>77</v>
      </c>
      <c r="D18" s="59">
        <f>E18/C18*100</f>
        <v>68.83116883116884</v>
      </c>
      <c r="E18" s="17">
        <f>SUM(E20,E26,E33,E34,E45,E52,E59,E65,E70)</f>
        <v>53</v>
      </c>
      <c r="F18" s="17">
        <f>SUM(F20,F26,F33,F34,F45,F52,F59,F65,F70)</f>
        <v>83</v>
      </c>
      <c r="G18" s="17">
        <f>SUM(G20,G26,G33,G34,G45,G52,G59,G65,G70)</f>
        <v>2</v>
      </c>
      <c r="H18" s="17">
        <f>SUM(H20,H26,H33,H34,H45,H52,H59,H65,H70)</f>
        <v>3</v>
      </c>
      <c r="I18" s="13">
        <f>SUM(I20,I26,I33,I34,I45,I52,I59,I65,I70)</f>
        <v>0</v>
      </c>
    </row>
    <row r="19" spans="2:9" s="38" customFormat="1" ht="9">
      <c r="B19" s="35"/>
      <c r="C19" s="77"/>
      <c r="D19" s="77"/>
      <c r="E19" s="62"/>
      <c r="F19" s="61"/>
      <c r="G19" s="61"/>
      <c r="H19" s="61"/>
      <c r="I19" s="63"/>
    </row>
    <row r="20" spans="2:9" s="58" customFormat="1" ht="10.5" customHeight="1">
      <c r="B20" s="64" t="s">
        <v>3</v>
      </c>
      <c r="C20" s="4">
        <v>3</v>
      </c>
      <c r="D20" s="5"/>
      <c r="E20" s="6">
        <v>3</v>
      </c>
      <c r="F20" s="7">
        <v>2</v>
      </c>
      <c r="G20" s="7">
        <v>0</v>
      </c>
      <c r="H20" s="7">
        <v>0</v>
      </c>
      <c r="I20" s="8">
        <v>0</v>
      </c>
    </row>
    <row r="21" spans="2:9" s="38" customFormat="1" ht="10.5" customHeight="1">
      <c r="B21" s="37" t="s">
        <v>4</v>
      </c>
      <c r="C21" s="9">
        <v>2</v>
      </c>
      <c r="D21" s="9"/>
      <c r="E21" s="10">
        <v>2</v>
      </c>
      <c r="F21" s="11">
        <v>1</v>
      </c>
      <c r="G21" s="11">
        <v>0</v>
      </c>
      <c r="H21" s="12">
        <v>0</v>
      </c>
      <c r="I21" s="11">
        <v>0</v>
      </c>
    </row>
    <row r="22" spans="2:9" s="38" customFormat="1" ht="10.5" customHeight="1">
      <c r="B22" s="37" t="s">
        <v>5</v>
      </c>
      <c r="C22" s="9">
        <v>0</v>
      </c>
      <c r="D22" s="9"/>
      <c r="E22" s="10">
        <v>0</v>
      </c>
      <c r="F22" s="11">
        <v>0</v>
      </c>
      <c r="G22" s="11">
        <v>0</v>
      </c>
      <c r="H22" s="11">
        <v>0</v>
      </c>
      <c r="I22" s="11">
        <v>0</v>
      </c>
    </row>
    <row r="23" spans="2:9" s="38" customFormat="1" ht="10.5" customHeight="1">
      <c r="B23" s="37" t="s">
        <v>6</v>
      </c>
      <c r="C23" s="9">
        <v>0</v>
      </c>
      <c r="D23" s="9"/>
      <c r="E23" s="10">
        <v>0</v>
      </c>
      <c r="F23" s="11">
        <v>0</v>
      </c>
      <c r="G23" s="11">
        <v>0</v>
      </c>
      <c r="H23" s="11">
        <v>0</v>
      </c>
      <c r="I23" s="11">
        <v>0</v>
      </c>
    </row>
    <row r="24" spans="2:9" s="38" customFormat="1" ht="10.5" customHeight="1">
      <c r="B24" s="37" t="s">
        <v>7</v>
      </c>
      <c r="C24" s="9">
        <v>1</v>
      </c>
      <c r="D24" s="9"/>
      <c r="E24" s="10">
        <v>1</v>
      </c>
      <c r="F24" s="11">
        <v>1</v>
      </c>
      <c r="G24" s="11">
        <v>0</v>
      </c>
      <c r="H24" s="11">
        <v>0</v>
      </c>
      <c r="I24" s="11">
        <v>0</v>
      </c>
    </row>
    <row r="25" spans="2:9" s="38" customFormat="1" ht="10.5" customHeight="1">
      <c r="B25" s="37" t="s">
        <v>8</v>
      </c>
      <c r="C25" s="9">
        <v>0</v>
      </c>
      <c r="D25" s="9"/>
      <c r="E25" s="10">
        <v>0</v>
      </c>
      <c r="F25" s="11">
        <v>0</v>
      </c>
      <c r="G25" s="11">
        <v>0</v>
      </c>
      <c r="H25" s="11">
        <v>0</v>
      </c>
      <c r="I25" s="11">
        <v>0</v>
      </c>
    </row>
    <row r="26" spans="2:9" s="58" customFormat="1" ht="10.5" customHeight="1">
      <c r="B26" s="78" t="s">
        <v>9</v>
      </c>
      <c r="C26" s="13">
        <v>0</v>
      </c>
      <c r="D26" s="5"/>
      <c r="E26" s="14">
        <v>0</v>
      </c>
      <c r="F26" s="8">
        <v>2</v>
      </c>
      <c r="G26" s="8">
        <v>0</v>
      </c>
      <c r="H26" s="8">
        <v>0</v>
      </c>
      <c r="I26" s="8">
        <v>0</v>
      </c>
    </row>
    <row r="27" spans="2:9" s="38" customFormat="1" ht="10.5" customHeight="1">
      <c r="B27" s="37" t="s">
        <v>10</v>
      </c>
      <c r="C27" s="9">
        <v>0</v>
      </c>
      <c r="D27" s="9"/>
      <c r="E27" s="10">
        <v>0</v>
      </c>
      <c r="F27" s="11">
        <v>0</v>
      </c>
      <c r="G27" s="11">
        <v>0</v>
      </c>
      <c r="H27" s="11">
        <v>0</v>
      </c>
      <c r="I27" s="11">
        <v>0</v>
      </c>
    </row>
    <row r="28" spans="2:9" s="38" customFormat="1" ht="10.5" customHeight="1">
      <c r="B28" s="37" t="s">
        <v>11</v>
      </c>
      <c r="C28" s="9">
        <v>0</v>
      </c>
      <c r="D28" s="9"/>
      <c r="E28" s="15">
        <v>0</v>
      </c>
      <c r="F28" s="9">
        <v>0</v>
      </c>
      <c r="G28" s="9">
        <v>0</v>
      </c>
      <c r="H28" s="9">
        <v>0</v>
      </c>
      <c r="I28" s="9">
        <v>0</v>
      </c>
    </row>
    <row r="29" spans="2:9" s="38" customFormat="1" ht="10.5" customHeight="1">
      <c r="B29" s="37" t="s">
        <v>12</v>
      </c>
      <c r="C29" s="9">
        <v>0</v>
      </c>
      <c r="D29" s="9"/>
      <c r="E29" s="15">
        <v>0</v>
      </c>
      <c r="F29" s="9">
        <v>0</v>
      </c>
      <c r="G29" s="9">
        <v>0</v>
      </c>
      <c r="H29" s="9">
        <v>0</v>
      </c>
      <c r="I29" s="9">
        <v>0</v>
      </c>
    </row>
    <row r="30" spans="2:9" s="38" customFormat="1" ht="10.5" customHeight="1">
      <c r="B30" s="37" t="s">
        <v>13</v>
      </c>
      <c r="C30" s="9">
        <v>0</v>
      </c>
      <c r="D30" s="9"/>
      <c r="E30" s="15">
        <v>0</v>
      </c>
      <c r="F30" s="9">
        <v>0</v>
      </c>
      <c r="G30" s="9">
        <v>0</v>
      </c>
      <c r="H30" s="9">
        <v>0</v>
      </c>
      <c r="I30" s="9">
        <v>0</v>
      </c>
    </row>
    <row r="31" spans="2:9" s="38" customFormat="1" ht="10.5" customHeight="1">
      <c r="B31" s="37" t="s">
        <v>14</v>
      </c>
      <c r="C31" s="9">
        <v>0</v>
      </c>
      <c r="D31" s="9"/>
      <c r="E31" s="15">
        <v>0</v>
      </c>
      <c r="F31" s="9">
        <v>0</v>
      </c>
      <c r="G31" s="9">
        <v>0</v>
      </c>
      <c r="H31" s="9">
        <v>0</v>
      </c>
      <c r="I31" s="9">
        <v>0</v>
      </c>
    </row>
    <row r="32" spans="2:9" s="38" customFormat="1" ht="10.5" customHeight="1">
      <c r="B32" s="37" t="s">
        <v>15</v>
      </c>
      <c r="C32" s="9">
        <v>0</v>
      </c>
      <c r="D32" s="9"/>
      <c r="E32" s="15">
        <v>0</v>
      </c>
      <c r="F32" s="9">
        <v>2</v>
      </c>
      <c r="G32" s="9">
        <v>0</v>
      </c>
      <c r="H32" s="9">
        <v>0</v>
      </c>
      <c r="I32" s="9">
        <v>0</v>
      </c>
    </row>
    <row r="33" spans="2:9" s="58" customFormat="1" ht="10.5" customHeight="1">
      <c r="B33" s="78" t="s">
        <v>16</v>
      </c>
      <c r="C33" s="5">
        <v>12</v>
      </c>
      <c r="D33" s="5"/>
      <c r="E33" s="16">
        <v>8</v>
      </c>
      <c r="F33" s="5">
        <v>29</v>
      </c>
      <c r="G33" s="5">
        <v>0</v>
      </c>
      <c r="H33" s="5">
        <v>0</v>
      </c>
      <c r="I33" s="5">
        <v>0</v>
      </c>
    </row>
    <row r="34" spans="2:9" s="58" customFormat="1" ht="10.5" customHeight="1">
      <c r="B34" s="78" t="s">
        <v>17</v>
      </c>
      <c r="C34" s="13">
        <v>19</v>
      </c>
      <c r="D34" s="5"/>
      <c r="E34" s="17">
        <v>10</v>
      </c>
      <c r="F34" s="13">
        <v>13</v>
      </c>
      <c r="G34" s="13">
        <v>0</v>
      </c>
      <c r="H34" s="13">
        <v>1</v>
      </c>
      <c r="I34" s="13">
        <v>0</v>
      </c>
    </row>
    <row r="35" spans="2:9" s="38" customFormat="1" ht="10.5" customHeight="1">
      <c r="B35" s="37" t="s">
        <v>18</v>
      </c>
      <c r="C35" s="9">
        <v>0</v>
      </c>
      <c r="D35" s="9"/>
      <c r="E35" s="15">
        <v>0</v>
      </c>
      <c r="F35" s="9">
        <v>0</v>
      </c>
      <c r="G35" s="9">
        <v>0</v>
      </c>
      <c r="H35" s="9">
        <v>0</v>
      </c>
      <c r="I35" s="9">
        <v>0</v>
      </c>
    </row>
    <row r="36" spans="2:9" s="38" customFormat="1" ht="10.5" customHeight="1">
      <c r="B36" s="37" t="s">
        <v>19</v>
      </c>
      <c r="C36" s="9">
        <v>2</v>
      </c>
      <c r="D36" s="9"/>
      <c r="E36" s="15">
        <v>1</v>
      </c>
      <c r="F36" s="9">
        <v>1</v>
      </c>
      <c r="G36" s="9">
        <v>0</v>
      </c>
      <c r="H36" s="9">
        <v>0</v>
      </c>
      <c r="I36" s="9">
        <v>0</v>
      </c>
    </row>
    <row r="37" spans="2:9" s="38" customFormat="1" ht="10.5" customHeight="1">
      <c r="B37" s="37" t="s">
        <v>20</v>
      </c>
      <c r="C37" s="9">
        <v>0</v>
      </c>
      <c r="D37" s="9"/>
      <c r="E37" s="15">
        <v>0</v>
      </c>
      <c r="F37" s="9">
        <v>0</v>
      </c>
      <c r="G37" s="9">
        <v>0</v>
      </c>
      <c r="H37" s="9">
        <v>0</v>
      </c>
      <c r="I37" s="9">
        <v>0</v>
      </c>
    </row>
    <row r="38" spans="2:9" s="38" customFormat="1" ht="10.5" customHeight="1">
      <c r="B38" s="37" t="s">
        <v>21</v>
      </c>
      <c r="C38" s="9">
        <v>1</v>
      </c>
      <c r="D38" s="9"/>
      <c r="E38" s="15">
        <v>2</v>
      </c>
      <c r="F38" s="9">
        <v>0</v>
      </c>
      <c r="G38" s="9">
        <v>0</v>
      </c>
      <c r="H38" s="9">
        <v>0</v>
      </c>
      <c r="I38" s="9">
        <v>0</v>
      </c>
    </row>
    <row r="39" spans="2:9" s="38" customFormat="1" ht="10.5" customHeight="1">
      <c r="B39" s="37" t="s">
        <v>22</v>
      </c>
      <c r="C39" s="9">
        <v>5</v>
      </c>
      <c r="D39" s="9"/>
      <c r="E39" s="15">
        <v>0</v>
      </c>
      <c r="F39" s="9">
        <v>7</v>
      </c>
      <c r="G39" s="9">
        <v>0</v>
      </c>
      <c r="H39" s="9">
        <v>1</v>
      </c>
      <c r="I39" s="9">
        <v>0</v>
      </c>
    </row>
    <row r="40" spans="2:9" s="38" customFormat="1" ht="10.5" customHeight="1">
      <c r="B40" s="37" t="s">
        <v>23</v>
      </c>
      <c r="C40" s="9">
        <v>6</v>
      </c>
      <c r="D40" s="9"/>
      <c r="E40" s="15">
        <v>2</v>
      </c>
      <c r="F40" s="9">
        <v>3</v>
      </c>
      <c r="G40" s="9">
        <v>0</v>
      </c>
      <c r="H40" s="9">
        <v>0</v>
      </c>
      <c r="I40" s="9">
        <v>0</v>
      </c>
    </row>
    <row r="41" spans="2:9" s="38" customFormat="1" ht="10.5" customHeight="1">
      <c r="B41" s="37" t="s">
        <v>24</v>
      </c>
      <c r="C41" s="9">
        <v>0</v>
      </c>
      <c r="D41" s="9"/>
      <c r="E41" s="15">
        <v>0</v>
      </c>
      <c r="F41" s="9">
        <v>1</v>
      </c>
      <c r="G41" s="9">
        <v>0</v>
      </c>
      <c r="H41" s="9">
        <v>0</v>
      </c>
      <c r="I41" s="9">
        <v>0</v>
      </c>
    </row>
    <row r="42" spans="2:9" s="38" customFormat="1" ht="10.5" customHeight="1">
      <c r="B42" s="37" t="s">
        <v>25</v>
      </c>
      <c r="C42" s="18">
        <v>1</v>
      </c>
      <c r="D42" s="9"/>
      <c r="E42" s="15">
        <v>1</v>
      </c>
      <c r="F42" s="9">
        <v>1</v>
      </c>
      <c r="G42" s="9">
        <v>0</v>
      </c>
      <c r="H42" s="9">
        <v>0</v>
      </c>
      <c r="I42" s="9">
        <v>0</v>
      </c>
    </row>
    <row r="43" spans="2:9" s="38" customFormat="1" ht="10.5" customHeight="1">
      <c r="B43" s="37" t="s">
        <v>26</v>
      </c>
      <c r="C43" s="9">
        <v>3</v>
      </c>
      <c r="D43" s="9"/>
      <c r="E43" s="15">
        <v>3</v>
      </c>
      <c r="F43" s="9">
        <v>0</v>
      </c>
      <c r="G43" s="9">
        <v>0</v>
      </c>
      <c r="H43" s="9">
        <v>0</v>
      </c>
      <c r="I43" s="9">
        <v>0</v>
      </c>
    </row>
    <row r="44" spans="2:9" s="38" customFormat="1" ht="10.5" customHeight="1">
      <c r="B44" s="37" t="s">
        <v>27</v>
      </c>
      <c r="C44" s="9">
        <v>1</v>
      </c>
      <c r="D44" s="9"/>
      <c r="E44" s="15">
        <v>1</v>
      </c>
      <c r="F44" s="9">
        <v>0</v>
      </c>
      <c r="G44" s="9">
        <v>0</v>
      </c>
      <c r="H44" s="9">
        <v>0</v>
      </c>
      <c r="I44" s="9">
        <v>0</v>
      </c>
    </row>
    <row r="45" spans="2:9" s="58" customFormat="1" ht="10.5" customHeight="1">
      <c r="B45" s="78" t="s">
        <v>28</v>
      </c>
      <c r="C45" s="13">
        <v>5</v>
      </c>
      <c r="D45" s="5"/>
      <c r="E45" s="19">
        <v>4</v>
      </c>
      <c r="F45" s="13">
        <v>5</v>
      </c>
      <c r="G45" s="13">
        <v>0</v>
      </c>
      <c r="H45" s="13">
        <v>1</v>
      </c>
      <c r="I45" s="13">
        <v>0</v>
      </c>
    </row>
    <row r="46" spans="2:9" s="38" customFormat="1" ht="10.5" customHeight="1">
      <c r="B46" s="37" t="s">
        <v>29</v>
      </c>
      <c r="C46" s="9">
        <v>0</v>
      </c>
      <c r="D46" s="9"/>
      <c r="E46" s="15">
        <v>0</v>
      </c>
      <c r="F46" s="9">
        <v>0</v>
      </c>
      <c r="G46" s="9">
        <v>0</v>
      </c>
      <c r="H46" s="9">
        <v>0</v>
      </c>
      <c r="I46" s="9">
        <v>0</v>
      </c>
    </row>
    <row r="47" spans="2:9" s="38" customFormat="1" ht="10.5" customHeight="1">
      <c r="B47" s="37" t="s">
        <v>30</v>
      </c>
      <c r="C47" s="9">
        <v>0</v>
      </c>
      <c r="D47" s="9"/>
      <c r="E47" s="15">
        <v>0</v>
      </c>
      <c r="F47" s="9">
        <v>0</v>
      </c>
      <c r="G47" s="9">
        <v>0</v>
      </c>
      <c r="H47" s="9">
        <v>0</v>
      </c>
      <c r="I47" s="9">
        <v>0</v>
      </c>
    </row>
    <row r="48" spans="2:9" s="38" customFormat="1" ht="10.5" customHeight="1">
      <c r="B48" s="37" t="s">
        <v>31</v>
      </c>
      <c r="C48" s="9">
        <v>0</v>
      </c>
      <c r="D48" s="9"/>
      <c r="E48" s="15">
        <v>0</v>
      </c>
      <c r="F48" s="9">
        <v>0</v>
      </c>
      <c r="G48" s="9">
        <v>0</v>
      </c>
      <c r="H48" s="9">
        <v>0</v>
      </c>
      <c r="I48" s="9">
        <v>0</v>
      </c>
    </row>
    <row r="49" spans="2:9" s="38" customFormat="1" ht="10.5" customHeight="1">
      <c r="B49" s="37" t="s">
        <v>32</v>
      </c>
      <c r="C49" s="9">
        <v>1</v>
      </c>
      <c r="D49" s="9"/>
      <c r="E49" s="15">
        <v>0</v>
      </c>
      <c r="F49" s="9">
        <v>1</v>
      </c>
      <c r="G49" s="9">
        <v>0</v>
      </c>
      <c r="H49" s="9">
        <v>0</v>
      </c>
      <c r="I49" s="9">
        <v>0</v>
      </c>
    </row>
    <row r="50" spans="2:9" s="38" customFormat="1" ht="10.5" customHeight="1">
      <c r="B50" s="37" t="s">
        <v>33</v>
      </c>
      <c r="C50" s="9">
        <v>4</v>
      </c>
      <c r="D50" s="9"/>
      <c r="E50" s="15">
        <v>4</v>
      </c>
      <c r="F50" s="9">
        <v>4</v>
      </c>
      <c r="G50" s="9">
        <v>0</v>
      </c>
      <c r="H50" s="9">
        <v>1</v>
      </c>
      <c r="I50" s="9">
        <v>0</v>
      </c>
    </row>
    <row r="51" spans="2:9" s="38" customFormat="1" ht="10.5" customHeight="1">
      <c r="B51" s="37" t="s">
        <v>34</v>
      </c>
      <c r="C51" s="9">
        <v>0</v>
      </c>
      <c r="D51" s="9"/>
      <c r="E51" s="15">
        <v>0</v>
      </c>
      <c r="F51" s="9">
        <v>0</v>
      </c>
      <c r="G51" s="9">
        <v>0</v>
      </c>
      <c r="H51" s="9">
        <v>0</v>
      </c>
      <c r="I51" s="9">
        <v>0</v>
      </c>
    </row>
    <row r="52" spans="2:9" s="58" customFormat="1" ht="10.5" customHeight="1">
      <c r="B52" s="78" t="s">
        <v>35</v>
      </c>
      <c r="C52" s="13">
        <v>22</v>
      </c>
      <c r="D52" s="5"/>
      <c r="E52" s="17">
        <v>14</v>
      </c>
      <c r="F52" s="13">
        <v>18</v>
      </c>
      <c r="G52" s="13">
        <v>1</v>
      </c>
      <c r="H52" s="13">
        <v>0</v>
      </c>
      <c r="I52" s="13">
        <v>0</v>
      </c>
    </row>
    <row r="53" spans="2:9" s="38" customFormat="1" ht="10.5" customHeight="1">
      <c r="B53" s="37" t="s">
        <v>36</v>
      </c>
      <c r="C53" s="9">
        <v>0</v>
      </c>
      <c r="D53" s="9"/>
      <c r="E53" s="15">
        <v>0</v>
      </c>
      <c r="F53" s="9">
        <v>0</v>
      </c>
      <c r="G53" s="9">
        <v>0</v>
      </c>
      <c r="H53" s="9">
        <v>0</v>
      </c>
      <c r="I53" s="9">
        <v>0</v>
      </c>
    </row>
    <row r="54" spans="2:9" s="38" customFormat="1" ht="10.5" customHeight="1">
      <c r="B54" s="37" t="s">
        <v>37</v>
      </c>
      <c r="C54" s="9">
        <v>2</v>
      </c>
      <c r="D54" s="9"/>
      <c r="E54" s="15">
        <v>3</v>
      </c>
      <c r="F54" s="9">
        <v>4</v>
      </c>
      <c r="G54" s="9">
        <v>1</v>
      </c>
      <c r="H54" s="9">
        <v>0</v>
      </c>
      <c r="I54" s="9">
        <v>0</v>
      </c>
    </row>
    <row r="55" spans="2:9" s="38" customFormat="1" ht="10.5" customHeight="1">
      <c r="B55" s="37" t="s">
        <v>38</v>
      </c>
      <c r="C55" s="9">
        <v>14</v>
      </c>
      <c r="D55" s="9"/>
      <c r="E55" s="15">
        <v>7</v>
      </c>
      <c r="F55" s="9">
        <v>12</v>
      </c>
      <c r="G55" s="9">
        <v>0</v>
      </c>
      <c r="H55" s="9">
        <v>0</v>
      </c>
      <c r="I55" s="9">
        <v>0</v>
      </c>
    </row>
    <row r="56" spans="2:9" s="38" customFormat="1" ht="10.5" customHeight="1">
      <c r="B56" s="37" t="s">
        <v>39</v>
      </c>
      <c r="C56" s="9">
        <v>4</v>
      </c>
      <c r="D56" s="9"/>
      <c r="E56" s="15">
        <v>2</v>
      </c>
      <c r="F56" s="9">
        <v>1</v>
      </c>
      <c r="G56" s="9">
        <v>0</v>
      </c>
      <c r="H56" s="9">
        <v>0</v>
      </c>
      <c r="I56" s="9">
        <v>0</v>
      </c>
    </row>
    <row r="57" spans="2:9" s="38" customFormat="1" ht="10.5" customHeight="1">
      <c r="B57" s="37" t="s">
        <v>40</v>
      </c>
      <c r="C57" s="9">
        <v>2</v>
      </c>
      <c r="D57" s="9"/>
      <c r="E57" s="15">
        <v>2</v>
      </c>
      <c r="F57" s="9">
        <v>1</v>
      </c>
      <c r="G57" s="9">
        <v>0</v>
      </c>
      <c r="H57" s="9">
        <v>0</v>
      </c>
      <c r="I57" s="9">
        <v>0</v>
      </c>
    </row>
    <row r="58" spans="2:9" s="38" customFormat="1" ht="10.5" customHeight="1">
      <c r="B58" s="37" t="s">
        <v>41</v>
      </c>
      <c r="C58" s="9">
        <v>0</v>
      </c>
      <c r="D58" s="9"/>
      <c r="E58" s="15">
        <v>0</v>
      </c>
      <c r="F58" s="9">
        <v>0</v>
      </c>
      <c r="G58" s="9">
        <v>0</v>
      </c>
      <c r="H58" s="9">
        <v>0</v>
      </c>
      <c r="I58" s="9">
        <v>0</v>
      </c>
    </row>
    <row r="59" spans="2:9" s="58" customFormat="1" ht="10.5" customHeight="1">
      <c r="B59" s="78" t="s">
        <v>42</v>
      </c>
      <c r="C59" s="13">
        <v>2</v>
      </c>
      <c r="D59" s="5"/>
      <c r="E59" s="17">
        <v>1</v>
      </c>
      <c r="F59" s="13">
        <v>2</v>
      </c>
      <c r="G59" s="13">
        <v>0</v>
      </c>
      <c r="H59" s="13">
        <v>0</v>
      </c>
      <c r="I59" s="13">
        <v>0</v>
      </c>
    </row>
    <row r="60" spans="2:9" s="38" customFormat="1" ht="10.5" customHeight="1">
      <c r="B60" s="37" t="s">
        <v>43</v>
      </c>
      <c r="C60" s="9">
        <v>0</v>
      </c>
      <c r="D60" s="9"/>
      <c r="E60" s="15">
        <v>0</v>
      </c>
      <c r="F60" s="9">
        <v>0</v>
      </c>
      <c r="G60" s="9">
        <v>0</v>
      </c>
      <c r="H60" s="9">
        <v>0</v>
      </c>
      <c r="I60" s="9">
        <v>0</v>
      </c>
    </row>
    <row r="61" spans="2:9" s="38" customFormat="1" ht="10.5" customHeight="1">
      <c r="B61" s="37" t="s">
        <v>44</v>
      </c>
      <c r="C61" s="9">
        <v>0</v>
      </c>
      <c r="D61" s="9"/>
      <c r="E61" s="15">
        <v>0</v>
      </c>
      <c r="F61" s="9">
        <v>0</v>
      </c>
      <c r="G61" s="9">
        <v>0</v>
      </c>
      <c r="H61" s="9">
        <v>0</v>
      </c>
      <c r="I61" s="9">
        <v>0</v>
      </c>
    </row>
    <row r="62" spans="2:9" s="38" customFormat="1" ht="10.5" customHeight="1">
      <c r="B62" s="37" t="s">
        <v>45</v>
      </c>
      <c r="C62" s="9">
        <v>0</v>
      </c>
      <c r="D62" s="9"/>
      <c r="E62" s="15">
        <v>0</v>
      </c>
      <c r="F62" s="9">
        <v>1</v>
      </c>
      <c r="G62" s="9">
        <v>0</v>
      </c>
      <c r="H62" s="9">
        <v>0</v>
      </c>
      <c r="I62" s="9">
        <v>0</v>
      </c>
    </row>
    <row r="63" spans="2:9" s="38" customFormat="1" ht="10.5" customHeight="1">
      <c r="B63" s="37" t="s">
        <v>46</v>
      </c>
      <c r="C63" s="9">
        <v>2</v>
      </c>
      <c r="D63" s="9"/>
      <c r="E63" s="15">
        <v>1</v>
      </c>
      <c r="F63" s="9">
        <v>1</v>
      </c>
      <c r="G63" s="9">
        <v>0</v>
      </c>
      <c r="H63" s="9">
        <v>0</v>
      </c>
      <c r="I63" s="9">
        <v>0</v>
      </c>
    </row>
    <row r="64" spans="2:9" s="38" customFormat="1" ht="10.5" customHeight="1">
      <c r="B64" s="37" t="s">
        <v>47</v>
      </c>
      <c r="C64" s="9">
        <v>0</v>
      </c>
      <c r="D64" s="9"/>
      <c r="E64" s="15">
        <v>0</v>
      </c>
      <c r="F64" s="9">
        <v>0</v>
      </c>
      <c r="G64" s="9">
        <v>0</v>
      </c>
      <c r="H64" s="9">
        <v>0</v>
      </c>
      <c r="I64" s="9">
        <v>0</v>
      </c>
    </row>
    <row r="65" spans="2:9" s="58" customFormat="1" ht="10.5" customHeight="1">
      <c r="B65" s="78" t="s">
        <v>48</v>
      </c>
      <c r="C65" s="13">
        <v>1</v>
      </c>
      <c r="D65" s="5"/>
      <c r="E65" s="17">
        <v>1</v>
      </c>
      <c r="F65" s="13">
        <v>0</v>
      </c>
      <c r="G65" s="13">
        <v>0</v>
      </c>
      <c r="H65" s="13">
        <v>0</v>
      </c>
      <c r="I65" s="13">
        <v>0</v>
      </c>
    </row>
    <row r="66" spans="2:9" s="38" customFormat="1" ht="10.5" customHeight="1">
      <c r="B66" s="37" t="s">
        <v>49</v>
      </c>
      <c r="C66" s="9">
        <v>0</v>
      </c>
      <c r="D66" s="9"/>
      <c r="E66" s="15">
        <v>0</v>
      </c>
      <c r="F66" s="9">
        <v>0</v>
      </c>
      <c r="G66" s="9">
        <v>0</v>
      </c>
      <c r="H66" s="9">
        <v>0</v>
      </c>
      <c r="I66" s="9">
        <v>0</v>
      </c>
    </row>
    <row r="67" spans="2:9" s="38" customFormat="1" ht="10.5" customHeight="1">
      <c r="B67" s="37" t="s">
        <v>50</v>
      </c>
      <c r="C67" s="9">
        <v>1</v>
      </c>
      <c r="D67" s="9"/>
      <c r="E67" s="15">
        <v>1</v>
      </c>
      <c r="F67" s="9">
        <v>0</v>
      </c>
      <c r="G67" s="9">
        <v>0</v>
      </c>
      <c r="H67" s="9">
        <v>0</v>
      </c>
      <c r="I67" s="9">
        <v>0</v>
      </c>
    </row>
    <row r="68" spans="2:9" s="38" customFormat="1" ht="10.5" customHeight="1">
      <c r="B68" s="37" t="s">
        <v>51</v>
      </c>
      <c r="C68" s="9">
        <v>0</v>
      </c>
      <c r="D68" s="9"/>
      <c r="E68" s="15">
        <v>0</v>
      </c>
      <c r="F68" s="9">
        <v>0</v>
      </c>
      <c r="G68" s="9">
        <v>0</v>
      </c>
      <c r="H68" s="9">
        <v>0</v>
      </c>
      <c r="I68" s="9">
        <v>0</v>
      </c>
    </row>
    <row r="69" spans="2:9" s="38" customFormat="1" ht="10.5" customHeight="1">
      <c r="B69" s="37" t="s">
        <v>52</v>
      </c>
      <c r="C69" s="9">
        <v>0</v>
      </c>
      <c r="D69" s="9"/>
      <c r="E69" s="15">
        <v>0</v>
      </c>
      <c r="F69" s="9">
        <v>0</v>
      </c>
      <c r="G69" s="9">
        <v>0</v>
      </c>
      <c r="H69" s="9">
        <v>0</v>
      </c>
      <c r="I69" s="9">
        <v>0</v>
      </c>
    </row>
    <row r="70" spans="2:9" s="58" customFormat="1" ht="10.5" customHeight="1">
      <c r="B70" s="78" t="s">
        <v>53</v>
      </c>
      <c r="C70" s="13">
        <v>13</v>
      </c>
      <c r="D70" s="5"/>
      <c r="E70" s="17">
        <v>12</v>
      </c>
      <c r="F70" s="13">
        <v>12</v>
      </c>
      <c r="G70" s="13">
        <v>1</v>
      </c>
      <c r="H70" s="13">
        <v>1</v>
      </c>
      <c r="I70" s="13">
        <v>0</v>
      </c>
    </row>
    <row r="71" spans="2:9" s="38" customFormat="1" ht="10.5" customHeight="1">
      <c r="B71" s="37" t="s">
        <v>54</v>
      </c>
      <c r="C71" s="9">
        <v>10</v>
      </c>
      <c r="D71" s="9"/>
      <c r="E71" s="15">
        <v>8</v>
      </c>
      <c r="F71" s="9">
        <v>4</v>
      </c>
      <c r="G71" s="9">
        <v>1</v>
      </c>
      <c r="H71" s="9">
        <v>0</v>
      </c>
      <c r="I71" s="9">
        <v>0</v>
      </c>
    </row>
    <row r="72" spans="2:9" s="38" customFormat="1" ht="10.5" customHeight="1">
      <c r="B72" s="37" t="s">
        <v>55</v>
      </c>
      <c r="C72" s="9">
        <v>0</v>
      </c>
      <c r="D72" s="9"/>
      <c r="E72" s="15">
        <v>0</v>
      </c>
      <c r="F72" s="9">
        <v>0</v>
      </c>
      <c r="G72" s="9">
        <v>0</v>
      </c>
      <c r="H72" s="9">
        <v>0</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1</v>
      </c>
      <c r="D74" s="9"/>
      <c r="E74" s="15">
        <v>1</v>
      </c>
      <c r="F74" s="9">
        <v>1</v>
      </c>
      <c r="G74" s="9">
        <v>0</v>
      </c>
      <c r="H74" s="9">
        <v>0</v>
      </c>
      <c r="I74" s="9">
        <v>0</v>
      </c>
    </row>
    <row r="75" spans="2:9" s="38" customFormat="1" ht="10.5" customHeight="1">
      <c r="B75" s="37" t="s">
        <v>58</v>
      </c>
      <c r="C75" s="9">
        <v>0</v>
      </c>
      <c r="D75" s="9"/>
      <c r="E75" s="15">
        <v>1</v>
      </c>
      <c r="F75" s="9">
        <v>0</v>
      </c>
      <c r="G75" s="9">
        <v>0</v>
      </c>
      <c r="H75" s="9">
        <v>0</v>
      </c>
      <c r="I75" s="9">
        <v>0</v>
      </c>
    </row>
    <row r="76" spans="2:9" s="38" customFormat="1" ht="10.5" customHeight="1">
      <c r="B76" s="37" t="s">
        <v>59</v>
      </c>
      <c r="C76" s="9">
        <v>1</v>
      </c>
      <c r="D76" s="9"/>
      <c r="E76" s="15">
        <v>1</v>
      </c>
      <c r="F76" s="9">
        <v>1</v>
      </c>
      <c r="G76" s="9">
        <v>0</v>
      </c>
      <c r="H76" s="9">
        <v>0</v>
      </c>
      <c r="I76" s="9">
        <v>0</v>
      </c>
    </row>
    <row r="77" spans="2:9" s="38" customFormat="1" ht="10.5" customHeight="1">
      <c r="B77" s="37" t="s">
        <v>60</v>
      </c>
      <c r="C77" s="9">
        <v>1</v>
      </c>
      <c r="D77" s="9"/>
      <c r="E77" s="15">
        <v>1</v>
      </c>
      <c r="F77" s="9">
        <v>1</v>
      </c>
      <c r="G77" s="9">
        <v>0</v>
      </c>
      <c r="H77" s="9">
        <v>1</v>
      </c>
      <c r="I77" s="9">
        <v>0</v>
      </c>
    </row>
    <row r="78" spans="2:9" s="67" customFormat="1" ht="10.5" customHeight="1" thickBot="1">
      <c r="B78" s="79" t="s">
        <v>61</v>
      </c>
      <c r="C78" s="20">
        <v>0</v>
      </c>
      <c r="D78" s="20"/>
      <c r="E78" s="21">
        <v>0</v>
      </c>
      <c r="F78" s="20">
        <v>5</v>
      </c>
      <c r="G78" s="20">
        <v>0</v>
      </c>
      <c r="H78" s="20">
        <v>0</v>
      </c>
      <c r="I78" s="20">
        <v>0</v>
      </c>
    </row>
    <row r="79" s="38" customFormat="1" ht="9">
      <c r="B79" s="38" t="s">
        <v>95</v>
      </c>
    </row>
    <row r="80" ht="9">
      <c r="B80" s="35" t="s">
        <v>96</v>
      </c>
    </row>
    <row r="81" spans="2:6" ht="9">
      <c r="B81" s="38" t="s">
        <v>106</v>
      </c>
      <c r="C81" s="38"/>
      <c r="D81" s="38"/>
      <c r="E81" s="38"/>
      <c r="F81" s="38"/>
    </row>
    <row r="82" spans="2:9" ht="9">
      <c r="B82" s="35" t="s">
        <v>107</v>
      </c>
      <c r="C82" s="35">
        <f>SUM(C21:C25,C27:C33,C35:C44,C46:C51,C53:C58,C60:C64,C66:C69,C71:C78)-C18</f>
        <v>0</v>
      </c>
      <c r="E82" s="35">
        <f>SUM(E21:E25,E27:E33,E35:E44,E46:E51,E53:E58,E60:E64,E66:E69,E71:E78)-E18</f>
        <v>0</v>
      </c>
      <c r="F82" s="35">
        <f>SUM(F21:F25,F27:F33,F35:F44,F46:F51,F53:F58,F60:F64,F66:F69,F71:F78)-F18</f>
        <v>0</v>
      </c>
      <c r="G82" s="35">
        <f>SUM(G21:G25,G27:G33,G35:G44,G46:G51,G53:G58,G60:G64,G66:G69,G71:G78)-G18</f>
        <v>0</v>
      </c>
      <c r="H82" s="35">
        <f>SUM(H21:H25,H27:H33,H35:H44,H46:H51,H53:H58,H60:H64,H66:H69,H71:H78)-H18</f>
        <v>0</v>
      </c>
      <c r="I82" s="35">
        <f>SUM(I21:I25,I27:I33,I35:I44,I46:I51,I53:I58,I60:I64,I66:I69,I71:I78)-I18</f>
        <v>0</v>
      </c>
    </row>
    <row r="83" spans="2:9" ht="9">
      <c r="B83" s="35" t="s">
        <v>108</v>
      </c>
      <c r="C83" s="35">
        <f>SUM(C21:C25)-C20</f>
        <v>0</v>
      </c>
      <c r="E83" s="35">
        <f>SUM(E21:E25)-E20</f>
        <v>0</v>
      </c>
      <c r="F83" s="35">
        <f>SUM(F21:F25)-F20</f>
        <v>0</v>
      </c>
      <c r="G83" s="35">
        <f>SUM(G21:G25)-G20</f>
        <v>0</v>
      </c>
      <c r="H83" s="35">
        <f>SUM(H21:H25)-H20</f>
        <v>0</v>
      </c>
      <c r="I83" s="35">
        <f>SUM(I21:I25)-I20</f>
        <v>0</v>
      </c>
    </row>
    <row r="84" spans="2:9" ht="9">
      <c r="B84" s="35" t="s">
        <v>109</v>
      </c>
      <c r="C84" s="35">
        <f>SUM(C27:C32)-C26</f>
        <v>0</v>
      </c>
      <c r="E84" s="35">
        <f>SUM(E27:E32)-E26</f>
        <v>0</v>
      </c>
      <c r="F84" s="35">
        <f>SUM(F27:F32)-F26</f>
        <v>0</v>
      </c>
      <c r="G84" s="35">
        <f>SUM(G27:G32)-G26</f>
        <v>0</v>
      </c>
      <c r="H84" s="35">
        <f>SUM(H27:H32)-H26</f>
        <v>0</v>
      </c>
      <c r="I84" s="35">
        <f>SUM(I27:I32)-I26</f>
        <v>0</v>
      </c>
    </row>
    <row r="85" spans="2:9" ht="9">
      <c r="B85" s="35" t="s">
        <v>110</v>
      </c>
      <c r="C85" s="35">
        <f>SUM(C35:C44)-C34</f>
        <v>0</v>
      </c>
      <c r="E85" s="35">
        <f>SUM(E35:E44)-E34</f>
        <v>0</v>
      </c>
      <c r="F85" s="35">
        <f>SUM(F35:F44)-F34</f>
        <v>0</v>
      </c>
      <c r="G85" s="35">
        <f>SUM(G35:G44)-G34</f>
        <v>0</v>
      </c>
      <c r="H85" s="35">
        <f>SUM(H35:H44)-H34</f>
        <v>0</v>
      </c>
      <c r="I85" s="35">
        <f>SUM(I35:I44)-I34</f>
        <v>0</v>
      </c>
    </row>
    <row r="86" spans="2:9" ht="9">
      <c r="B86" s="35" t="s">
        <v>111</v>
      </c>
      <c r="C86" s="35">
        <f>SUM(C46:C51)-C45</f>
        <v>0</v>
      </c>
      <c r="E86" s="35">
        <f>SUM(E46:E51)-E45</f>
        <v>0</v>
      </c>
      <c r="F86" s="35">
        <f>SUM(F46:F51)-F45</f>
        <v>0</v>
      </c>
      <c r="G86" s="35">
        <f>SUM(G46:G51)-G45</f>
        <v>0</v>
      </c>
      <c r="H86" s="35">
        <f>SUM(H46:H51)-H45</f>
        <v>0</v>
      </c>
      <c r="I86" s="35">
        <f>SUM(I46:I51)-I45</f>
        <v>0</v>
      </c>
    </row>
    <row r="87" spans="2:9" ht="9">
      <c r="B87" s="35" t="s">
        <v>112</v>
      </c>
      <c r="C87" s="35">
        <f>SUM(C53:C58)-C52</f>
        <v>0</v>
      </c>
      <c r="E87" s="35">
        <f>SUM(E53:E58)-E52</f>
        <v>0</v>
      </c>
      <c r="F87" s="35">
        <f>SUM(F53:F58)-F52</f>
        <v>0</v>
      </c>
      <c r="G87" s="35">
        <f>SUM(G53:G58)-G52</f>
        <v>0</v>
      </c>
      <c r="H87" s="35">
        <f>SUM(H53:H58)-H52</f>
        <v>0</v>
      </c>
      <c r="I87" s="35">
        <f>SUM(I53:I58)-I52</f>
        <v>0</v>
      </c>
    </row>
    <row r="88" spans="2:9" ht="9">
      <c r="B88" s="35" t="s">
        <v>113</v>
      </c>
      <c r="C88" s="35">
        <f>SUM(C60:C64)-C59</f>
        <v>0</v>
      </c>
      <c r="E88" s="35">
        <f>SUM(E60:E64)-E59</f>
        <v>0</v>
      </c>
      <c r="F88" s="35">
        <f>SUM(F60:F64)-F59</f>
        <v>0</v>
      </c>
      <c r="G88" s="35">
        <f>SUM(G60:G64)-G59</f>
        <v>0</v>
      </c>
      <c r="H88" s="35">
        <f>SUM(H60:H64)-H59</f>
        <v>0</v>
      </c>
      <c r="I88" s="35">
        <f>SUM(I60:I64)-I59</f>
        <v>0</v>
      </c>
    </row>
    <row r="89" spans="2:9" ht="9">
      <c r="B89" s="35" t="s">
        <v>114</v>
      </c>
      <c r="C89" s="35">
        <f>SUM(C66:C69)-C65</f>
        <v>0</v>
      </c>
      <c r="E89" s="35">
        <f>SUM(E66:E69)-E65</f>
        <v>0</v>
      </c>
      <c r="F89" s="35">
        <f>SUM(F66:F69)-F65</f>
        <v>0</v>
      </c>
      <c r="G89" s="35">
        <f>SUM(G66:G69)-G65</f>
        <v>0</v>
      </c>
      <c r="H89" s="35">
        <f>SUM(H66:H69)-H65</f>
        <v>0</v>
      </c>
      <c r="I89" s="35">
        <f>SUM(I66:I69)-I65</f>
        <v>0</v>
      </c>
    </row>
    <row r="90" spans="2:9" ht="9">
      <c r="B90" s="35" t="s">
        <v>115</v>
      </c>
      <c r="C90" s="35">
        <f>SUM(C71:C78)-C70</f>
        <v>0</v>
      </c>
      <c r="E90" s="35">
        <f>SUM(E71:E78)-E70</f>
        <v>0</v>
      </c>
      <c r="F90" s="35">
        <f>SUM(F71:F78)-F70</f>
        <v>0</v>
      </c>
      <c r="G90" s="35">
        <f>SUM(G71:G78)-G70</f>
        <v>0</v>
      </c>
      <c r="H90" s="35">
        <f>SUM(H71:H78)-H70</f>
        <v>0</v>
      </c>
      <c r="I90" s="35">
        <f>SUM(I71:I78)-I70</f>
        <v>0</v>
      </c>
    </row>
    <row r="91" ht="9">
      <c r="D91" s="34"/>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11" activePane="bottomRight" state="frozen"/>
      <selection pane="topLeft" activeCell="C10" sqref="C10"/>
      <selection pane="topRight" activeCell="C10" sqref="C10"/>
      <selection pane="bottomLeft" activeCell="C10" sqref="C10"/>
      <selection pane="bottomRight" activeCell="B2" sqref="B2:I2"/>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78</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64</v>
      </c>
      <c r="D4" s="96"/>
      <c r="E4" s="96"/>
      <c r="F4" s="96"/>
      <c r="G4" s="96"/>
      <c r="H4" s="96"/>
      <c r="I4" s="96"/>
    </row>
    <row r="5" spans="2:9" s="38" customFormat="1" ht="9">
      <c r="B5" s="97" t="s">
        <v>66</v>
      </c>
      <c r="C5" s="106" t="s">
        <v>0</v>
      </c>
      <c r="D5" s="100" t="s">
        <v>67</v>
      </c>
      <c r="E5" s="101"/>
      <c r="F5" s="94" t="s">
        <v>69</v>
      </c>
      <c r="G5" s="95"/>
      <c r="H5" s="95"/>
      <c r="I5" s="95"/>
    </row>
    <row r="6" spans="2:10" s="38" customFormat="1" ht="9">
      <c r="B6" s="98"/>
      <c r="C6" s="107"/>
      <c r="D6" s="102"/>
      <c r="E6" s="103"/>
      <c r="F6" s="109" t="s">
        <v>70</v>
      </c>
      <c r="G6" s="43"/>
      <c r="H6" s="111" t="s">
        <v>71</v>
      </c>
      <c r="I6" s="43"/>
      <c r="J6" s="44" t="s">
        <v>94</v>
      </c>
    </row>
    <row r="7" spans="2:15" s="38" customFormat="1" ht="9">
      <c r="B7" s="99"/>
      <c r="C7" s="108"/>
      <c r="D7" s="104"/>
      <c r="E7" s="105"/>
      <c r="F7" s="110"/>
      <c r="G7" s="41" t="s">
        <v>1</v>
      </c>
      <c r="H7" s="94"/>
      <c r="I7" s="41" t="s">
        <v>1</v>
      </c>
      <c r="J7" s="38" t="s">
        <v>116</v>
      </c>
      <c r="K7" s="38" t="s">
        <v>117</v>
      </c>
      <c r="L7" s="38" t="s">
        <v>118</v>
      </c>
      <c r="M7" s="38" t="s">
        <v>119</v>
      </c>
      <c r="N7" s="38" t="s">
        <v>120</v>
      </c>
      <c r="O7" s="38" t="s">
        <v>119</v>
      </c>
    </row>
    <row r="8" spans="2:11" s="38" customFormat="1" ht="9">
      <c r="B8" s="47"/>
      <c r="C8" s="48"/>
      <c r="D8" s="46" t="s">
        <v>2</v>
      </c>
      <c r="E8" s="47"/>
      <c r="F8" s="48"/>
      <c r="G8" s="49"/>
      <c r="H8" s="46"/>
      <c r="I8" s="49"/>
      <c r="K8" s="54"/>
    </row>
    <row r="9" spans="2:11" s="38" customFormat="1" ht="9">
      <c r="B9" s="1" t="str">
        <f>'A-b-(6)'!B9</f>
        <v>2002  平成14年</v>
      </c>
      <c r="C9" s="53">
        <v>4548</v>
      </c>
      <c r="D9" s="51">
        <v>49.51627088830255</v>
      </c>
      <c r="E9" s="80">
        <v>2252</v>
      </c>
      <c r="F9" s="53">
        <v>3017</v>
      </c>
      <c r="G9" s="53">
        <v>231</v>
      </c>
      <c r="H9" s="53">
        <v>1465</v>
      </c>
      <c r="I9" s="53">
        <v>134</v>
      </c>
      <c r="J9" s="54"/>
      <c r="K9" s="54"/>
    </row>
    <row r="10" spans="2:11" s="38" customFormat="1" ht="9">
      <c r="B10" s="1" t="str">
        <f>'A-b-(6)'!B10</f>
        <v>2003      15</v>
      </c>
      <c r="C10" s="53">
        <v>4799</v>
      </c>
      <c r="D10" s="51">
        <v>51.11481558658054</v>
      </c>
      <c r="E10" s="80">
        <v>2453</v>
      </c>
      <c r="F10" s="53">
        <v>3388</v>
      </c>
      <c r="G10" s="53">
        <v>239</v>
      </c>
      <c r="H10" s="53">
        <v>1665</v>
      </c>
      <c r="I10" s="53">
        <v>133</v>
      </c>
      <c r="J10" s="54"/>
      <c r="K10" s="54"/>
    </row>
    <row r="11" spans="2:11" s="38" customFormat="1" ht="9">
      <c r="B11" s="1" t="str">
        <f>'A-b-(6)'!B11</f>
        <v>2004      16</v>
      </c>
      <c r="C11" s="53">
        <v>4519</v>
      </c>
      <c r="D11" s="51">
        <v>48.86036733790662</v>
      </c>
      <c r="E11" s="80">
        <v>2208</v>
      </c>
      <c r="F11" s="53">
        <v>2798</v>
      </c>
      <c r="G11" s="53">
        <v>184</v>
      </c>
      <c r="H11" s="53">
        <v>1143</v>
      </c>
      <c r="I11" s="53">
        <v>85</v>
      </c>
      <c r="J11" s="54"/>
      <c r="K11" s="54"/>
    </row>
    <row r="12" spans="2:15" s="38" customFormat="1" ht="9">
      <c r="B12" s="1" t="str">
        <f>'A-b-(6)'!B12</f>
        <v>2005      17</v>
      </c>
      <c r="C12" s="25">
        <v>3783</v>
      </c>
      <c r="D12" s="56">
        <v>51.30848532910388</v>
      </c>
      <c r="E12" s="81">
        <v>1941</v>
      </c>
      <c r="F12" s="25">
        <v>2589</v>
      </c>
      <c r="G12" s="25">
        <v>230</v>
      </c>
      <c r="H12" s="25">
        <v>1044</v>
      </c>
      <c r="I12" s="25">
        <v>113</v>
      </c>
      <c r="J12" s="54">
        <f>SUM('A-b-(8)'!C12,'A-b-(9)'!C12,'A-b-(10)'!C12,'A-b-(11)'!C12)-'A-b-(7)'!C12</f>
        <v>0</v>
      </c>
      <c r="K12" s="54">
        <f>SUM('A-b-(8)'!E13,'A-b-(9)'!E13,'A-b-(10)'!E13,'A-b-(11)'!E13)-'A-b-(7)'!E13</f>
        <v>0</v>
      </c>
      <c r="L12" s="54">
        <f>SUM('A-b-(8)'!F13,'A-b-(9)'!F13,'A-b-(10)'!F13,'A-b-(11)'!F13)-'A-b-(7)'!F13</f>
        <v>0</v>
      </c>
      <c r="M12" s="54">
        <f>SUM('A-b-(8)'!G13,'A-b-(9)'!G13,'A-b-(10)'!G13,'A-b-(11)'!G13)-'A-b-(7)'!G13</f>
        <v>0</v>
      </c>
      <c r="N12" s="54">
        <f>SUM('A-b-(8)'!H13,'A-b-(9)'!H13,'A-b-(10)'!H13,'A-b-(11)'!H13)-'A-b-(7)'!H13</f>
        <v>0</v>
      </c>
      <c r="O12" s="54">
        <f>SUM('A-b-(8)'!I13,'A-b-(9)'!I13,'A-b-(10)'!I13,'A-b-(11)'!I13)-'A-b-(7)'!I13</f>
        <v>0</v>
      </c>
    </row>
    <row r="13" spans="2:15" s="38" customFormat="1" ht="9">
      <c r="B13" s="1" t="str">
        <f>'A-b-(6)'!B13</f>
        <v>2006      18</v>
      </c>
      <c r="C13" s="25">
        <v>3212</v>
      </c>
      <c r="D13" s="56">
        <v>57.907845579078455</v>
      </c>
      <c r="E13" s="81">
        <v>1860</v>
      </c>
      <c r="F13" s="25">
        <v>2228</v>
      </c>
      <c r="G13" s="25">
        <v>185</v>
      </c>
      <c r="H13" s="25">
        <v>815</v>
      </c>
      <c r="I13" s="25">
        <v>91</v>
      </c>
      <c r="J13" s="54">
        <f>SUM('A-b-(8)'!C13,'A-b-(9)'!C13,'A-b-(10)'!C13,'A-b-(11)'!C13)-'A-b-(7)'!C13</f>
        <v>0</v>
      </c>
      <c r="K13" s="54">
        <f>SUM('A-b-(8)'!E14,'A-b-(9)'!E14,'A-b-(10)'!E14,'A-b-(11)'!E14)-'A-b-(7)'!E14</f>
        <v>0</v>
      </c>
      <c r="L13" s="54">
        <f>SUM('A-b-(8)'!F14,'A-b-(9)'!F14,'A-b-(10)'!F14,'A-b-(11)'!F14)-'A-b-(7)'!F14</f>
        <v>0</v>
      </c>
      <c r="M13" s="54">
        <f>SUM('A-b-(8)'!G14,'A-b-(9)'!G14,'A-b-(10)'!G14,'A-b-(11)'!G14)-'A-b-(7)'!G14</f>
        <v>0</v>
      </c>
      <c r="N13" s="54">
        <f>SUM('A-b-(8)'!H14,'A-b-(9)'!H14,'A-b-(10)'!H14,'A-b-(11)'!H14)-'A-b-(7)'!H14</f>
        <v>0</v>
      </c>
      <c r="O13" s="54">
        <f>SUM('A-b-(8)'!I14,'A-b-(9)'!I14,'A-b-(10)'!I14,'A-b-(11)'!I14)-'A-b-(7)'!I14</f>
        <v>0</v>
      </c>
    </row>
    <row r="14" spans="2:15" s="38" customFormat="1" ht="9">
      <c r="B14" s="1" t="str">
        <f>'A-b-(6)'!B14</f>
        <v>2007      19</v>
      </c>
      <c r="C14" s="25">
        <v>2867</v>
      </c>
      <c r="D14" s="56">
        <v>57.55144750610393</v>
      </c>
      <c r="E14" s="81">
        <v>1650</v>
      </c>
      <c r="F14" s="25">
        <v>2017</v>
      </c>
      <c r="G14" s="25">
        <v>164</v>
      </c>
      <c r="H14" s="25">
        <v>664</v>
      </c>
      <c r="I14" s="25">
        <v>43</v>
      </c>
      <c r="J14" s="54">
        <f>SUM('A-b-(8)'!C14,'A-b-(9)'!C14,'A-b-(10)'!C14,'A-b-(11)'!C14)-'A-b-(7)'!C14</f>
        <v>0</v>
      </c>
      <c r="K14" s="54">
        <f>SUM('A-b-(8)'!E15,'A-b-(9)'!E15,'A-b-(10)'!E15,'A-b-(11)'!E15)-'A-b-(7)'!E15</f>
        <v>0</v>
      </c>
      <c r="L14" s="54">
        <f>SUM('A-b-(8)'!F15,'A-b-(9)'!F15,'A-b-(10)'!F15,'A-b-(11)'!F15)-'A-b-(7)'!F15</f>
        <v>0</v>
      </c>
      <c r="M14" s="54">
        <f>SUM('A-b-(8)'!G15,'A-b-(9)'!G15,'A-b-(10)'!G15,'A-b-(11)'!G15)-'A-b-(7)'!G15</f>
        <v>0</v>
      </c>
      <c r="N14" s="54">
        <f>SUM('A-b-(8)'!H15,'A-b-(9)'!H15,'A-b-(10)'!H15,'A-b-(11)'!H15)-'A-b-(7)'!H15</f>
        <v>0</v>
      </c>
      <c r="O14" s="54">
        <f>SUM('A-b-(8)'!I15,'A-b-(9)'!I15,'A-b-(10)'!I15,'A-b-(11)'!I15)-'A-b-(7)'!I15</f>
        <v>0</v>
      </c>
    </row>
    <row r="15" spans="2:15" s="38" customFormat="1" ht="9">
      <c r="B15" s="1" t="str">
        <f>'A-b-(6)'!B15</f>
        <v>2008      20</v>
      </c>
      <c r="C15" s="25">
        <v>2649</v>
      </c>
      <c r="D15" s="91">
        <f>E15/C15*100</f>
        <v>59.15439788599471</v>
      </c>
      <c r="E15" s="81">
        <v>1567</v>
      </c>
      <c r="F15" s="25">
        <v>1843</v>
      </c>
      <c r="G15" s="25">
        <v>148</v>
      </c>
      <c r="H15" s="25">
        <v>611</v>
      </c>
      <c r="I15" s="25">
        <v>45</v>
      </c>
      <c r="J15" s="54">
        <f>SUM('A-b-(8)'!C15,'A-b-(9)'!C15,'A-b-(10)'!C15,'A-b-(11)'!C15)-'A-b-(7)'!C15</f>
        <v>0</v>
      </c>
      <c r="K15" s="54">
        <f>SUM('A-b-(8)'!E16,'A-b-(9)'!E16,'A-b-(10)'!E16,'A-b-(11)'!E16)-'A-b-(7)'!E16</f>
        <v>0</v>
      </c>
      <c r="L15" s="54">
        <f>SUM('A-b-(8)'!F16,'A-b-(9)'!F16,'A-b-(10)'!F16,'A-b-(11)'!F16)-'A-b-(7)'!F16</f>
        <v>0</v>
      </c>
      <c r="M15" s="54">
        <f>SUM('A-b-(8)'!G16,'A-b-(9)'!G16,'A-b-(10)'!G16,'A-b-(11)'!G16)-'A-b-(7)'!G16</f>
        <v>0</v>
      </c>
      <c r="N15" s="54">
        <f>SUM('A-b-(8)'!H16,'A-b-(9)'!H16,'A-b-(10)'!H16,'A-b-(11)'!H16)-'A-b-(7)'!H16</f>
        <v>0</v>
      </c>
      <c r="O15" s="54">
        <f>SUM('A-b-(8)'!I16,'A-b-(9)'!I16,'A-b-(10)'!I16,'A-b-(11)'!I16)-'A-b-(7)'!I16</f>
        <v>0</v>
      </c>
    </row>
    <row r="16" spans="2:15" s="58" customFormat="1" ht="9">
      <c r="B16" s="1" t="str">
        <f>'A-b-(6)'!B16</f>
        <v>2009      21</v>
      </c>
      <c r="C16" s="25">
        <v>2639</v>
      </c>
      <c r="D16" s="91">
        <f>E16/C16*100</f>
        <v>64.5320197044335</v>
      </c>
      <c r="E16" s="81">
        <v>1703</v>
      </c>
      <c r="F16" s="25">
        <v>1997</v>
      </c>
      <c r="G16" s="25">
        <v>172</v>
      </c>
      <c r="H16" s="25">
        <v>605</v>
      </c>
      <c r="I16" s="25">
        <v>55</v>
      </c>
      <c r="J16" s="54">
        <f>SUM('A-b-(8)'!C16,'A-b-(9)'!C16,'A-b-(10)'!C16,'A-b-(11)'!C16)-'A-b-(7)'!C16</f>
        <v>0</v>
      </c>
      <c r="K16" s="54">
        <f>SUM('A-b-(8)'!E17,'A-b-(9)'!E17,'A-b-(10)'!E17,'A-b-(11)'!E17)-'A-b-(7)'!E17</f>
        <v>0</v>
      </c>
      <c r="L16" s="54">
        <f>SUM('A-b-(8)'!F17,'A-b-(9)'!F17,'A-b-(10)'!F17,'A-b-(11)'!F17)-'A-b-(7)'!F17</f>
        <v>0</v>
      </c>
      <c r="M16" s="54">
        <f>SUM('A-b-(8)'!G17,'A-b-(9)'!G17,'A-b-(10)'!G17,'A-b-(11)'!G17)-'A-b-(7)'!G17</f>
        <v>0</v>
      </c>
      <c r="N16" s="54">
        <f>SUM('A-b-(8)'!H17,'A-b-(9)'!H17,'A-b-(10)'!H17,'A-b-(11)'!H17)-'A-b-(7)'!H17</f>
        <v>0</v>
      </c>
      <c r="O16" s="54">
        <f>SUM('A-b-(8)'!I17,'A-b-(9)'!I17,'A-b-(10)'!I17,'A-b-(11)'!I17)-'A-b-(7)'!I17</f>
        <v>0</v>
      </c>
    </row>
    <row r="17" spans="2:15" s="58" customFormat="1" ht="9">
      <c r="B17" s="1" t="str">
        <f>'A-b-(6)'!B17</f>
        <v>2010      22</v>
      </c>
      <c r="C17" s="55">
        <v>2366</v>
      </c>
      <c r="D17" s="91">
        <f>E17/C17*100</f>
        <v>60.10143702451395</v>
      </c>
      <c r="E17" s="57">
        <v>1422</v>
      </c>
      <c r="F17" s="55">
        <v>1611</v>
      </c>
      <c r="G17" s="55">
        <v>130</v>
      </c>
      <c r="H17" s="55">
        <v>459</v>
      </c>
      <c r="I17" s="25">
        <v>31</v>
      </c>
      <c r="J17" s="54">
        <f>SUM('A-b-(8)'!C17,'A-b-(9)'!C17,'A-b-(10)'!C17,'A-b-(11)'!C17)-'A-b-(7)'!C17</f>
        <v>0</v>
      </c>
      <c r="K17" s="54">
        <f>SUM('A-b-(8)'!E18,'A-b-(9)'!E18,'A-b-(10)'!E18,'A-b-(11)'!E18)-'A-b-(7)'!E18</f>
        <v>0</v>
      </c>
      <c r="L17" s="54">
        <f>SUM('A-b-(8)'!F18,'A-b-(9)'!F18,'A-b-(10)'!F18,'A-b-(11)'!F18)-'A-b-(7)'!F18</f>
        <v>0</v>
      </c>
      <c r="M17" s="54">
        <f>SUM('A-b-(8)'!G18,'A-b-(9)'!G18,'A-b-(10)'!G18,'A-b-(11)'!G18)-'A-b-(7)'!G18</f>
        <v>0</v>
      </c>
      <c r="N17" s="54">
        <f>SUM('A-b-(8)'!H18,'A-b-(9)'!H18,'A-b-(10)'!H18,'A-b-(11)'!H18)-'A-b-(7)'!H18</f>
        <v>0</v>
      </c>
      <c r="O17" s="54">
        <f>SUM('A-b-(8)'!I18,'A-b-(9)'!I18,'A-b-(10)'!I18,'A-b-(11)'!I18)-'A-b-(7)'!I18</f>
        <v>0</v>
      </c>
    </row>
    <row r="18" spans="2:15" s="58" customFormat="1" ht="9">
      <c r="B18" s="2" t="str">
        <f>'A-b-(6)'!B18</f>
        <v>2011      23年</v>
      </c>
      <c r="C18" s="24">
        <f>SUM(C20,C26,C33,C34,C45,C52,C59,C65,C70)</f>
        <v>2201</v>
      </c>
      <c r="D18" s="59">
        <f>E18/C18*100</f>
        <v>63.1531122217174</v>
      </c>
      <c r="E18" s="17">
        <f>SUM(E20,E26,E33,E34,E45,E52,E59,E65,E70)</f>
        <v>1390</v>
      </c>
      <c r="F18" s="17">
        <f>SUM(F20,F26,F33,F34,F45,F52,F59,F65,F70)</f>
        <v>1545</v>
      </c>
      <c r="G18" s="17">
        <f>SUM(G20,G26,G33,G34,G45,G52,G59,G65,G70)</f>
        <v>111</v>
      </c>
      <c r="H18" s="17">
        <f>SUM(H20,H26,H33,H34,H45,H52,H59,H65,H70)</f>
        <v>497</v>
      </c>
      <c r="I18" s="84">
        <f>SUM(I20,I26,I33,I34,I45,I52,I59,I65,I70)</f>
        <v>23</v>
      </c>
      <c r="J18" s="54">
        <f>SUM('A-b-(8)'!C18,'A-b-(9)'!C18,'A-b-(10)'!C18,'A-b-(11)'!C18)-'A-b-(7)'!C18</f>
        <v>0</v>
      </c>
      <c r="K18" s="54">
        <f>SUM('A-b-(8)'!E19,'A-b-(9)'!E19,'A-b-(10)'!E19,'A-b-(11)'!E19)-'A-b-(7)'!E19</f>
        <v>0</v>
      </c>
      <c r="L18" s="54">
        <f>SUM('A-b-(8)'!F19,'A-b-(9)'!F19,'A-b-(10)'!F19,'A-b-(11)'!F19)-'A-b-(7)'!F19</f>
        <v>0</v>
      </c>
      <c r="M18" s="54">
        <f>SUM('A-b-(8)'!G19,'A-b-(9)'!G19,'A-b-(10)'!G19,'A-b-(11)'!G19)-'A-b-(7)'!G19</f>
        <v>0</v>
      </c>
      <c r="N18" s="54">
        <f>SUM('A-b-(8)'!H19,'A-b-(9)'!H19,'A-b-(10)'!H19,'A-b-(11)'!H19)-'A-b-(7)'!H19</f>
        <v>0</v>
      </c>
      <c r="O18" s="54">
        <f>SUM('A-b-(8)'!I19,'A-b-(9)'!I19,'A-b-(10)'!I19,'A-b-(11)'!I19)-'A-b-(7)'!I19</f>
        <v>0</v>
      </c>
    </row>
    <row r="19" spans="2:9" s="38" customFormat="1" ht="9">
      <c r="B19" s="90"/>
      <c r="C19" s="24"/>
      <c r="D19" s="53"/>
      <c r="E19" s="62"/>
      <c r="F19" s="62"/>
      <c r="G19" s="62"/>
      <c r="H19" s="62"/>
      <c r="I19" s="63"/>
    </row>
    <row r="20" spans="2:15" s="58" customFormat="1" ht="10.5" customHeight="1">
      <c r="B20" s="64" t="s">
        <v>3</v>
      </c>
      <c r="C20" s="24">
        <v>65</v>
      </c>
      <c r="D20" s="13"/>
      <c r="E20" s="17">
        <v>46</v>
      </c>
      <c r="F20" s="24">
        <v>50</v>
      </c>
      <c r="G20" s="24">
        <v>5</v>
      </c>
      <c r="H20" s="24">
        <v>22</v>
      </c>
      <c r="I20" s="13">
        <v>3</v>
      </c>
      <c r="J20" s="54">
        <f>SUM('A-b-(8)'!C20,'A-b-(9)'!C20,'A-b-(10)'!C20,'A-b-(11)'!C20)-'A-b-(7)'!C20</f>
        <v>0</v>
      </c>
      <c r="K20" s="54">
        <f>SUM('A-b-(8)'!E21,'A-b-(9)'!E21,'A-b-(10)'!E21,'A-b-(11)'!E21)-'A-b-(7)'!E21</f>
        <v>0</v>
      </c>
      <c r="L20" s="54">
        <f>SUM('A-b-(8)'!F21,'A-b-(9)'!F21,'A-b-(10)'!F21,'A-b-(11)'!F21)-'A-b-(7)'!F21</f>
        <v>0</v>
      </c>
      <c r="M20" s="54">
        <f>SUM('A-b-(8)'!G21,'A-b-(9)'!G21,'A-b-(10)'!G21,'A-b-(11)'!G21)-'A-b-(7)'!G21</f>
        <v>0</v>
      </c>
      <c r="N20" s="54">
        <f>SUM('A-b-(8)'!H21,'A-b-(9)'!H21,'A-b-(10)'!H21,'A-b-(11)'!H21)-'A-b-(7)'!H21</f>
        <v>0</v>
      </c>
      <c r="O20" s="54">
        <f>SUM('A-b-(8)'!I21,'A-b-(9)'!I21,'A-b-(10)'!I21,'A-b-(11)'!I21)-'A-b-(7)'!I21</f>
        <v>0</v>
      </c>
    </row>
    <row r="21" spans="2:15" s="38" customFormat="1" ht="10.5" customHeight="1">
      <c r="B21" s="42" t="s">
        <v>4</v>
      </c>
      <c r="C21" s="26">
        <v>48</v>
      </c>
      <c r="D21" s="29"/>
      <c r="E21" s="28">
        <v>31</v>
      </c>
      <c r="F21" s="26">
        <v>36</v>
      </c>
      <c r="G21" s="26">
        <v>4</v>
      </c>
      <c r="H21" s="26">
        <v>12</v>
      </c>
      <c r="I21" s="27">
        <v>3</v>
      </c>
      <c r="J21" s="54">
        <f>SUM('A-b-(8)'!C21,'A-b-(9)'!C21,'A-b-(10)'!C21,'A-b-(11)'!C21)-'A-b-(7)'!C21</f>
        <v>0</v>
      </c>
      <c r="K21" s="54">
        <f>SUM('A-b-(8)'!E22,'A-b-(9)'!E22,'A-b-(10)'!E22,'A-b-(11)'!E22)-'A-b-(7)'!E22</f>
        <v>0</v>
      </c>
      <c r="L21" s="54">
        <f>SUM('A-b-(8)'!F22,'A-b-(9)'!F22,'A-b-(10)'!F22,'A-b-(11)'!F22)-'A-b-(7)'!F22</f>
        <v>0</v>
      </c>
      <c r="M21" s="54">
        <f>SUM('A-b-(8)'!G22,'A-b-(9)'!G22,'A-b-(10)'!G22,'A-b-(11)'!G22)-'A-b-(7)'!G22</f>
        <v>0</v>
      </c>
      <c r="N21" s="54">
        <f>SUM('A-b-(8)'!H22,'A-b-(9)'!H22,'A-b-(10)'!H22,'A-b-(11)'!H22)-'A-b-(7)'!H22</f>
        <v>0</v>
      </c>
      <c r="O21" s="54">
        <f>SUM('A-b-(8)'!I22,'A-b-(9)'!I22,'A-b-(10)'!I22,'A-b-(11)'!I22)-'A-b-(7)'!I22</f>
        <v>0</v>
      </c>
    </row>
    <row r="22" spans="2:15" s="38" customFormat="1" ht="10.5" customHeight="1">
      <c r="B22" s="42" t="s">
        <v>5</v>
      </c>
      <c r="C22" s="26">
        <v>8</v>
      </c>
      <c r="D22" s="29"/>
      <c r="E22" s="28">
        <v>6</v>
      </c>
      <c r="F22" s="26">
        <v>6</v>
      </c>
      <c r="G22" s="26">
        <v>0</v>
      </c>
      <c r="H22" s="26">
        <v>4</v>
      </c>
      <c r="I22" s="27">
        <v>0</v>
      </c>
      <c r="J22" s="54">
        <f>SUM('A-b-(8)'!C22,'A-b-(9)'!C22,'A-b-(10)'!C22,'A-b-(11)'!C22)-'A-b-(7)'!C22</f>
        <v>0</v>
      </c>
      <c r="K22" s="54">
        <f>SUM('A-b-(8)'!E23,'A-b-(9)'!E23,'A-b-(10)'!E23,'A-b-(11)'!E23)-'A-b-(7)'!E23</f>
        <v>0</v>
      </c>
      <c r="L22" s="54">
        <f>SUM('A-b-(8)'!F23,'A-b-(9)'!F23,'A-b-(10)'!F23,'A-b-(11)'!F23)-'A-b-(7)'!F23</f>
        <v>0</v>
      </c>
      <c r="M22" s="54">
        <f>SUM('A-b-(8)'!G23,'A-b-(9)'!G23,'A-b-(10)'!G23,'A-b-(11)'!G23)-'A-b-(7)'!G23</f>
        <v>0</v>
      </c>
      <c r="N22" s="54">
        <f>SUM('A-b-(8)'!H23,'A-b-(9)'!H23,'A-b-(10)'!H23,'A-b-(11)'!H23)-'A-b-(7)'!H23</f>
        <v>0</v>
      </c>
      <c r="O22" s="54">
        <f>SUM('A-b-(8)'!I23,'A-b-(9)'!I23,'A-b-(10)'!I23,'A-b-(11)'!I23)-'A-b-(7)'!I23</f>
        <v>0</v>
      </c>
    </row>
    <row r="23" spans="2:15" s="38" customFormat="1" ht="10.5" customHeight="1">
      <c r="B23" s="42" t="s">
        <v>6</v>
      </c>
      <c r="C23" s="26">
        <v>4</v>
      </c>
      <c r="D23" s="29"/>
      <c r="E23" s="28">
        <v>4</v>
      </c>
      <c r="F23" s="26">
        <v>1</v>
      </c>
      <c r="G23" s="26">
        <v>0</v>
      </c>
      <c r="H23" s="26">
        <v>0</v>
      </c>
      <c r="I23" s="27">
        <v>0</v>
      </c>
      <c r="J23" s="54">
        <f>SUM('A-b-(8)'!C23,'A-b-(9)'!C23,'A-b-(10)'!C23,'A-b-(11)'!C23)-'A-b-(7)'!C23</f>
        <v>0</v>
      </c>
      <c r="K23" s="54">
        <f>SUM('A-b-(8)'!E24,'A-b-(9)'!E24,'A-b-(10)'!E24,'A-b-(11)'!E24)-'A-b-(7)'!E24</f>
        <v>0</v>
      </c>
      <c r="L23" s="54">
        <f>SUM('A-b-(8)'!F24,'A-b-(9)'!F24,'A-b-(10)'!F24,'A-b-(11)'!F24)-'A-b-(7)'!F24</f>
        <v>0</v>
      </c>
      <c r="M23" s="54">
        <f>SUM('A-b-(8)'!G24,'A-b-(9)'!G24,'A-b-(10)'!G24,'A-b-(11)'!G24)-'A-b-(7)'!G24</f>
        <v>0</v>
      </c>
      <c r="N23" s="54">
        <f>SUM('A-b-(8)'!H24,'A-b-(9)'!H24,'A-b-(10)'!H24,'A-b-(11)'!H24)-'A-b-(7)'!H24</f>
        <v>0</v>
      </c>
      <c r="O23" s="54">
        <f>SUM('A-b-(8)'!I24,'A-b-(9)'!I24,'A-b-(10)'!I24,'A-b-(11)'!I24)-'A-b-(7)'!I24</f>
        <v>0</v>
      </c>
    </row>
    <row r="24" spans="2:15" s="38" customFormat="1" ht="10.5" customHeight="1">
      <c r="B24" s="42" t="s">
        <v>7</v>
      </c>
      <c r="C24" s="26">
        <v>3</v>
      </c>
      <c r="D24" s="29"/>
      <c r="E24" s="28">
        <v>3</v>
      </c>
      <c r="F24" s="26">
        <v>2</v>
      </c>
      <c r="G24" s="26">
        <v>1</v>
      </c>
      <c r="H24" s="26">
        <v>1</v>
      </c>
      <c r="I24" s="27">
        <v>0</v>
      </c>
      <c r="J24" s="54">
        <f>SUM('A-b-(8)'!C24,'A-b-(9)'!C24,'A-b-(10)'!C24,'A-b-(11)'!C24)-'A-b-(7)'!C24</f>
        <v>0</v>
      </c>
      <c r="K24" s="54">
        <f>SUM('A-b-(8)'!E25,'A-b-(9)'!E25,'A-b-(10)'!E25,'A-b-(11)'!E25)-'A-b-(7)'!E25</f>
        <v>0</v>
      </c>
      <c r="L24" s="54">
        <f>SUM('A-b-(8)'!F25,'A-b-(9)'!F25,'A-b-(10)'!F25,'A-b-(11)'!F25)-'A-b-(7)'!F25</f>
        <v>0</v>
      </c>
      <c r="M24" s="54">
        <f>SUM('A-b-(8)'!G25,'A-b-(9)'!G25,'A-b-(10)'!G25,'A-b-(11)'!G25)-'A-b-(7)'!G25</f>
        <v>0</v>
      </c>
      <c r="N24" s="54">
        <f>SUM('A-b-(8)'!H25,'A-b-(9)'!H25,'A-b-(10)'!H25,'A-b-(11)'!H25)-'A-b-(7)'!H25</f>
        <v>0</v>
      </c>
      <c r="O24" s="54">
        <f>SUM('A-b-(8)'!I25,'A-b-(9)'!I25,'A-b-(10)'!I25,'A-b-(11)'!I25)-'A-b-(7)'!I25</f>
        <v>0</v>
      </c>
    </row>
    <row r="25" spans="2:15" s="38" customFormat="1" ht="10.5" customHeight="1">
      <c r="B25" s="42" t="s">
        <v>8</v>
      </c>
      <c r="C25" s="26">
        <v>2</v>
      </c>
      <c r="D25" s="29"/>
      <c r="E25" s="28">
        <v>2</v>
      </c>
      <c r="F25" s="26">
        <v>5</v>
      </c>
      <c r="G25" s="26">
        <v>0</v>
      </c>
      <c r="H25" s="26">
        <v>5</v>
      </c>
      <c r="I25" s="27">
        <v>0</v>
      </c>
      <c r="J25" s="54">
        <f>SUM('A-b-(8)'!C25,'A-b-(9)'!C25,'A-b-(10)'!C25,'A-b-(11)'!C25)-'A-b-(7)'!C25</f>
        <v>0</v>
      </c>
      <c r="K25" s="54">
        <f>SUM('A-b-(8)'!E26,'A-b-(9)'!E26,'A-b-(10)'!E26,'A-b-(11)'!E26)-'A-b-(7)'!E26</f>
        <v>0</v>
      </c>
      <c r="L25" s="54">
        <f>SUM('A-b-(8)'!F26,'A-b-(9)'!F26,'A-b-(10)'!F26,'A-b-(11)'!F26)-'A-b-(7)'!F26</f>
        <v>0</v>
      </c>
      <c r="M25" s="54">
        <f>SUM('A-b-(8)'!G26,'A-b-(9)'!G26,'A-b-(10)'!G26,'A-b-(11)'!G26)-'A-b-(7)'!G26</f>
        <v>0</v>
      </c>
      <c r="N25" s="54">
        <f>SUM('A-b-(8)'!H26,'A-b-(9)'!H26,'A-b-(10)'!H26,'A-b-(11)'!H26)-'A-b-(7)'!H26</f>
        <v>0</v>
      </c>
      <c r="O25" s="54">
        <f>SUM('A-b-(8)'!I26,'A-b-(9)'!I26,'A-b-(10)'!I26,'A-b-(11)'!I26)-'A-b-(7)'!I26</f>
        <v>0</v>
      </c>
    </row>
    <row r="26" spans="2:15" s="58" customFormat="1" ht="10.5" customHeight="1">
      <c r="B26" s="64" t="s">
        <v>9</v>
      </c>
      <c r="C26" s="24">
        <v>53</v>
      </c>
      <c r="D26" s="5"/>
      <c r="E26" s="17">
        <v>40</v>
      </c>
      <c r="F26" s="24">
        <v>57</v>
      </c>
      <c r="G26" s="24">
        <v>6</v>
      </c>
      <c r="H26" s="24">
        <v>14</v>
      </c>
      <c r="I26" s="13">
        <v>3</v>
      </c>
      <c r="J26" s="54">
        <f>SUM('A-b-(8)'!C26,'A-b-(9)'!C26,'A-b-(10)'!C26,'A-b-(11)'!C26)-'A-b-(7)'!C26</f>
        <v>0</v>
      </c>
      <c r="K26" s="54">
        <f>SUM('A-b-(8)'!E27,'A-b-(9)'!E27,'A-b-(10)'!E27,'A-b-(11)'!E27)-'A-b-(7)'!E27</f>
        <v>0</v>
      </c>
      <c r="L26" s="54">
        <f>SUM('A-b-(8)'!F27,'A-b-(9)'!F27,'A-b-(10)'!F27,'A-b-(11)'!F27)-'A-b-(7)'!F27</f>
        <v>0</v>
      </c>
      <c r="M26" s="54">
        <f>SUM('A-b-(8)'!G27,'A-b-(9)'!G27,'A-b-(10)'!G27,'A-b-(11)'!G27)-'A-b-(7)'!G27</f>
        <v>0</v>
      </c>
      <c r="N26" s="54">
        <f>SUM('A-b-(8)'!H27,'A-b-(9)'!H27,'A-b-(10)'!H27,'A-b-(11)'!H27)-'A-b-(7)'!H27</f>
        <v>0</v>
      </c>
      <c r="O26" s="54">
        <f>SUM('A-b-(8)'!I27,'A-b-(9)'!I27,'A-b-(10)'!I27,'A-b-(11)'!I27)-'A-b-(7)'!I27</f>
        <v>0</v>
      </c>
    </row>
    <row r="27" spans="2:15" s="38" customFormat="1" ht="10.5" customHeight="1">
      <c r="B27" s="42" t="s">
        <v>10</v>
      </c>
      <c r="C27" s="26">
        <v>4</v>
      </c>
      <c r="D27" s="29"/>
      <c r="E27" s="28">
        <v>4</v>
      </c>
      <c r="F27" s="26">
        <v>6</v>
      </c>
      <c r="G27" s="26">
        <v>1</v>
      </c>
      <c r="H27" s="26">
        <v>1</v>
      </c>
      <c r="I27" s="27">
        <v>0</v>
      </c>
      <c r="J27" s="54">
        <f>SUM('A-b-(8)'!C27,'A-b-(9)'!C27,'A-b-(10)'!C27,'A-b-(11)'!C27)-'A-b-(7)'!C27</f>
        <v>0</v>
      </c>
      <c r="K27" s="54">
        <f>SUM('A-b-(8)'!E28,'A-b-(9)'!E28,'A-b-(10)'!E28,'A-b-(11)'!E28)-'A-b-(7)'!E28</f>
        <v>0</v>
      </c>
      <c r="L27" s="54">
        <f>SUM('A-b-(8)'!F28,'A-b-(9)'!F28,'A-b-(10)'!F28,'A-b-(11)'!F28)-'A-b-(7)'!F28</f>
        <v>0</v>
      </c>
      <c r="M27" s="54">
        <f>SUM('A-b-(8)'!G28,'A-b-(9)'!G28,'A-b-(10)'!G28,'A-b-(11)'!G28)-'A-b-(7)'!G28</f>
        <v>0</v>
      </c>
      <c r="N27" s="54">
        <f>SUM('A-b-(8)'!H28,'A-b-(9)'!H28,'A-b-(10)'!H28,'A-b-(11)'!H28)-'A-b-(7)'!H28</f>
        <v>0</v>
      </c>
      <c r="O27" s="54">
        <f>SUM('A-b-(8)'!I28,'A-b-(9)'!I28,'A-b-(10)'!I28,'A-b-(11)'!I28)-'A-b-(7)'!I28</f>
        <v>0</v>
      </c>
    </row>
    <row r="28" spans="2:15" s="38" customFormat="1" ht="10.5" customHeight="1">
      <c r="B28" s="42" t="s">
        <v>11</v>
      </c>
      <c r="C28" s="26">
        <v>10</v>
      </c>
      <c r="D28" s="29"/>
      <c r="E28" s="28">
        <v>6</v>
      </c>
      <c r="F28" s="26">
        <v>6</v>
      </c>
      <c r="G28" s="26">
        <v>2</v>
      </c>
      <c r="H28" s="26">
        <v>2</v>
      </c>
      <c r="I28" s="27">
        <v>1</v>
      </c>
      <c r="J28" s="54">
        <f>SUM('A-b-(8)'!C28,'A-b-(9)'!C28,'A-b-(10)'!C28,'A-b-(11)'!C28)-'A-b-(7)'!C28</f>
        <v>0</v>
      </c>
      <c r="K28" s="54">
        <f>SUM('A-b-(8)'!E29,'A-b-(9)'!E29,'A-b-(10)'!E29,'A-b-(11)'!E29)-'A-b-(7)'!E29</f>
        <v>0</v>
      </c>
      <c r="L28" s="54">
        <f>SUM('A-b-(8)'!F29,'A-b-(9)'!F29,'A-b-(10)'!F29,'A-b-(11)'!F29)-'A-b-(7)'!F29</f>
        <v>0</v>
      </c>
      <c r="M28" s="54">
        <f>SUM('A-b-(8)'!G29,'A-b-(9)'!G29,'A-b-(10)'!G29,'A-b-(11)'!G29)-'A-b-(7)'!G29</f>
        <v>0</v>
      </c>
      <c r="N28" s="54">
        <f>SUM('A-b-(8)'!H29,'A-b-(9)'!H29,'A-b-(10)'!H29,'A-b-(11)'!H29)-'A-b-(7)'!H29</f>
        <v>0</v>
      </c>
      <c r="O28" s="54">
        <f>SUM('A-b-(8)'!I29,'A-b-(9)'!I29,'A-b-(10)'!I29,'A-b-(11)'!I29)-'A-b-(7)'!I29</f>
        <v>0</v>
      </c>
    </row>
    <row r="29" spans="2:15" s="38" customFormat="1" ht="10.5" customHeight="1">
      <c r="B29" s="42" t="s">
        <v>12</v>
      </c>
      <c r="C29" s="26">
        <v>22</v>
      </c>
      <c r="D29" s="29"/>
      <c r="E29" s="28">
        <v>15</v>
      </c>
      <c r="F29" s="26">
        <v>28</v>
      </c>
      <c r="G29" s="26">
        <v>2</v>
      </c>
      <c r="H29" s="26">
        <v>10</v>
      </c>
      <c r="I29" s="27">
        <v>2</v>
      </c>
      <c r="J29" s="54">
        <f>SUM('A-b-(8)'!C29,'A-b-(9)'!C29,'A-b-(10)'!C29,'A-b-(11)'!C29)-'A-b-(7)'!C29</f>
        <v>0</v>
      </c>
      <c r="K29" s="54">
        <f>SUM('A-b-(8)'!E30,'A-b-(9)'!E30,'A-b-(10)'!E30,'A-b-(11)'!E30)-'A-b-(7)'!E30</f>
        <v>0</v>
      </c>
      <c r="L29" s="54">
        <f>SUM('A-b-(8)'!F30,'A-b-(9)'!F30,'A-b-(10)'!F30,'A-b-(11)'!F30)-'A-b-(7)'!F30</f>
        <v>0</v>
      </c>
      <c r="M29" s="54">
        <f>SUM('A-b-(8)'!G30,'A-b-(9)'!G30,'A-b-(10)'!G30,'A-b-(11)'!G30)-'A-b-(7)'!G30</f>
        <v>0</v>
      </c>
      <c r="N29" s="54">
        <f>SUM('A-b-(8)'!H30,'A-b-(9)'!H30,'A-b-(10)'!H30,'A-b-(11)'!H30)-'A-b-(7)'!H30</f>
        <v>0</v>
      </c>
      <c r="O29" s="54">
        <f>SUM('A-b-(8)'!I30,'A-b-(9)'!I30,'A-b-(10)'!I30,'A-b-(11)'!I30)-'A-b-(7)'!I30</f>
        <v>0</v>
      </c>
    </row>
    <row r="30" spans="2:15" s="38" customFormat="1" ht="10.5" customHeight="1">
      <c r="B30" s="42" t="s">
        <v>13</v>
      </c>
      <c r="C30" s="26">
        <v>8</v>
      </c>
      <c r="D30" s="29"/>
      <c r="E30" s="28">
        <v>7</v>
      </c>
      <c r="F30" s="26">
        <v>7</v>
      </c>
      <c r="G30" s="26">
        <v>0</v>
      </c>
      <c r="H30" s="26">
        <v>1</v>
      </c>
      <c r="I30" s="27">
        <v>0</v>
      </c>
      <c r="J30" s="54">
        <f>SUM('A-b-(8)'!C30,'A-b-(9)'!C30,'A-b-(10)'!C30,'A-b-(11)'!C30)-'A-b-(7)'!C30</f>
        <v>0</v>
      </c>
      <c r="K30" s="54">
        <f>SUM('A-b-(8)'!E31,'A-b-(9)'!E31,'A-b-(10)'!E31,'A-b-(11)'!E31)-'A-b-(7)'!E31</f>
        <v>0</v>
      </c>
      <c r="L30" s="54">
        <f>SUM('A-b-(8)'!F31,'A-b-(9)'!F31,'A-b-(10)'!F31,'A-b-(11)'!F31)-'A-b-(7)'!F31</f>
        <v>0</v>
      </c>
      <c r="M30" s="54">
        <f>SUM('A-b-(8)'!G31,'A-b-(9)'!G31,'A-b-(10)'!G31,'A-b-(11)'!G31)-'A-b-(7)'!G31</f>
        <v>0</v>
      </c>
      <c r="N30" s="54">
        <f>SUM('A-b-(8)'!H31,'A-b-(9)'!H31,'A-b-(10)'!H31,'A-b-(11)'!H31)-'A-b-(7)'!H31</f>
        <v>0</v>
      </c>
      <c r="O30" s="54">
        <f>SUM('A-b-(8)'!I31,'A-b-(9)'!I31,'A-b-(10)'!I31,'A-b-(11)'!I31)-'A-b-(7)'!I31</f>
        <v>0</v>
      </c>
    </row>
    <row r="31" spans="2:15" s="38" customFormat="1" ht="10.5" customHeight="1">
      <c r="B31" s="42" t="s">
        <v>14</v>
      </c>
      <c r="C31" s="26">
        <v>4</v>
      </c>
      <c r="D31" s="29"/>
      <c r="E31" s="28">
        <v>4</v>
      </c>
      <c r="F31" s="26">
        <v>4</v>
      </c>
      <c r="G31" s="26">
        <v>1</v>
      </c>
      <c r="H31" s="26">
        <v>0</v>
      </c>
      <c r="I31" s="27">
        <v>0</v>
      </c>
      <c r="J31" s="54">
        <f>SUM('A-b-(8)'!C31,'A-b-(9)'!C31,'A-b-(10)'!C31,'A-b-(11)'!C31)-'A-b-(7)'!C31</f>
        <v>0</v>
      </c>
      <c r="K31" s="54">
        <f>SUM('A-b-(8)'!E32,'A-b-(9)'!E32,'A-b-(10)'!E32,'A-b-(11)'!E32)-'A-b-(7)'!E32</f>
        <v>0</v>
      </c>
      <c r="L31" s="54">
        <f>SUM('A-b-(8)'!F32,'A-b-(9)'!F32,'A-b-(10)'!F32,'A-b-(11)'!F32)-'A-b-(7)'!F32</f>
        <v>0</v>
      </c>
      <c r="M31" s="54">
        <f>SUM('A-b-(8)'!G32,'A-b-(9)'!G32,'A-b-(10)'!G32,'A-b-(11)'!G32)-'A-b-(7)'!G32</f>
        <v>0</v>
      </c>
      <c r="N31" s="54">
        <f>SUM('A-b-(8)'!H32,'A-b-(9)'!H32,'A-b-(10)'!H32,'A-b-(11)'!H32)-'A-b-(7)'!H32</f>
        <v>0</v>
      </c>
      <c r="O31" s="54">
        <f>SUM('A-b-(8)'!I32,'A-b-(9)'!I32,'A-b-(10)'!I32,'A-b-(11)'!I32)-'A-b-(7)'!I32</f>
        <v>0</v>
      </c>
    </row>
    <row r="32" spans="2:15" s="38" customFormat="1" ht="10.5" customHeight="1">
      <c r="B32" s="42" t="s">
        <v>15</v>
      </c>
      <c r="C32" s="26">
        <v>5</v>
      </c>
      <c r="D32" s="29"/>
      <c r="E32" s="28">
        <v>4</v>
      </c>
      <c r="F32" s="26">
        <v>6</v>
      </c>
      <c r="G32" s="26">
        <v>0</v>
      </c>
      <c r="H32" s="26">
        <v>0</v>
      </c>
      <c r="I32" s="27">
        <v>0</v>
      </c>
      <c r="J32" s="54">
        <f>SUM('A-b-(8)'!C32,'A-b-(9)'!C32,'A-b-(10)'!C32,'A-b-(11)'!C32)-'A-b-(7)'!C32</f>
        <v>0</v>
      </c>
      <c r="K32" s="54">
        <f>SUM('A-b-(8)'!E33,'A-b-(9)'!E33,'A-b-(10)'!E33,'A-b-(11)'!E33)-'A-b-(7)'!E33</f>
        <v>0</v>
      </c>
      <c r="L32" s="54">
        <f>SUM('A-b-(8)'!F33,'A-b-(9)'!F33,'A-b-(10)'!F33,'A-b-(11)'!F33)-'A-b-(7)'!F33</f>
        <v>0</v>
      </c>
      <c r="M32" s="54">
        <f>SUM('A-b-(8)'!G33,'A-b-(9)'!G33,'A-b-(10)'!G33,'A-b-(11)'!G33)-'A-b-(7)'!G33</f>
        <v>0</v>
      </c>
      <c r="N32" s="54">
        <f>SUM('A-b-(8)'!H33,'A-b-(9)'!H33,'A-b-(10)'!H33,'A-b-(11)'!H33)-'A-b-(7)'!H33</f>
        <v>0</v>
      </c>
      <c r="O32" s="54">
        <f>SUM('A-b-(8)'!I33,'A-b-(9)'!I33,'A-b-(10)'!I33,'A-b-(11)'!I33)-'A-b-(7)'!I33</f>
        <v>0</v>
      </c>
    </row>
    <row r="33" spans="2:15" s="58" customFormat="1" ht="10.5" customHeight="1">
      <c r="B33" s="64" t="s">
        <v>16</v>
      </c>
      <c r="C33" s="24">
        <v>393</v>
      </c>
      <c r="D33" s="5"/>
      <c r="E33" s="17">
        <v>272</v>
      </c>
      <c r="F33" s="24">
        <v>322</v>
      </c>
      <c r="G33" s="24">
        <v>35</v>
      </c>
      <c r="H33" s="24">
        <v>95</v>
      </c>
      <c r="I33" s="13">
        <v>5</v>
      </c>
      <c r="J33" s="54">
        <f>SUM('A-b-(8)'!C33,'A-b-(9)'!C33,'A-b-(10)'!C33,'A-b-(11)'!C33)-'A-b-(7)'!C33</f>
        <v>0</v>
      </c>
      <c r="K33" s="54">
        <f>SUM('A-b-(8)'!E34,'A-b-(9)'!E34,'A-b-(10)'!E34,'A-b-(11)'!E34)-'A-b-(7)'!E34</f>
        <v>0</v>
      </c>
      <c r="L33" s="54">
        <f>SUM('A-b-(8)'!F34,'A-b-(9)'!F34,'A-b-(10)'!F34,'A-b-(11)'!F34)-'A-b-(7)'!F34</f>
        <v>0</v>
      </c>
      <c r="M33" s="54">
        <f>SUM('A-b-(8)'!G34,'A-b-(9)'!G34,'A-b-(10)'!G34,'A-b-(11)'!G34)-'A-b-(7)'!G34</f>
        <v>0</v>
      </c>
      <c r="N33" s="54">
        <f>SUM('A-b-(8)'!H34,'A-b-(9)'!H34,'A-b-(10)'!H34,'A-b-(11)'!H34)-'A-b-(7)'!H34</f>
        <v>0</v>
      </c>
      <c r="O33" s="54">
        <f>SUM('A-b-(8)'!I34,'A-b-(9)'!I34,'A-b-(10)'!I34,'A-b-(11)'!I34)-'A-b-(7)'!I34</f>
        <v>0</v>
      </c>
    </row>
    <row r="34" spans="2:15" s="58" customFormat="1" ht="10.5" customHeight="1">
      <c r="B34" s="64" t="s">
        <v>17</v>
      </c>
      <c r="C34" s="24">
        <v>662</v>
      </c>
      <c r="D34" s="5"/>
      <c r="E34" s="17">
        <v>453</v>
      </c>
      <c r="F34" s="24">
        <v>469</v>
      </c>
      <c r="G34" s="24">
        <v>24</v>
      </c>
      <c r="H34" s="24">
        <v>173</v>
      </c>
      <c r="I34" s="13">
        <v>5</v>
      </c>
      <c r="J34" s="54">
        <f>SUM('A-b-(8)'!C34,'A-b-(9)'!C34,'A-b-(10)'!C34,'A-b-(11)'!C34)-'A-b-(7)'!C34</f>
        <v>0</v>
      </c>
      <c r="K34" s="54">
        <f>SUM('A-b-(8)'!E35,'A-b-(9)'!E35,'A-b-(10)'!E35,'A-b-(11)'!E35)-'A-b-(7)'!E35</f>
        <v>0</v>
      </c>
      <c r="L34" s="54">
        <f>SUM('A-b-(8)'!F35,'A-b-(9)'!F35,'A-b-(10)'!F35,'A-b-(11)'!F35)-'A-b-(7)'!F35</f>
        <v>0</v>
      </c>
      <c r="M34" s="54">
        <f>SUM('A-b-(8)'!G35,'A-b-(9)'!G35,'A-b-(10)'!G35,'A-b-(11)'!G35)-'A-b-(7)'!G35</f>
        <v>0</v>
      </c>
      <c r="N34" s="54">
        <f>SUM('A-b-(8)'!H35,'A-b-(9)'!H35,'A-b-(10)'!H35,'A-b-(11)'!H35)-'A-b-(7)'!H35</f>
        <v>0</v>
      </c>
      <c r="O34" s="54">
        <f>SUM('A-b-(8)'!I35,'A-b-(9)'!I35,'A-b-(10)'!I35,'A-b-(11)'!I35)-'A-b-(7)'!I35</f>
        <v>0</v>
      </c>
    </row>
    <row r="35" spans="2:15" s="38" customFormat="1" ht="10.5" customHeight="1">
      <c r="B35" s="42" t="s">
        <v>18</v>
      </c>
      <c r="C35" s="26">
        <v>28</v>
      </c>
      <c r="D35" s="29"/>
      <c r="E35" s="28">
        <v>30</v>
      </c>
      <c r="F35" s="26">
        <v>25</v>
      </c>
      <c r="G35" s="26">
        <v>1</v>
      </c>
      <c r="H35" s="26">
        <v>5</v>
      </c>
      <c r="I35" s="27">
        <v>0</v>
      </c>
      <c r="J35" s="54">
        <f>SUM('A-b-(8)'!C35,'A-b-(9)'!C35,'A-b-(10)'!C35,'A-b-(11)'!C35)-'A-b-(7)'!C35</f>
        <v>0</v>
      </c>
      <c r="K35" s="54">
        <f>SUM('A-b-(8)'!E36,'A-b-(9)'!E36,'A-b-(10)'!E36,'A-b-(11)'!E36)-'A-b-(7)'!E36</f>
        <v>0</v>
      </c>
      <c r="L35" s="54">
        <f>SUM('A-b-(8)'!F36,'A-b-(9)'!F36,'A-b-(10)'!F36,'A-b-(11)'!F36)-'A-b-(7)'!F36</f>
        <v>0</v>
      </c>
      <c r="M35" s="54">
        <f>SUM('A-b-(8)'!G36,'A-b-(9)'!G36,'A-b-(10)'!G36,'A-b-(11)'!G36)-'A-b-(7)'!G36</f>
        <v>0</v>
      </c>
      <c r="N35" s="54">
        <f>SUM('A-b-(8)'!H36,'A-b-(9)'!H36,'A-b-(10)'!H36,'A-b-(11)'!H36)-'A-b-(7)'!H36</f>
        <v>0</v>
      </c>
      <c r="O35" s="54">
        <f>SUM('A-b-(8)'!I36,'A-b-(9)'!I36,'A-b-(10)'!I36,'A-b-(11)'!I36)-'A-b-(7)'!I36</f>
        <v>0</v>
      </c>
    </row>
    <row r="36" spans="2:15" s="38" customFormat="1" ht="10.5" customHeight="1">
      <c r="B36" s="42" t="s">
        <v>19</v>
      </c>
      <c r="C36" s="26">
        <v>10</v>
      </c>
      <c r="D36" s="29"/>
      <c r="E36" s="28">
        <v>8</v>
      </c>
      <c r="F36" s="26">
        <v>8</v>
      </c>
      <c r="G36" s="26">
        <v>0</v>
      </c>
      <c r="H36" s="26">
        <v>1</v>
      </c>
      <c r="I36" s="27">
        <v>0</v>
      </c>
      <c r="J36" s="54">
        <f>SUM('A-b-(8)'!C36,'A-b-(9)'!C36,'A-b-(10)'!C36,'A-b-(11)'!C36)-'A-b-(7)'!C36</f>
        <v>0</v>
      </c>
      <c r="K36" s="54">
        <f>SUM('A-b-(8)'!E37,'A-b-(9)'!E37,'A-b-(10)'!E37,'A-b-(11)'!E37)-'A-b-(7)'!E37</f>
        <v>0</v>
      </c>
      <c r="L36" s="54">
        <f>SUM('A-b-(8)'!F37,'A-b-(9)'!F37,'A-b-(10)'!F37,'A-b-(11)'!F37)-'A-b-(7)'!F37</f>
        <v>0</v>
      </c>
      <c r="M36" s="54">
        <f>SUM('A-b-(8)'!G37,'A-b-(9)'!G37,'A-b-(10)'!G37,'A-b-(11)'!G37)-'A-b-(7)'!G37</f>
        <v>0</v>
      </c>
      <c r="N36" s="54">
        <f>SUM('A-b-(8)'!H37,'A-b-(9)'!H37,'A-b-(10)'!H37,'A-b-(11)'!H37)-'A-b-(7)'!H37</f>
        <v>0</v>
      </c>
      <c r="O36" s="54">
        <f>SUM('A-b-(8)'!I37,'A-b-(9)'!I37,'A-b-(10)'!I37,'A-b-(11)'!I37)-'A-b-(7)'!I37</f>
        <v>0</v>
      </c>
    </row>
    <row r="37" spans="2:15" s="38" customFormat="1" ht="10.5" customHeight="1">
      <c r="B37" s="42" t="s">
        <v>20</v>
      </c>
      <c r="C37" s="26">
        <v>18</v>
      </c>
      <c r="D37" s="29"/>
      <c r="E37" s="28">
        <v>19</v>
      </c>
      <c r="F37" s="26">
        <v>19</v>
      </c>
      <c r="G37" s="26">
        <v>1</v>
      </c>
      <c r="H37" s="26">
        <v>2</v>
      </c>
      <c r="I37" s="27">
        <v>1</v>
      </c>
      <c r="J37" s="54">
        <f>SUM('A-b-(8)'!C37,'A-b-(9)'!C37,'A-b-(10)'!C37,'A-b-(11)'!C37)-'A-b-(7)'!C37</f>
        <v>0</v>
      </c>
      <c r="K37" s="54">
        <f>SUM('A-b-(8)'!E38,'A-b-(9)'!E38,'A-b-(10)'!E38,'A-b-(11)'!E38)-'A-b-(7)'!E38</f>
        <v>0</v>
      </c>
      <c r="L37" s="54">
        <f>SUM('A-b-(8)'!F38,'A-b-(9)'!F38,'A-b-(10)'!F38,'A-b-(11)'!F38)-'A-b-(7)'!F38</f>
        <v>0</v>
      </c>
      <c r="M37" s="54">
        <f>SUM('A-b-(8)'!G38,'A-b-(9)'!G38,'A-b-(10)'!G38,'A-b-(11)'!G38)-'A-b-(7)'!G38</f>
        <v>0</v>
      </c>
      <c r="N37" s="54">
        <f>SUM('A-b-(8)'!H38,'A-b-(9)'!H38,'A-b-(10)'!H38,'A-b-(11)'!H38)-'A-b-(7)'!H38</f>
        <v>0</v>
      </c>
      <c r="O37" s="54">
        <f>SUM('A-b-(8)'!I38,'A-b-(9)'!I38,'A-b-(10)'!I38,'A-b-(11)'!I38)-'A-b-(7)'!I38</f>
        <v>0</v>
      </c>
    </row>
    <row r="38" spans="2:15" s="38" customFormat="1" ht="10.5" customHeight="1">
      <c r="B38" s="42" t="s">
        <v>21</v>
      </c>
      <c r="C38" s="26">
        <v>212</v>
      </c>
      <c r="D38" s="29"/>
      <c r="E38" s="28">
        <v>138</v>
      </c>
      <c r="F38" s="26">
        <v>122</v>
      </c>
      <c r="G38" s="26">
        <v>6</v>
      </c>
      <c r="H38" s="26">
        <v>48</v>
      </c>
      <c r="I38" s="27">
        <v>1</v>
      </c>
      <c r="J38" s="54">
        <f>SUM('A-b-(8)'!C38,'A-b-(9)'!C38,'A-b-(10)'!C38,'A-b-(11)'!C38)-'A-b-(7)'!C38</f>
        <v>0</v>
      </c>
      <c r="K38" s="54">
        <f>SUM('A-b-(8)'!E39,'A-b-(9)'!E39,'A-b-(10)'!E39,'A-b-(11)'!E39)-'A-b-(7)'!E39</f>
        <v>0</v>
      </c>
      <c r="L38" s="54">
        <f>SUM('A-b-(8)'!F39,'A-b-(9)'!F39,'A-b-(10)'!F39,'A-b-(11)'!F39)-'A-b-(7)'!F39</f>
        <v>0</v>
      </c>
      <c r="M38" s="54">
        <f>SUM('A-b-(8)'!G39,'A-b-(9)'!G39,'A-b-(10)'!G39,'A-b-(11)'!G39)-'A-b-(7)'!G39</f>
        <v>0</v>
      </c>
      <c r="N38" s="54">
        <f>SUM('A-b-(8)'!H39,'A-b-(9)'!H39,'A-b-(10)'!H39,'A-b-(11)'!H39)-'A-b-(7)'!H39</f>
        <v>0</v>
      </c>
      <c r="O38" s="54">
        <f>SUM('A-b-(8)'!I39,'A-b-(9)'!I39,'A-b-(10)'!I39,'A-b-(11)'!I39)-'A-b-(7)'!I39</f>
        <v>0</v>
      </c>
    </row>
    <row r="39" spans="2:15" s="38" customFormat="1" ht="10.5" customHeight="1">
      <c r="B39" s="42" t="s">
        <v>22</v>
      </c>
      <c r="C39" s="26">
        <v>156</v>
      </c>
      <c r="D39" s="29"/>
      <c r="E39" s="28">
        <v>98</v>
      </c>
      <c r="F39" s="26">
        <v>107</v>
      </c>
      <c r="G39" s="26">
        <v>3</v>
      </c>
      <c r="H39" s="26">
        <v>38</v>
      </c>
      <c r="I39" s="27">
        <v>0</v>
      </c>
      <c r="J39" s="54">
        <f>SUM('A-b-(8)'!C39,'A-b-(9)'!C39,'A-b-(10)'!C39,'A-b-(11)'!C39)-'A-b-(7)'!C39</f>
        <v>0</v>
      </c>
      <c r="K39" s="54">
        <f>SUM('A-b-(8)'!E40,'A-b-(9)'!E40,'A-b-(10)'!E40,'A-b-(11)'!E40)-'A-b-(7)'!E40</f>
        <v>0</v>
      </c>
      <c r="L39" s="54">
        <f>SUM('A-b-(8)'!F40,'A-b-(9)'!F40,'A-b-(10)'!F40,'A-b-(11)'!F40)-'A-b-(7)'!F40</f>
        <v>0</v>
      </c>
      <c r="M39" s="54">
        <f>SUM('A-b-(8)'!G40,'A-b-(9)'!G40,'A-b-(10)'!G40,'A-b-(11)'!G40)-'A-b-(7)'!G40</f>
        <v>0</v>
      </c>
      <c r="N39" s="54">
        <f>SUM('A-b-(8)'!H40,'A-b-(9)'!H40,'A-b-(10)'!H40,'A-b-(11)'!H40)-'A-b-(7)'!H40</f>
        <v>0</v>
      </c>
      <c r="O39" s="54">
        <f>SUM('A-b-(8)'!I40,'A-b-(9)'!I40,'A-b-(10)'!I40,'A-b-(11)'!I40)-'A-b-(7)'!I40</f>
        <v>0</v>
      </c>
    </row>
    <row r="40" spans="2:15" s="38" customFormat="1" ht="10.5" customHeight="1">
      <c r="B40" s="42" t="s">
        <v>23</v>
      </c>
      <c r="C40" s="26">
        <v>147</v>
      </c>
      <c r="D40" s="29"/>
      <c r="E40" s="28">
        <v>96</v>
      </c>
      <c r="F40" s="26">
        <v>107</v>
      </c>
      <c r="G40" s="26">
        <v>4</v>
      </c>
      <c r="H40" s="26">
        <v>54</v>
      </c>
      <c r="I40" s="27">
        <v>1</v>
      </c>
      <c r="J40" s="54">
        <f>SUM('A-b-(8)'!C40,'A-b-(9)'!C40,'A-b-(10)'!C40,'A-b-(11)'!C40)-'A-b-(7)'!C40</f>
        <v>0</v>
      </c>
      <c r="K40" s="54">
        <f>SUM('A-b-(8)'!E41,'A-b-(9)'!E41,'A-b-(10)'!E41,'A-b-(11)'!E41)-'A-b-(7)'!E41</f>
        <v>0</v>
      </c>
      <c r="L40" s="54">
        <f>SUM('A-b-(8)'!F41,'A-b-(9)'!F41,'A-b-(10)'!F41,'A-b-(11)'!F41)-'A-b-(7)'!F41</f>
        <v>0</v>
      </c>
      <c r="M40" s="54">
        <f>SUM('A-b-(8)'!G41,'A-b-(9)'!G41,'A-b-(10)'!G41,'A-b-(11)'!G41)-'A-b-(7)'!G41</f>
        <v>0</v>
      </c>
      <c r="N40" s="54">
        <f>SUM('A-b-(8)'!H41,'A-b-(9)'!H41,'A-b-(10)'!H41,'A-b-(11)'!H41)-'A-b-(7)'!H41</f>
        <v>0</v>
      </c>
      <c r="O40" s="54">
        <f>SUM('A-b-(8)'!I41,'A-b-(9)'!I41,'A-b-(10)'!I41,'A-b-(11)'!I41)-'A-b-(7)'!I41</f>
        <v>0</v>
      </c>
    </row>
    <row r="41" spans="2:15" s="38" customFormat="1" ht="10.5" customHeight="1">
      <c r="B41" s="42" t="s">
        <v>24</v>
      </c>
      <c r="C41" s="26">
        <v>20</v>
      </c>
      <c r="D41" s="29"/>
      <c r="E41" s="28">
        <v>14</v>
      </c>
      <c r="F41" s="26">
        <v>14</v>
      </c>
      <c r="G41" s="26">
        <v>3</v>
      </c>
      <c r="H41" s="26">
        <v>2</v>
      </c>
      <c r="I41" s="27">
        <v>0</v>
      </c>
      <c r="J41" s="54">
        <f>SUM('A-b-(8)'!C41,'A-b-(9)'!C41,'A-b-(10)'!C41,'A-b-(11)'!C41)-'A-b-(7)'!C41</f>
        <v>0</v>
      </c>
      <c r="K41" s="54">
        <f>SUM('A-b-(8)'!E42,'A-b-(9)'!E42,'A-b-(10)'!E42,'A-b-(11)'!E42)-'A-b-(7)'!E42</f>
        <v>0</v>
      </c>
      <c r="L41" s="54">
        <f>SUM('A-b-(8)'!F42,'A-b-(9)'!F42,'A-b-(10)'!F42,'A-b-(11)'!F42)-'A-b-(7)'!F42</f>
        <v>0</v>
      </c>
      <c r="M41" s="54">
        <f>SUM('A-b-(8)'!G42,'A-b-(9)'!G42,'A-b-(10)'!G42,'A-b-(11)'!G42)-'A-b-(7)'!G42</f>
        <v>0</v>
      </c>
      <c r="N41" s="54">
        <f>SUM('A-b-(8)'!H42,'A-b-(9)'!H42,'A-b-(10)'!H42,'A-b-(11)'!H42)-'A-b-(7)'!H42</f>
        <v>0</v>
      </c>
      <c r="O41" s="54">
        <f>SUM('A-b-(8)'!I42,'A-b-(9)'!I42,'A-b-(10)'!I42,'A-b-(11)'!I42)-'A-b-(7)'!I42</f>
        <v>0</v>
      </c>
    </row>
    <row r="42" spans="2:15" s="38" customFormat="1" ht="10.5" customHeight="1">
      <c r="B42" s="42" t="s">
        <v>25</v>
      </c>
      <c r="C42" s="26">
        <v>7</v>
      </c>
      <c r="D42" s="29"/>
      <c r="E42" s="28">
        <v>7</v>
      </c>
      <c r="F42" s="26">
        <v>12</v>
      </c>
      <c r="G42" s="26">
        <v>2</v>
      </c>
      <c r="H42" s="26">
        <v>8</v>
      </c>
      <c r="I42" s="27">
        <v>2</v>
      </c>
      <c r="J42" s="54">
        <f>SUM('A-b-(8)'!C42,'A-b-(9)'!C42,'A-b-(10)'!C42,'A-b-(11)'!C42)-'A-b-(7)'!C42</f>
        <v>0</v>
      </c>
      <c r="K42" s="54">
        <f>SUM('A-b-(8)'!E43,'A-b-(9)'!E43,'A-b-(10)'!E43,'A-b-(11)'!E43)-'A-b-(7)'!E43</f>
        <v>0</v>
      </c>
      <c r="L42" s="54">
        <f>SUM('A-b-(8)'!F43,'A-b-(9)'!F43,'A-b-(10)'!F43,'A-b-(11)'!F43)-'A-b-(7)'!F43</f>
        <v>0</v>
      </c>
      <c r="M42" s="54">
        <f>SUM('A-b-(8)'!G43,'A-b-(9)'!G43,'A-b-(10)'!G43,'A-b-(11)'!G43)-'A-b-(7)'!G43</f>
        <v>0</v>
      </c>
      <c r="N42" s="54">
        <f>SUM('A-b-(8)'!H43,'A-b-(9)'!H43,'A-b-(10)'!H43,'A-b-(11)'!H43)-'A-b-(7)'!H43</f>
        <v>0</v>
      </c>
      <c r="O42" s="54">
        <f>SUM('A-b-(8)'!I43,'A-b-(9)'!I43,'A-b-(10)'!I43,'A-b-(11)'!I43)-'A-b-(7)'!I43</f>
        <v>0</v>
      </c>
    </row>
    <row r="43" spans="2:15" s="38" customFormat="1" ht="10.5" customHeight="1">
      <c r="B43" s="42" t="s">
        <v>26</v>
      </c>
      <c r="C43" s="26">
        <v>15</v>
      </c>
      <c r="D43" s="29"/>
      <c r="E43" s="28">
        <v>15</v>
      </c>
      <c r="F43" s="26">
        <v>17</v>
      </c>
      <c r="G43" s="26">
        <v>1</v>
      </c>
      <c r="H43" s="26">
        <v>1</v>
      </c>
      <c r="I43" s="27">
        <v>0</v>
      </c>
      <c r="J43" s="54">
        <f>SUM('A-b-(8)'!C43,'A-b-(9)'!C43,'A-b-(10)'!C43,'A-b-(11)'!C43)-'A-b-(7)'!C43</f>
        <v>0</v>
      </c>
      <c r="K43" s="54">
        <f>SUM('A-b-(8)'!E44,'A-b-(9)'!E44,'A-b-(10)'!E44,'A-b-(11)'!E44)-'A-b-(7)'!E44</f>
        <v>0</v>
      </c>
      <c r="L43" s="54">
        <f>SUM('A-b-(8)'!F44,'A-b-(9)'!F44,'A-b-(10)'!F44,'A-b-(11)'!F44)-'A-b-(7)'!F44</f>
        <v>0</v>
      </c>
      <c r="M43" s="54">
        <f>SUM('A-b-(8)'!G44,'A-b-(9)'!G44,'A-b-(10)'!G44,'A-b-(11)'!G44)-'A-b-(7)'!G44</f>
        <v>0</v>
      </c>
      <c r="N43" s="54">
        <f>SUM('A-b-(8)'!H44,'A-b-(9)'!H44,'A-b-(10)'!H44,'A-b-(11)'!H44)-'A-b-(7)'!H44</f>
        <v>0</v>
      </c>
      <c r="O43" s="54">
        <f>SUM('A-b-(8)'!I44,'A-b-(9)'!I44,'A-b-(10)'!I44,'A-b-(11)'!I44)-'A-b-(7)'!I44</f>
        <v>0</v>
      </c>
    </row>
    <row r="44" spans="2:15" s="38" customFormat="1" ht="10.5" customHeight="1">
      <c r="B44" s="42" t="s">
        <v>27</v>
      </c>
      <c r="C44" s="26">
        <v>49</v>
      </c>
      <c r="D44" s="29"/>
      <c r="E44" s="28">
        <v>28</v>
      </c>
      <c r="F44" s="26">
        <v>38</v>
      </c>
      <c r="G44" s="26">
        <v>3</v>
      </c>
      <c r="H44" s="26">
        <v>14</v>
      </c>
      <c r="I44" s="27">
        <v>0</v>
      </c>
      <c r="J44" s="54">
        <f>SUM('A-b-(8)'!C44,'A-b-(9)'!C44,'A-b-(10)'!C44,'A-b-(11)'!C44)-'A-b-(7)'!C44</f>
        <v>0</v>
      </c>
      <c r="K44" s="54">
        <f>SUM('A-b-(8)'!E45,'A-b-(9)'!E45,'A-b-(10)'!E45,'A-b-(11)'!E45)-'A-b-(7)'!E45</f>
        <v>0</v>
      </c>
      <c r="L44" s="54">
        <f>SUM('A-b-(8)'!F45,'A-b-(9)'!F45,'A-b-(10)'!F45,'A-b-(11)'!F45)-'A-b-(7)'!F45</f>
        <v>0</v>
      </c>
      <c r="M44" s="54">
        <f>SUM('A-b-(8)'!G45,'A-b-(9)'!G45,'A-b-(10)'!G45,'A-b-(11)'!G45)-'A-b-(7)'!G45</f>
        <v>0</v>
      </c>
      <c r="N44" s="54">
        <f>SUM('A-b-(8)'!H45,'A-b-(9)'!H45,'A-b-(10)'!H45,'A-b-(11)'!H45)-'A-b-(7)'!H45</f>
        <v>0</v>
      </c>
      <c r="O44" s="54">
        <f>SUM('A-b-(8)'!I45,'A-b-(9)'!I45,'A-b-(10)'!I45,'A-b-(11)'!I45)-'A-b-(7)'!I45</f>
        <v>0</v>
      </c>
    </row>
    <row r="45" spans="2:15" s="58" customFormat="1" ht="10.5" customHeight="1">
      <c r="B45" s="64" t="s">
        <v>28</v>
      </c>
      <c r="C45" s="24">
        <v>256</v>
      </c>
      <c r="D45" s="5"/>
      <c r="E45" s="17">
        <v>146</v>
      </c>
      <c r="F45" s="24">
        <v>168</v>
      </c>
      <c r="G45" s="24">
        <v>8</v>
      </c>
      <c r="H45" s="24">
        <v>42</v>
      </c>
      <c r="I45" s="13">
        <v>4</v>
      </c>
      <c r="J45" s="54">
        <f>SUM('A-b-(8)'!C45,'A-b-(9)'!C45,'A-b-(10)'!C45,'A-b-(11)'!C45)-'A-b-(7)'!C45</f>
        <v>0</v>
      </c>
      <c r="K45" s="54">
        <f>SUM('A-b-(8)'!E46,'A-b-(9)'!E46,'A-b-(10)'!E46,'A-b-(11)'!E46)-'A-b-(7)'!E46</f>
        <v>0</v>
      </c>
      <c r="L45" s="54">
        <f>SUM('A-b-(8)'!F46,'A-b-(9)'!F46,'A-b-(10)'!F46,'A-b-(11)'!F46)-'A-b-(7)'!F46</f>
        <v>0</v>
      </c>
      <c r="M45" s="54">
        <f>SUM('A-b-(8)'!G46,'A-b-(9)'!G46,'A-b-(10)'!G46,'A-b-(11)'!G46)-'A-b-(7)'!G46</f>
        <v>0</v>
      </c>
      <c r="N45" s="54">
        <f>SUM('A-b-(8)'!H46,'A-b-(9)'!H46,'A-b-(10)'!H46,'A-b-(11)'!H46)-'A-b-(7)'!H46</f>
        <v>0</v>
      </c>
      <c r="O45" s="54">
        <f>SUM('A-b-(8)'!I46,'A-b-(9)'!I46,'A-b-(10)'!I46,'A-b-(11)'!I46)-'A-b-(7)'!I46</f>
        <v>0</v>
      </c>
    </row>
    <row r="46" spans="2:15" s="38" customFormat="1" ht="10.5" customHeight="1">
      <c r="B46" s="42" t="s">
        <v>29</v>
      </c>
      <c r="C46" s="26">
        <v>5</v>
      </c>
      <c r="D46" s="29"/>
      <c r="E46" s="28">
        <v>5</v>
      </c>
      <c r="F46" s="26">
        <v>8</v>
      </c>
      <c r="G46" s="26">
        <v>1</v>
      </c>
      <c r="H46" s="26">
        <v>2</v>
      </c>
      <c r="I46" s="27">
        <v>1</v>
      </c>
      <c r="J46" s="54">
        <f>SUM('A-b-(8)'!C46,'A-b-(9)'!C46,'A-b-(10)'!C46,'A-b-(11)'!C46)-'A-b-(7)'!C46</f>
        <v>0</v>
      </c>
      <c r="K46" s="54">
        <f>SUM('A-b-(8)'!E47,'A-b-(9)'!E47,'A-b-(10)'!E47,'A-b-(11)'!E47)-'A-b-(7)'!E47</f>
        <v>0</v>
      </c>
      <c r="L46" s="54">
        <f>SUM('A-b-(8)'!F47,'A-b-(9)'!F47,'A-b-(10)'!F47,'A-b-(11)'!F47)-'A-b-(7)'!F47</f>
        <v>0</v>
      </c>
      <c r="M46" s="54">
        <f>SUM('A-b-(8)'!G47,'A-b-(9)'!G47,'A-b-(10)'!G47,'A-b-(11)'!G47)-'A-b-(7)'!G47</f>
        <v>0</v>
      </c>
      <c r="N46" s="54">
        <f>SUM('A-b-(8)'!H47,'A-b-(9)'!H47,'A-b-(10)'!H47,'A-b-(11)'!H47)-'A-b-(7)'!H47</f>
        <v>0</v>
      </c>
      <c r="O46" s="54">
        <f>SUM('A-b-(8)'!I47,'A-b-(9)'!I47,'A-b-(10)'!I47,'A-b-(11)'!I47)-'A-b-(7)'!I47</f>
        <v>0</v>
      </c>
    </row>
    <row r="47" spans="2:15" s="38" customFormat="1" ht="10.5" customHeight="1">
      <c r="B47" s="42" t="s">
        <v>30</v>
      </c>
      <c r="C47" s="26">
        <v>6</v>
      </c>
      <c r="D47" s="29"/>
      <c r="E47" s="28">
        <v>6</v>
      </c>
      <c r="F47" s="26">
        <v>5</v>
      </c>
      <c r="G47" s="26">
        <v>0</v>
      </c>
      <c r="H47" s="26">
        <v>0</v>
      </c>
      <c r="I47" s="27">
        <v>0</v>
      </c>
      <c r="J47" s="54">
        <f>SUM('A-b-(8)'!C47,'A-b-(9)'!C47,'A-b-(10)'!C47,'A-b-(11)'!C47)-'A-b-(7)'!C47</f>
        <v>0</v>
      </c>
      <c r="K47" s="54">
        <f>SUM('A-b-(8)'!E48,'A-b-(9)'!E48,'A-b-(10)'!E48,'A-b-(11)'!E48)-'A-b-(7)'!E48</f>
        <v>0</v>
      </c>
      <c r="L47" s="54">
        <f>SUM('A-b-(8)'!F48,'A-b-(9)'!F48,'A-b-(10)'!F48,'A-b-(11)'!F48)-'A-b-(7)'!F48</f>
        <v>0</v>
      </c>
      <c r="M47" s="54">
        <f>SUM('A-b-(8)'!G48,'A-b-(9)'!G48,'A-b-(10)'!G48,'A-b-(11)'!G48)-'A-b-(7)'!G48</f>
        <v>0</v>
      </c>
      <c r="N47" s="54">
        <f>SUM('A-b-(8)'!H48,'A-b-(9)'!H48,'A-b-(10)'!H48,'A-b-(11)'!H48)-'A-b-(7)'!H48</f>
        <v>0</v>
      </c>
      <c r="O47" s="54">
        <f>SUM('A-b-(8)'!I48,'A-b-(9)'!I48,'A-b-(10)'!I48,'A-b-(11)'!I48)-'A-b-(7)'!I48</f>
        <v>0</v>
      </c>
    </row>
    <row r="48" spans="2:15" s="38" customFormat="1" ht="10.5" customHeight="1">
      <c r="B48" s="42" t="s">
        <v>31</v>
      </c>
      <c r="C48" s="26">
        <v>2</v>
      </c>
      <c r="D48" s="29"/>
      <c r="E48" s="28">
        <v>0</v>
      </c>
      <c r="F48" s="26">
        <v>0</v>
      </c>
      <c r="G48" s="26">
        <v>0</v>
      </c>
      <c r="H48" s="26">
        <v>0</v>
      </c>
      <c r="I48" s="27">
        <v>0</v>
      </c>
      <c r="J48" s="54">
        <f>SUM('A-b-(8)'!C48,'A-b-(9)'!C48,'A-b-(10)'!C48,'A-b-(11)'!C48)-'A-b-(7)'!C48</f>
        <v>0</v>
      </c>
      <c r="K48" s="54">
        <f>SUM('A-b-(8)'!E49,'A-b-(9)'!E49,'A-b-(10)'!E49,'A-b-(11)'!E49)-'A-b-(7)'!E49</f>
        <v>0</v>
      </c>
      <c r="L48" s="54">
        <f>SUM('A-b-(8)'!F49,'A-b-(9)'!F49,'A-b-(10)'!F49,'A-b-(11)'!F49)-'A-b-(7)'!F49</f>
        <v>0</v>
      </c>
      <c r="M48" s="54">
        <f>SUM('A-b-(8)'!G49,'A-b-(9)'!G49,'A-b-(10)'!G49,'A-b-(11)'!G49)-'A-b-(7)'!G49</f>
        <v>0</v>
      </c>
      <c r="N48" s="54">
        <f>SUM('A-b-(8)'!H49,'A-b-(9)'!H49,'A-b-(10)'!H49,'A-b-(11)'!H49)-'A-b-(7)'!H49</f>
        <v>0</v>
      </c>
      <c r="O48" s="54">
        <f>SUM('A-b-(8)'!I49,'A-b-(9)'!I49,'A-b-(10)'!I49,'A-b-(11)'!I49)-'A-b-(7)'!I49</f>
        <v>0</v>
      </c>
    </row>
    <row r="49" spans="2:15" s="38" customFormat="1" ht="10.5" customHeight="1">
      <c r="B49" s="42" t="s">
        <v>32</v>
      </c>
      <c r="C49" s="26">
        <v>26</v>
      </c>
      <c r="D49" s="29"/>
      <c r="E49" s="28">
        <v>15</v>
      </c>
      <c r="F49" s="26">
        <v>12</v>
      </c>
      <c r="G49" s="26">
        <v>1</v>
      </c>
      <c r="H49" s="26">
        <v>2</v>
      </c>
      <c r="I49" s="27">
        <v>0</v>
      </c>
      <c r="J49" s="54">
        <f>SUM('A-b-(8)'!C49,'A-b-(9)'!C49,'A-b-(10)'!C49,'A-b-(11)'!C49)-'A-b-(7)'!C49</f>
        <v>0</v>
      </c>
      <c r="K49" s="54">
        <f>SUM('A-b-(8)'!E50,'A-b-(9)'!E50,'A-b-(10)'!E50,'A-b-(11)'!E50)-'A-b-(7)'!E50</f>
        <v>0</v>
      </c>
      <c r="L49" s="54">
        <f>SUM('A-b-(8)'!F50,'A-b-(9)'!F50,'A-b-(10)'!F50,'A-b-(11)'!F50)-'A-b-(7)'!F50</f>
        <v>0</v>
      </c>
      <c r="M49" s="54">
        <f>SUM('A-b-(8)'!G50,'A-b-(9)'!G50,'A-b-(10)'!G50,'A-b-(11)'!G50)-'A-b-(7)'!G50</f>
        <v>0</v>
      </c>
      <c r="N49" s="54">
        <f>SUM('A-b-(8)'!H50,'A-b-(9)'!H50,'A-b-(10)'!H50,'A-b-(11)'!H50)-'A-b-(7)'!H50</f>
        <v>0</v>
      </c>
      <c r="O49" s="54">
        <f>SUM('A-b-(8)'!I50,'A-b-(9)'!I50,'A-b-(10)'!I50,'A-b-(11)'!I50)-'A-b-(7)'!I50</f>
        <v>0</v>
      </c>
    </row>
    <row r="50" spans="2:15" s="38" customFormat="1" ht="10.5" customHeight="1">
      <c r="B50" s="42" t="s">
        <v>33</v>
      </c>
      <c r="C50" s="26">
        <v>207</v>
      </c>
      <c r="D50" s="29"/>
      <c r="E50" s="28">
        <v>113</v>
      </c>
      <c r="F50" s="26">
        <v>136</v>
      </c>
      <c r="G50" s="26">
        <v>5</v>
      </c>
      <c r="H50" s="26">
        <v>38</v>
      </c>
      <c r="I50" s="27">
        <v>3</v>
      </c>
      <c r="J50" s="54">
        <f>SUM('A-b-(8)'!C50,'A-b-(9)'!C50,'A-b-(10)'!C50,'A-b-(11)'!C50)-'A-b-(7)'!C50</f>
        <v>0</v>
      </c>
      <c r="K50" s="54">
        <f>SUM('A-b-(8)'!E51,'A-b-(9)'!E51,'A-b-(10)'!E51,'A-b-(11)'!E51)-'A-b-(7)'!E51</f>
        <v>0</v>
      </c>
      <c r="L50" s="54">
        <f>SUM('A-b-(8)'!F51,'A-b-(9)'!F51,'A-b-(10)'!F51,'A-b-(11)'!F51)-'A-b-(7)'!F51</f>
        <v>0</v>
      </c>
      <c r="M50" s="54">
        <f>SUM('A-b-(8)'!G51,'A-b-(9)'!G51,'A-b-(10)'!G51,'A-b-(11)'!G51)-'A-b-(7)'!G51</f>
        <v>0</v>
      </c>
      <c r="N50" s="54">
        <f>SUM('A-b-(8)'!H51,'A-b-(9)'!H51,'A-b-(10)'!H51,'A-b-(11)'!H51)-'A-b-(7)'!H51</f>
        <v>0</v>
      </c>
      <c r="O50" s="54">
        <f>SUM('A-b-(8)'!I51,'A-b-(9)'!I51,'A-b-(10)'!I51,'A-b-(11)'!I51)-'A-b-(7)'!I51</f>
        <v>0</v>
      </c>
    </row>
    <row r="51" spans="2:15" s="38" customFormat="1" ht="10.5" customHeight="1">
      <c r="B51" s="42" t="s">
        <v>34</v>
      </c>
      <c r="C51" s="26">
        <v>10</v>
      </c>
      <c r="D51" s="29"/>
      <c r="E51" s="28">
        <v>7</v>
      </c>
      <c r="F51" s="26">
        <v>7</v>
      </c>
      <c r="G51" s="26">
        <v>1</v>
      </c>
      <c r="H51" s="26">
        <v>0</v>
      </c>
      <c r="I51" s="27">
        <v>0</v>
      </c>
      <c r="J51" s="54">
        <f>SUM('A-b-(8)'!C51,'A-b-(9)'!C51,'A-b-(10)'!C51,'A-b-(11)'!C51)-'A-b-(7)'!C51</f>
        <v>0</v>
      </c>
      <c r="K51" s="54">
        <f>SUM('A-b-(8)'!E52,'A-b-(9)'!E52,'A-b-(10)'!E52,'A-b-(11)'!E52)-'A-b-(7)'!E52</f>
        <v>0</v>
      </c>
      <c r="L51" s="54">
        <f>SUM('A-b-(8)'!F52,'A-b-(9)'!F52,'A-b-(10)'!F52,'A-b-(11)'!F52)-'A-b-(7)'!F52</f>
        <v>0</v>
      </c>
      <c r="M51" s="54">
        <f>SUM('A-b-(8)'!G52,'A-b-(9)'!G52,'A-b-(10)'!G52,'A-b-(11)'!G52)-'A-b-(7)'!G52</f>
        <v>0</v>
      </c>
      <c r="N51" s="54">
        <f>SUM('A-b-(8)'!H52,'A-b-(9)'!H52,'A-b-(10)'!H52,'A-b-(11)'!H52)-'A-b-(7)'!H52</f>
        <v>0</v>
      </c>
      <c r="O51" s="54">
        <f>SUM('A-b-(8)'!I52,'A-b-(9)'!I52,'A-b-(10)'!I52,'A-b-(11)'!I52)-'A-b-(7)'!I52</f>
        <v>0</v>
      </c>
    </row>
    <row r="52" spans="2:15" s="58" customFormat="1" ht="10.5" customHeight="1">
      <c r="B52" s="64" t="s">
        <v>35</v>
      </c>
      <c r="C52" s="24">
        <v>562</v>
      </c>
      <c r="D52" s="5"/>
      <c r="E52" s="17">
        <v>269</v>
      </c>
      <c r="F52" s="24">
        <v>281</v>
      </c>
      <c r="G52" s="24">
        <v>24</v>
      </c>
      <c r="H52" s="24">
        <v>78</v>
      </c>
      <c r="I52" s="13">
        <v>2</v>
      </c>
      <c r="J52" s="54">
        <f>SUM('A-b-(8)'!C52,'A-b-(9)'!C52,'A-b-(10)'!C52,'A-b-(11)'!C52)-'A-b-(7)'!C52</f>
        <v>0</v>
      </c>
      <c r="K52" s="54">
        <f>SUM('A-b-(8)'!E53,'A-b-(9)'!E53,'A-b-(10)'!E53,'A-b-(11)'!E53)-'A-b-(7)'!E53</f>
        <v>0</v>
      </c>
      <c r="L52" s="54">
        <f>SUM('A-b-(8)'!F53,'A-b-(9)'!F53,'A-b-(10)'!F53,'A-b-(11)'!F53)-'A-b-(7)'!F53</f>
        <v>0</v>
      </c>
      <c r="M52" s="54">
        <f>SUM('A-b-(8)'!G53,'A-b-(9)'!G53,'A-b-(10)'!G53,'A-b-(11)'!G53)-'A-b-(7)'!G53</f>
        <v>0</v>
      </c>
      <c r="N52" s="54">
        <f>SUM('A-b-(8)'!H53,'A-b-(9)'!H53,'A-b-(10)'!H53,'A-b-(11)'!H53)-'A-b-(7)'!H53</f>
        <v>0</v>
      </c>
      <c r="O52" s="54">
        <f>SUM('A-b-(8)'!I53,'A-b-(9)'!I53,'A-b-(10)'!I53,'A-b-(11)'!I53)-'A-b-(7)'!I53</f>
        <v>0</v>
      </c>
    </row>
    <row r="53" spans="2:15" s="38" customFormat="1" ht="10.5" customHeight="1">
      <c r="B53" s="42" t="s">
        <v>36</v>
      </c>
      <c r="C53" s="26">
        <v>8</v>
      </c>
      <c r="D53" s="29"/>
      <c r="E53" s="28">
        <v>8</v>
      </c>
      <c r="F53" s="26">
        <v>8</v>
      </c>
      <c r="G53" s="26">
        <v>1</v>
      </c>
      <c r="H53" s="26">
        <v>4</v>
      </c>
      <c r="I53" s="27">
        <v>0</v>
      </c>
      <c r="J53" s="54">
        <f>SUM('A-b-(8)'!C53,'A-b-(9)'!C53,'A-b-(10)'!C53,'A-b-(11)'!C53)-'A-b-(7)'!C53</f>
        <v>0</v>
      </c>
      <c r="K53" s="54">
        <f>SUM('A-b-(8)'!E54,'A-b-(9)'!E54,'A-b-(10)'!E54,'A-b-(11)'!E54)-'A-b-(7)'!E54</f>
        <v>0</v>
      </c>
      <c r="L53" s="54">
        <f>SUM('A-b-(8)'!F54,'A-b-(9)'!F54,'A-b-(10)'!F54,'A-b-(11)'!F54)-'A-b-(7)'!F54</f>
        <v>0</v>
      </c>
      <c r="M53" s="54">
        <f>SUM('A-b-(8)'!G54,'A-b-(9)'!G54,'A-b-(10)'!G54,'A-b-(11)'!G54)-'A-b-(7)'!G54</f>
        <v>0</v>
      </c>
      <c r="N53" s="54">
        <f>SUM('A-b-(8)'!H54,'A-b-(9)'!H54,'A-b-(10)'!H54,'A-b-(11)'!H54)-'A-b-(7)'!H54</f>
        <v>0</v>
      </c>
      <c r="O53" s="54">
        <f>SUM('A-b-(8)'!I54,'A-b-(9)'!I54,'A-b-(10)'!I54,'A-b-(11)'!I54)-'A-b-(7)'!I54</f>
        <v>0</v>
      </c>
    </row>
    <row r="54" spans="2:15" s="38" customFormat="1" ht="10.5" customHeight="1">
      <c r="B54" s="42" t="s">
        <v>37</v>
      </c>
      <c r="C54" s="26">
        <v>36</v>
      </c>
      <c r="D54" s="29"/>
      <c r="E54" s="28">
        <v>19</v>
      </c>
      <c r="F54" s="26">
        <v>20</v>
      </c>
      <c r="G54" s="26">
        <v>2</v>
      </c>
      <c r="H54" s="26">
        <v>1</v>
      </c>
      <c r="I54" s="27">
        <v>0</v>
      </c>
      <c r="J54" s="54">
        <f>SUM('A-b-(8)'!C54,'A-b-(9)'!C54,'A-b-(10)'!C54,'A-b-(11)'!C54)-'A-b-(7)'!C54</f>
        <v>0</v>
      </c>
      <c r="K54" s="54">
        <f>SUM('A-b-(8)'!E55,'A-b-(9)'!E55,'A-b-(10)'!E55,'A-b-(11)'!E55)-'A-b-(7)'!E55</f>
        <v>0</v>
      </c>
      <c r="L54" s="54">
        <f>SUM('A-b-(8)'!F55,'A-b-(9)'!F55,'A-b-(10)'!F55,'A-b-(11)'!F55)-'A-b-(7)'!F55</f>
        <v>0</v>
      </c>
      <c r="M54" s="54">
        <f>SUM('A-b-(8)'!G55,'A-b-(9)'!G55,'A-b-(10)'!G55,'A-b-(11)'!G55)-'A-b-(7)'!G55</f>
        <v>0</v>
      </c>
      <c r="N54" s="54">
        <f>SUM('A-b-(8)'!H55,'A-b-(9)'!H55,'A-b-(10)'!H55,'A-b-(11)'!H55)-'A-b-(7)'!H55</f>
        <v>0</v>
      </c>
      <c r="O54" s="54">
        <f>SUM('A-b-(8)'!I55,'A-b-(9)'!I55,'A-b-(10)'!I55,'A-b-(11)'!I55)-'A-b-(7)'!I55</f>
        <v>0</v>
      </c>
    </row>
    <row r="55" spans="2:15" s="38" customFormat="1" ht="10.5" customHeight="1">
      <c r="B55" s="42" t="s">
        <v>38</v>
      </c>
      <c r="C55" s="26">
        <v>371</v>
      </c>
      <c r="D55" s="29"/>
      <c r="E55" s="28">
        <v>162</v>
      </c>
      <c r="F55" s="26">
        <v>164</v>
      </c>
      <c r="G55" s="26">
        <v>8</v>
      </c>
      <c r="H55" s="26">
        <v>45</v>
      </c>
      <c r="I55" s="27">
        <v>1</v>
      </c>
      <c r="J55" s="54">
        <f>SUM('A-b-(8)'!C55,'A-b-(9)'!C55,'A-b-(10)'!C55,'A-b-(11)'!C55)-'A-b-(7)'!C55</f>
        <v>0</v>
      </c>
      <c r="K55" s="54">
        <f>SUM('A-b-(8)'!E56,'A-b-(9)'!E56,'A-b-(10)'!E56,'A-b-(11)'!E56)-'A-b-(7)'!E56</f>
        <v>0</v>
      </c>
      <c r="L55" s="54">
        <f>SUM('A-b-(8)'!F56,'A-b-(9)'!F56,'A-b-(10)'!F56,'A-b-(11)'!F56)-'A-b-(7)'!F56</f>
        <v>0</v>
      </c>
      <c r="M55" s="54">
        <f>SUM('A-b-(8)'!G56,'A-b-(9)'!G56,'A-b-(10)'!G56,'A-b-(11)'!G56)-'A-b-(7)'!G56</f>
        <v>0</v>
      </c>
      <c r="N55" s="54">
        <f>SUM('A-b-(8)'!H56,'A-b-(9)'!H56,'A-b-(10)'!H56,'A-b-(11)'!H56)-'A-b-(7)'!H56</f>
        <v>0</v>
      </c>
      <c r="O55" s="54">
        <f>SUM('A-b-(8)'!I56,'A-b-(9)'!I56,'A-b-(10)'!I56,'A-b-(11)'!I56)-'A-b-(7)'!I56</f>
        <v>0</v>
      </c>
    </row>
    <row r="56" spans="2:15" s="38" customFormat="1" ht="10.5" customHeight="1">
      <c r="B56" s="42" t="s">
        <v>39</v>
      </c>
      <c r="C56" s="26">
        <v>134</v>
      </c>
      <c r="D56" s="29"/>
      <c r="E56" s="28">
        <v>72</v>
      </c>
      <c r="F56" s="26">
        <v>81</v>
      </c>
      <c r="G56" s="26">
        <v>12</v>
      </c>
      <c r="H56" s="26">
        <v>27</v>
      </c>
      <c r="I56" s="27">
        <v>1</v>
      </c>
      <c r="J56" s="54">
        <f>SUM('A-b-(8)'!C56,'A-b-(9)'!C56,'A-b-(10)'!C56,'A-b-(11)'!C56)-'A-b-(7)'!C56</f>
        <v>0</v>
      </c>
      <c r="K56" s="54">
        <f>SUM('A-b-(8)'!E57,'A-b-(9)'!E57,'A-b-(10)'!E57,'A-b-(11)'!E57)-'A-b-(7)'!E57</f>
        <v>0</v>
      </c>
      <c r="L56" s="54">
        <f>SUM('A-b-(8)'!F57,'A-b-(9)'!F57,'A-b-(10)'!F57,'A-b-(11)'!F57)-'A-b-(7)'!F57</f>
        <v>0</v>
      </c>
      <c r="M56" s="54">
        <f>SUM('A-b-(8)'!G57,'A-b-(9)'!G57,'A-b-(10)'!G57,'A-b-(11)'!G57)-'A-b-(7)'!G57</f>
        <v>0</v>
      </c>
      <c r="N56" s="54">
        <f>SUM('A-b-(8)'!H57,'A-b-(9)'!H57,'A-b-(10)'!H57,'A-b-(11)'!H57)-'A-b-(7)'!H57</f>
        <v>0</v>
      </c>
      <c r="O56" s="54">
        <f>SUM('A-b-(8)'!I57,'A-b-(9)'!I57,'A-b-(10)'!I57,'A-b-(11)'!I57)-'A-b-(7)'!I57</f>
        <v>0</v>
      </c>
    </row>
    <row r="57" spans="2:15" s="38" customFormat="1" ht="10.5" customHeight="1">
      <c r="B57" s="42" t="s">
        <v>40</v>
      </c>
      <c r="C57" s="26">
        <v>5</v>
      </c>
      <c r="D57" s="29"/>
      <c r="E57" s="28">
        <v>2</v>
      </c>
      <c r="F57" s="26">
        <v>3</v>
      </c>
      <c r="G57" s="26">
        <v>0</v>
      </c>
      <c r="H57" s="26">
        <v>1</v>
      </c>
      <c r="I57" s="27">
        <v>0</v>
      </c>
      <c r="J57" s="54">
        <f>SUM('A-b-(8)'!C57,'A-b-(9)'!C57,'A-b-(10)'!C57,'A-b-(11)'!C57)-'A-b-(7)'!C57</f>
        <v>0</v>
      </c>
      <c r="K57" s="54">
        <f>SUM('A-b-(8)'!E58,'A-b-(9)'!E58,'A-b-(10)'!E58,'A-b-(11)'!E58)-'A-b-(7)'!E58</f>
        <v>0</v>
      </c>
      <c r="L57" s="54">
        <f>SUM('A-b-(8)'!F58,'A-b-(9)'!F58,'A-b-(10)'!F58,'A-b-(11)'!F58)-'A-b-(7)'!F58</f>
        <v>0</v>
      </c>
      <c r="M57" s="54">
        <f>SUM('A-b-(8)'!G58,'A-b-(9)'!G58,'A-b-(10)'!G58,'A-b-(11)'!G58)-'A-b-(7)'!G58</f>
        <v>0</v>
      </c>
      <c r="N57" s="54">
        <f>SUM('A-b-(8)'!H58,'A-b-(9)'!H58,'A-b-(10)'!H58,'A-b-(11)'!H58)-'A-b-(7)'!H58</f>
        <v>0</v>
      </c>
      <c r="O57" s="54">
        <f>SUM('A-b-(8)'!I58,'A-b-(9)'!I58,'A-b-(10)'!I58,'A-b-(11)'!I58)-'A-b-(7)'!I58</f>
        <v>0</v>
      </c>
    </row>
    <row r="58" spans="2:15" s="38" customFormat="1" ht="10.5" customHeight="1">
      <c r="B58" s="42" t="s">
        <v>41</v>
      </c>
      <c r="C58" s="26">
        <v>8</v>
      </c>
      <c r="D58" s="29"/>
      <c r="E58" s="28">
        <v>6</v>
      </c>
      <c r="F58" s="26">
        <v>5</v>
      </c>
      <c r="G58" s="26">
        <v>1</v>
      </c>
      <c r="H58" s="26">
        <v>0</v>
      </c>
      <c r="I58" s="27">
        <v>0</v>
      </c>
      <c r="J58" s="54">
        <f>SUM('A-b-(8)'!C58,'A-b-(9)'!C58,'A-b-(10)'!C58,'A-b-(11)'!C58)-'A-b-(7)'!C58</f>
        <v>0</v>
      </c>
      <c r="K58" s="54">
        <f>SUM('A-b-(8)'!E59,'A-b-(9)'!E59,'A-b-(10)'!E59,'A-b-(11)'!E59)-'A-b-(7)'!E59</f>
        <v>0</v>
      </c>
      <c r="L58" s="54">
        <f>SUM('A-b-(8)'!F59,'A-b-(9)'!F59,'A-b-(10)'!F59,'A-b-(11)'!F59)-'A-b-(7)'!F59</f>
        <v>0</v>
      </c>
      <c r="M58" s="54">
        <f>SUM('A-b-(8)'!G59,'A-b-(9)'!G59,'A-b-(10)'!G59,'A-b-(11)'!G59)-'A-b-(7)'!G59</f>
        <v>0</v>
      </c>
      <c r="N58" s="54">
        <f>SUM('A-b-(8)'!H59,'A-b-(9)'!H59,'A-b-(10)'!H59,'A-b-(11)'!H59)-'A-b-(7)'!H59</f>
        <v>0</v>
      </c>
      <c r="O58" s="54">
        <f>SUM('A-b-(8)'!I59,'A-b-(9)'!I59,'A-b-(10)'!I59,'A-b-(11)'!I59)-'A-b-(7)'!I59</f>
        <v>0</v>
      </c>
    </row>
    <row r="59" spans="2:15" s="58" customFormat="1" ht="10.5" customHeight="1">
      <c r="B59" s="64" t="s">
        <v>42</v>
      </c>
      <c r="C59" s="24">
        <v>54</v>
      </c>
      <c r="D59" s="5"/>
      <c r="E59" s="17">
        <v>45</v>
      </c>
      <c r="F59" s="24">
        <v>59</v>
      </c>
      <c r="G59" s="24">
        <v>2</v>
      </c>
      <c r="H59" s="24">
        <v>15</v>
      </c>
      <c r="I59" s="13">
        <v>1</v>
      </c>
      <c r="J59" s="54">
        <f>SUM('A-b-(8)'!C59,'A-b-(9)'!C59,'A-b-(10)'!C59,'A-b-(11)'!C59)-'A-b-(7)'!C59</f>
        <v>0</v>
      </c>
      <c r="K59" s="54">
        <f>SUM('A-b-(8)'!E60,'A-b-(9)'!E60,'A-b-(10)'!E60,'A-b-(11)'!E60)-'A-b-(7)'!E60</f>
        <v>0</v>
      </c>
      <c r="L59" s="54">
        <f>SUM('A-b-(8)'!F60,'A-b-(9)'!F60,'A-b-(10)'!F60,'A-b-(11)'!F60)-'A-b-(7)'!F60</f>
        <v>0</v>
      </c>
      <c r="M59" s="54">
        <f>SUM('A-b-(8)'!G60,'A-b-(9)'!G60,'A-b-(10)'!G60,'A-b-(11)'!G60)-'A-b-(7)'!G60</f>
        <v>0</v>
      </c>
      <c r="N59" s="54">
        <f>SUM('A-b-(8)'!H60,'A-b-(9)'!H60,'A-b-(10)'!H60,'A-b-(11)'!H60)-'A-b-(7)'!H60</f>
        <v>0</v>
      </c>
      <c r="O59" s="54">
        <f>SUM('A-b-(8)'!I60,'A-b-(9)'!I60,'A-b-(10)'!I60,'A-b-(11)'!I60)-'A-b-(7)'!I60</f>
        <v>0</v>
      </c>
    </row>
    <row r="60" spans="2:15" s="38" customFormat="1" ht="10.5" customHeight="1">
      <c r="B60" s="42" t="s">
        <v>43</v>
      </c>
      <c r="C60" s="26">
        <v>4</v>
      </c>
      <c r="D60" s="29"/>
      <c r="E60" s="28">
        <v>5</v>
      </c>
      <c r="F60" s="26">
        <v>8</v>
      </c>
      <c r="G60" s="26">
        <v>0</v>
      </c>
      <c r="H60" s="26">
        <v>3</v>
      </c>
      <c r="I60" s="27">
        <v>0</v>
      </c>
      <c r="J60" s="54">
        <f>SUM('A-b-(8)'!C60,'A-b-(9)'!C60,'A-b-(10)'!C60,'A-b-(11)'!C60)-'A-b-(7)'!C60</f>
        <v>0</v>
      </c>
      <c r="K60" s="54">
        <f>SUM('A-b-(8)'!E61,'A-b-(9)'!E61,'A-b-(10)'!E61,'A-b-(11)'!E61)-'A-b-(7)'!E61</f>
        <v>0</v>
      </c>
      <c r="L60" s="54">
        <f>SUM('A-b-(8)'!F61,'A-b-(9)'!F61,'A-b-(10)'!F61,'A-b-(11)'!F61)-'A-b-(7)'!F61</f>
        <v>0</v>
      </c>
      <c r="M60" s="54">
        <f>SUM('A-b-(8)'!G61,'A-b-(9)'!G61,'A-b-(10)'!G61,'A-b-(11)'!G61)-'A-b-(7)'!G61</f>
        <v>0</v>
      </c>
      <c r="N60" s="54">
        <f>SUM('A-b-(8)'!H61,'A-b-(9)'!H61,'A-b-(10)'!H61,'A-b-(11)'!H61)-'A-b-(7)'!H61</f>
        <v>0</v>
      </c>
      <c r="O60" s="54">
        <f>SUM('A-b-(8)'!I61,'A-b-(9)'!I61,'A-b-(10)'!I61,'A-b-(11)'!I61)-'A-b-(7)'!I61</f>
        <v>0</v>
      </c>
    </row>
    <row r="61" spans="2:15" s="38" customFormat="1" ht="10.5" customHeight="1">
      <c r="B61" s="42" t="s">
        <v>44</v>
      </c>
      <c r="C61" s="26">
        <v>4</v>
      </c>
      <c r="D61" s="29"/>
      <c r="E61" s="28">
        <v>3</v>
      </c>
      <c r="F61" s="26">
        <v>3</v>
      </c>
      <c r="G61" s="26">
        <v>0</v>
      </c>
      <c r="H61" s="26">
        <v>0</v>
      </c>
      <c r="I61" s="27">
        <v>0</v>
      </c>
      <c r="J61" s="54">
        <f>SUM('A-b-(8)'!C61,'A-b-(9)'!C61,'A-b-(10)'!C61,'A-b-(11)'!C61)-'A-b-(7)'!C61</f>
        <v>0</v>
      </c>
      <c r="K61" s="54">
        <f>SUM('A-b-(8)'!E62,'A-b-(9)'!E62,'A-b-(10)'!E62,'A-b-(11)'!E62)-'A-b-(7)'!E62</f>
        <v>0</v>
      </c>
      <c r="L61" s="54">
        <f>SUM('A-b-(8)'!F62,'A-b-(9)'!F62,'A-b-(10)'!F62,'A-b-(11)'!F62)-'A-b-(7)'!F62</f>
        <v>0</v>
      </c>
      <c r="M61" s="54">
        <f>SUM('A-b-(8)'!G62,'A-b-(9)'!G62,'A-b-(10)'!G62,'A-b-(11)'!G62)-'A-b-(7)'!G62</f>
        <v>0</v>
      </c>
      <c r="N61" s="54">
        <f>SUM('A-b-(8)'!H62,'A-b-(9)'!H62,'A-b-(10)'!H62,'A-b-(11)'!H62)-'A-b-(7)'!H62</f>
        <v>0</v>
      </c>
      <c r="O61" s="54">
        <f>SUM('A-b-(8)'!I62,'A-b-(9)'!I62,'A-b-(10)'!I62,'A-b-(11)'!I62)-'A-b-(7)'!I62</f>
        <v>0</v>
      </c>
    </row>
    <row r="62" spans="2:15" s="38" customFormat="1" ht="10.5" customHeight="1">
      <c r="B62" s="42" t="s">
        <v>45</v>
      </c>
      <c r="C62" s="26">
        <v>10</v>
      </c>
      <c r="D62" s="29"/>
      <c r="E62" s="28">
        <v>9</v>
      </c>
      <c r="F62" s="26">
        <v>21</v>
      </c>
      <c r="G62" s="26">
        <v>0</v>
      </c>
      <c r="H62" s="26">
        <v>8</v>
      </c>
      <c r="I62" s="27">
        <v>0</v>
      </c>
      <c r="J62" s="54">
        <f>SUM('A-b-(8)'!C62,'A-b-(9)'!C62,'A-b-(10)'!C62,'A-b-(11)'!C62)-'A-b-(7)'!C62</f>
        <v>0</v>
      </c>
      <c r="K62" s="54">
        <f>SUM('A-b-(8)'!E63,'A-b-(9)'!E63,'A-b-(10)'!E63,'A-b-(11)'!E63)-'A-b-(7)'!E63</f>
        <v>0</v>
      </c>
      <c r="L62" s="54">
        <f>SUM('A-b-(8)'!F63,'A-b-(9)'!F63,'A-b-(10)'!F63,'A-b-(11)'!F63)-'A-b-(7)'!F63</f>
        <v>0</v>
      </c>
      <c r="M62" s="54">
        <f>SUM('A-b-(8)'!G63,'A-b-(9)'!G63,'A-b-(10)'!G63,'A-b-(11)'!G63)-'A-b-(7)'!G63</f>
        <v>0</v>
      </c>
      <c r="N62" s="54">
        <f>SUM('A-b-(8)'!H63,'A-b-(9)'!H63,'A-b-(10)'!H63,'A-b-(11)'!H63)-'A-b-(7)'!H63</f>
        <v>0</v>
      </c>
      <c r="O62" s="54">
        <f>SUM('A-b-(8)'!I63,'A-b-(9)'!I63,'A-b-(10)'!I63,'A-b-(11)'!I63)-'A-b-(7)'!I63</f>
        <v>0</v>
      </c>
    </row>
    <row r="63" spans="2:15" s="38" customFormat="1" ht="10.5" customHeight="1">
      <c r="B63" s="42" t="s">
        <v>46</v>
      </c>
      <c r="C63" s="26">
        <v>26</v>
      </c>
      <c r="D63" s="29"/>
      <c r="E63" s="28">
        <v>20</v>
      </c>
      <c r="F63" s="26">
        <v>19</v>
      </c>
      <c r="G63" s="26">
        <v>1</v>
      </c>
      <c r="H63" s="26">
        <v>3</v>
      </c>
      <c r="I63" s="27">
        <v>1</v>
      </c>
      <c r="J63" s="54">
        <f>SUM('A-b-(8)'!C63,'A-b-(9)'!C63,'A-b-(10)'!C63,'A-b-(11)'!C63)-'A-b-(7)'!C63</f>
        <v>0</v>
      </c>
      <c r="K63" s="54">
        <f>SUM('A-b-(8)'!E64,'A-b-(9)'!E64,'A-b-(10)'!E64,'A-b-(11)'!E64)-'A-b-(7)'!E64</f>
        <v>0</v>
      </c>
      <c r="L63" s="54">
        <f>SUM('A-b-(8)'!F64,'A-b-(9)'!F64,'A-b-(10)'!F64,'A-b-(11)'!F64)-'A-b-(7)'!F64</f>
        <v>0</v>
      </c>
      <c r="M63" s="54">
        <f>SUM('A-b-(8)'!G64,'A-b-(9)'!G64,'A-b-(10)'!G64,'A-b-(11)'!G64)-'A-b-(7)'!G64</f>
        <v>0</v>
      </c>
      <c r="N63" s="54">
        <f>SUM('A-b-(8)'!H64,'A-b-(9)'!H64,'A-b-(10)'!H64,'A-b-(11)'!H64)-'A-b-(7)'!H64</f>
        <v>0</v>
      </c>
      <c r="O63" s="54">
        <f>SUM('A-b-(8)'!I64,'A-b-(9)'!I64,'A-b-(10)'!I64,'A-b-(11)'!I64)-'A-b-(7)'!I64</f>
        <v>0</v>
      </c>
    </row>
    <row r="64" spans="2:15" s="38" customFormat="1" ht="10.5" customHeight="1">
      <c r="B64" s="42" t="s">
        <v>47</v>
      </c>
      <c r="C64" s="26">
        <v>10</v>
      </c>
      <c r="D64" s="29"/>
      <c r="E64" s="28">
        <v>8</v>
      </c>
      <c r="F64" s="26">
        <v>8</v>
      </c>
      <c r="G64" s="26">
        <v>1</v>
      </c>
      <c r="H64" s="26">
        <v>1</v>
      </c>
      <c r="I64" s="27">
        <v>0</v>
      </c>
      <c r="J64" s="54">
        <f>SUM('A-b-(8)'!C64,'A-b-(9)'!C64,'A-b-(10)'!C64,'A-b-(11)'!C64)-'A-b-(7)'!C64</f>
        <v>0</v>
      </c>
      <c r="K64" s="54">
        <f>SUM('A-b-(8)'!E65,'A-b-(9)'!E65,'A-b-(10)'!E65,'A-b-(11)'!E65)-'A-b-(7)'!E65</f>
        <v>0</v>
      </c>
      <c r="L64" s="54">
        <f>SUM('A-b-(8)'!F65,'A-b-(9)'!F65,'A-b-(10)'!F65,'A-b-(11)'!F65)-'A-b-(7)'!F65</f>
        <v>0</v>
      </c>
      <c r="M64" s="54">
        <f>SUM('A-b-(8)'!G65,'A-b-(9)'!G65,'A-b-(10)'!G65,'A-b-(11)'!G65)-'A-b-(7)'!G65</f>
        <v>0</v>
      </c>
      <c r="N64" s="54">
        <f>SUM('A-b-(8)'!H65,'A-b-(9)'!H65,'A-b-(10)'!H65,'A-b-(11)'!H65)-'A-b-(7)'!H65</f>
        <v>0</v>
      </c>
      <c r="O64" s="54">
        <f>SUM('A-b-(8)'!I65,'A-b-(9)'!I65,'A-b-(10)'!I65,'A-b-(11)'!I65)-'A-b-(7)'!I65</f>
        <v>0</v>
      </c>
    </row>
    <row r="65" spans="2:15" s="58" customFormat="1" ht="10.5" customHeight="1">
      <c r="B65" s="64" t="s">
        <v>48</v>
      </c>
      <c r="C65" s="24">
        <v>15</v>
      </c>
      <c r="D65" s="5"/>
      <c r="E65" s="17">
        <v>14</v>
      </c>
      <c r="F65" s="24">
        <v>18</v>
      </c>
      <c r="G65" s="24">
        <v>3</v>
      </c>
      <c r="H65" s="24">
        <v>5</v>
      </c>
      <c r="I65" s="13">
        <v>0</v>
      </c>
      <c r="J65" s="54">
        <f>SUM('A-b-(8)'!C65,'A-b-(9)'!C65,'A-b-(10)'!C65,'A-b-(11)'!C65)-'A-b-(7)'!C65</f>
        <v>0</v>
      </c>
      <c r="K65" s="54">
        <f>SUM('A-b-(8)'!E66,'A-b-(9)'!E66,'A-b-(10)'!E66,'A-b-(11)'!E66)-'A-b-(7)'!E66</f>
        <v>0</v>
      </c>
      <c r="L65" s="54">
        <f>SUM('A-b-(8)'!F66,'A-b-(9)'!F66,'A-b-(10)'!F66,'A-b-(11)'!F66)-'A-b-(7)'!F66</f>
        <v>0</v>
      </c>
      <c r="M65" s="54">
        <f>SUM('A-b-(8)'!G66,'A-b-(9)'!G66,'A-b-(10)'!G66,'A-b-(11)'!G66)-'A-b-(7)'!G66</f>
        <v>0</v>
      </c>
      <c r="N65" s="54">
        <f>SUM('A-b-(8)'!H66,'A-b-(9)'!H66,'A-b-(10)'!H66,'A-b-(11)'!H66)-'A-b-(7)'!H66</f>
        <v>0</v>
      </c>
      <c r="O65" s="54">
        <f>SUM('A-b-(8)'!I66,'A-b-(9)'!I66,'A-b-(10)'!I66,'A-b-(11)'!I66)-'A-b-(7)'!I66</f>
        <v>0</v>
      </c>
    </row>
    <row r="66" spans="2:15" s="38" customFormat="1" ht="10.5" customHeight="1">
      <c r="B66" s="42" t="s">
        <v>49</v>
      </c>
      <c r="C66" s="26">
        <v>1</v>
      </c>
      <c r="D66" s="29"/>
      <c r="E66" s="28">
        <v>1</v>
      </c>
      <c r="F66" s="26">
        <v>4</v>
      </c>
      <c r="G66" s="26">
        <v>2</v>
      </c>
      <c r="H66" s="26">
        <v>0</v>
      </c>
      <c r="I66" s="27">
        <v>0</v>
      </c>
      <c r="J66" s="54">
        <f>SUM('A-b-(8)'!C66,'A-b-(9)'!C66,'A-b-(10)'!C66,'A-b-(11)'!C66)-'A-b-(7)'!C66</f>
        <v>0</v>
      </c>
      <c r="K66" s="54">
        <f>SUM('A-b-(8)'!E67,'A-b-(9)'!E67,'A-b-(10)'!E67,'A-b-(11)'!E67)-'A-b-(7)'!E67</f>
        <v>0</v>
      </c>
      <c r="L66" s="54">
        <f>SUM('A-b-(8)'!F67,'A-b-(9)'!F67,'A-b-(10)'!F67,'A-b-(11)'!F67)-'A-b-(7)'!F67</f>
        <v>0</v>
      </c>
      <c r="M66" s="54">
        <f>SUM('A-b-(8)'!G67,'A-b-(9)'!G67,'A-b-(10)'!G67,'A-b-(11)'!G67)-'A-b-(7)'!G67</f>
        <v>0</v>
      </c>
      <c r="N66" s="54">
        <f>SUM('A-b-(8)'!H67,'A-b-(9)'!H67,'A-b-(10)'!H67,'A-b-(11)'!H67)-'A-b-(7)'!H67</f>
        <v>0</v>
      </c>
      <c r="O66" s="54">
        <f>SUM('A-b-(8)'!I67,'A-b-(9)'!I67,'A-b-(10)'!I67,'A-b-(11)'!I67)-'A-b-(7)'!I67</f>
        <v>0</v>
      </c>
    </row>
    <row r="67" spans="2:15" s="38" customFormat="1" ht="10.5" customHeight="1">
      <c r="B67" s="42" t="s">
        <v>50</v>
      </c>
      <c r="C67" s="26">
        <v>1</v>
      </c>
      <c r="D67" s="29"/>
      <c r="E67" s="28">
        <v>2</v>
      </c>
      <c r="F67" s="26">
        <v>4</v>
      </c>
      <c r="G67" s="26">
        <v>0</v>
      </c>
      <c r="H67" s="26">
        <v>2</v>
      </c>
      <c r="I67" s="27">
        <v>0</v>
      </c>
      <c r="J67" s="54">
        <f>SUM('A-b-(8)'!C67,'A-b-(9)'!C67,'A-b-(10)'!C67,'A-b-(11)'!C67)-'A-b-(7)'!C67</f>
        <v>0</v>
      </c>
      <c r="K67" s="54">
        <f>SUM('A-b-(8)'!E68,'A-b-(9)'!E68,'A-b-(10)'!E68,'A-b-(11)'!E68)-'A-b-(7)'!E68</f>
        <v>0</v>
      </c>
      <c r="L67" s="54">
        <f>SUM('A-b-(8)'!F68,'A-b-(9)'!F68,'A-b-(10)'!F68,'A-b-(11)'!F68)-'A-b-(7)'!F68</f>
        <v>0</v>
      </c>
      <c r="M67" s="54">
        <f>SUM('A-b-(8)'!G68,'A-b-(9)'!G68,'A-b-(10)'!G68,'A-b-(11)'!G68)-'A-b-(7)'!G68</f>
        <v>0</v>
      </c>
      <c r="N67" s="54">
        <f>SUM('A-b-(8)'!H68,'A-b-(9)'!H68,'A-b-(10)'!H68,'A-b-(11)'!H68)-'A-b-(7)'!H68</f>
        <v>0</v>
      </c>
      <c r="O67" s="54">
        <f>SUM('A-b-(8)'!I68,'A-b-(9)'!I68,'A-b-(10)'!I68,'A-b-(11)'!I68)-'A-b-(7)'!I68</f>
        <v>0</v>
      </c>
    </row>
    <row r="68" spans="2:15" s="38" customFormat="1" ht="10.5" customHeight="1">
      <c r="B68" s="42" t="s">
        <v>51</v>
      </c>
      <c r="C68" s="26">
        <v>8</v>
      </c>
      <c r="D68" s="29"/>
      <c r="E68" s="28">
        <v>8</v>
      </c>
      <c r="F68" s="26">
        <v>6</v>
      </c>
      <c r="G68" s="26">
        <v>0</v>
      </c>
      <c r="H68" s="26">
        <v>2</v>
      </c>
      <c r="I68" s="27">
        <v>0</v>
      </c>
      <c r="J68" s="54">
        <f>SUM('A-b-(8)'!C68,'A-b-(9)'!C68,'A-b-(10)'!C68,'A-b-(11)'!C68)-'A-b-(7)'!C68</f>
        <v>0</v>
      </c>
      <c r="K68" s="54">
        <f>SUM('A-b-(8)'!E69,'A-b-(9)'!E69,'A-b-(10)'!E69,'A-b-(11)'!E69)-'A-b-(7)'!E69</f>
        <v>0</v>
      </c>
      <c r="L68" s="54">
        <f>SUM('A-b-(8)'!F69,'A-b-(9)'!F69,'A-b-(10)'!F69,'A-b-(11)'!F69)-'A-b-(7)'!F69</f>
        <v>0</v>
      </c>
      <c r="M68" s="54">
        <f>SUM('A-b-(8)'!G69,'A-b-(9)'!G69,'A-b-(10)'!G69,'A-b-(11)'!G69)-'A-b-(7)'!G69</f>
        <v>0</v>
      </c>
      <c r="N68" s="54">
        <f>SUM('A-b-(8)'!H69,'A-b-(9)'!H69,'A-b-(10)'!H69,'A-b-(11)'!H69)-'A-b-(7)'!H69</f>
        <v>0</v>
      </c>
      <c r="O68" s="54">
        <f>SUM('A-b-(8)'!I69,'A-b-(9)'!I69,'A-b-(10)'!I69,'A-b-(11)'!I69)-'A-b-(7)'!I69</f>
        <v>0</v>
      </c>
    </row>
    <row r="69" spans="2:15" s="38" customFormat="1" ht="10.5" customHeight="1">
      <c r="B69" s="42" t="s">
        <v>52</v>
      </c>
      <c r="C69" s="26">
        <v>5</v>
      </c>
      <c r="D69" s="29"/>
      <c r="E69" s="28">
        <v>3</v>
      </c>
      <c r="F69" s="26">
        <v>4</v>
      </c>
      <c r="G69" s="26">
        <v>1</v>
      </c>
      <c r="H69" s="26">
        <v>1</v>
      </c>
      <c r="I69" s="27">
        <v>0</v>
      </c>
      <c r="J69" s="54">
        <f>SUM('A-b-(8)'!C69,'A-b-(9)'!C69,'A-b-(10)'!C69,'A-b-(11)'!C69)-'A-b-(7)'!C69</f>
        <v>0</v>
      </c>
      <c r="K69" s="54">
        <f>SUM('A-b-(8)'!E70,'A-b-(9)'!E70,'A-b-(10)'!E70,'A-b-(11)'!E70)-'A-b-(7)'!E70</f>
        <v>0</v>
      </c>
      <c r="L69" s="54">
        <f>SUM('A-b-(8)'!F70,'A-b-(9)'!F70,'A-b-(10)'!F70,'A-b-(11)'!F70)-'A-b-(7)'!F70</f>
        <v>0</v>
      </c>
      <c r="M69" s="54">
        <f>SUM('A-b-(8)'!G70,'A-b-(9)'!G70,'A-b-(10)'!G70,'A-b-(11)'!G70)-'A-b-(7)'!G70</f>
        <v>0</v>
      </c>
      <c r="N69" s="54">
        <f>SUM('A-b-(8)'!H70,'A-b-(9)'!H70,'A-b-(10)'!H70,'A-b-(11)'!H70)-'A-b-(7)'!H70</f>
        <v>0</v>
      </c>
      <c r="O69" s="54">
        <f>SUM('A-b-(8)'!I70,'A-b-(9)'!I70,'A-b-(10)'!I70,'A-b-(11)'!I70)-'A-b-(7)'!I70</f>
        <v>0</v>
      </c>
    </row>
    <row r="70" spans="2:15" s="58" customFormat="1" ht="10.5" customHeight="1">
      <c r="B70" s="64" t="s">
        <v>53</v>
      </c>
      <c r="C70" s="24">
        <v>141</v>
      </c>
      <c r="D70" s="5"/>
      <c r="E70" s="17">
        <v>105</v>
      </c>
      <c r="F70" s="24">
        <v>121</v>
      </c>
      <c r="G70" s="24">
        <v>4</v>
      </c>
      <c r="H70" s="24">
        <v>53</v>
      </c>
      <c r="I70" s="13">
        <v>0</v>
      </c>
      <c r="J70" s="54">
        <f>SUM('A-b-(8)'!C70,'A-b-(9)'!C70,'A-b-(10)'!C70,'A-b-(11)'!C70)-'A-b-(7)'!C70</f>
        <v>0</v>
      </c>
      <c r="K70" s="54">
        <f>SUM('A-b-(8)'!E71,'A-b-(9)'!E71,'A-b-(10)'!E71,'A-b-(11)'!E71)-'A-b-(7)'!E71</f>
        <v>0</v>
      </c>
      <c r="L70" s="54">
        <f>SUM('A-b-(8)'!F71,'A-b-(9)'!F71,'A-b-(10)'!F71,'A-b-(11)'!F71)-'A-b-(7)'!F71</f>
        <v>0</v>
      </c>
      <c r="M70" s="54">
        <f>SUM('A-b-(8)'!G71,'A-b-(9)'!G71,'A-b-(10)'!G71,'A-b-(11)'!G71)-'A-b-(7)'!G71</f>
        <v>0</v>
      </c>
      <c r="N70" s="54">
        <f>SUM('A-b-(8)'!H71,'A-b-(9)'!H71,'A-b-(10)'!H71,'A-b-(11)'!H71)-'A-b-(7)'!H71</f>
        <v>0</v>
      </c>
      <c r="O70" s="54">
        <f>SUM('A-b-(8)'!I71,'A-b-(9)'!I71,'A-b-(10)'!I71,'A-b-(11)'!I71)-'A-b-(7)'!I71</f>
        <v>0</v>
      </c>
    </row>
    <row r="71" spans="2:15" s="38" customFormat="1" ht="10.5" customHeight="1">
      <c r="B71" s="42" t="s">
        <v>54</v>
      </c>
      <c r="C71" s="26">
        <v>92</v>
      </c>
      <c r="D71" s="29"/>
      <c r="E71" s="28">
        <v>56</v>
      </c>
      <c r="F71" s="26">
        <v>65</v>
      </c>
      <c r="G71" s="26">
        <v>1</v>
      </c>
      <c r="H71" s="26">
        <v>35</v>
      </c>
      <c r="I71" s="27">
        <v>0</v>
      </c>
      <c r="J71" s="54">
        <f>SUM('A-b-(8)'!C71,'A-b-(9)'!C71,'A-b-(10)'!C71,'A-b-(11)'!C71)-'A-b-(7)'!C71</f>
        <v>0</v>
      </c>
      <c r="K71" s="54">
        <f>SUM('A-b-(8)'!E72,'A-b-(9)'!E72,'A-b-(10)'!E72,'A-b-(11)'!E72)-'A-b-(7)'!E72</f>
        <v>0</v>
      </c>
      <c r="L71" s="54">
        <f>SUM('A-b-(8)'!F72,'A-b-(9)'!F72,'A-b-(10)'!F72,'A-b-(11)'!F72)-'A-b-(7)'!F72</f>
        <v>0</v>
      </c>
      <c r="M71" s="54">
        <f>SUM('A-b-(8)'!G72,'A-b-(9)'!G72,'A-b-(10)'!G72,'A-b-(11)'!G72)-'A-b-(7)'!G72</f>
        <v>0</v>
      </c>
      <c r="N71" s="54">
        <f>SUM('A-b-(8)'!H72,'A-b-(9)'!H72,'A-b-(10)'!H72,'A-b-(11)'!H72)-'A-b-(7)'!H72</f>
        <v>0</v>
      </c>
      <c r="O71" s="54">
        <f>SUM('A-b-(8)'!I72,'A-b-(9)'!I72,'A-b-(10)'!I72,'A-b-(11)'!I72)-'A-b-(7)'!I72</f>
        <v>0</v>
      </c>
    </row>
    <row r="72" spans="2:15" s="38" customFormat="1" ht="10.5" customHeight="1">
      <c r="B72" s="42" t="s">
        <v>55</v>
      </c>
      <c r="C72" s="26">
        <v>2</v>
      </c>
      <c r="D72" s="29"/>
      <c r="E72" s="28">
        <v>1</v>
      </c>
      <c r="F72" s="26">
        <v>1</v>
      </c>
      <c r="G72" s="26">
        <v>0</v>
      </c>
      <c r="H72" s="26">
        <v>0</v>
      </c>
      <c r="I72" s="27">
        <v>0</v>
      </c>
      <c r="J72" s="54">
        <f>SUM('A-b-(8)'!C72,'A-b-(9)'!C72,'A-b-(10)'!C72,'A-b-(11)'!C72)-'A-b-(7)'!C72</f>
        <v>0</v>
      </c>
      <c r="K72" s="54">
        <f>SUM('A-b-(8)'!E73,'A-b-(9)'!E73,'A-b-(10)'!E73,'A-b-(11)'!E73)-'A-b-(7)'!E73</f>
        <v>0</v>
      </c>
      <c r="L72" s="54">
        <f>SUM('A-b-(8)'!F73,'A-b-(9)'!F73,'A-b-(10)'!F73,'A-b-(11)'!F73)-'A-b-(7)'!F73</f>
        <v>0</v>
      </c>
      <c r="M72" s="54">
        <f>SUM('A-b-(8)'!G73,'A-b-(9)'!G73,'A-b-(10)'!G73,'A-b-(11)'!G73)-'A-b-(7)'!G73</f>
        <v>0</v>
      </c>
      <c r="N72" s="54">
        <f>SUM('A-b-(8)'!H73,'A-b-(9)'!H73,'A-b-(10)'!H73,'A-b-(11)'!H73)-'A-b-(7)'!H73</f>
        <v>0</v>
      </c>
      <c r="O72" s="54">
        <f>SUM('A-b-(8)'!I73,'A-b-(9)'!I73,'A-b-(10)'!I73,'A-b-(11)'!I73)-'A-b-(7)'!I73</f>
        <v>0</v>
      </c>
    </row>
    <row r="73" spans="2:15" s="38" customFormat="1" ht="10.5" customHeight="1">
      <c r="B73" s="42" t="s">
        <v>56</v>
      </c>
      <c r="C73" s="26">
        <v>2</v>
      </c>
      <c r="D73" s="29"/>
      <c r="E73" s="28">
        <v>2</v>
      </c>
      <c r="F73" s="26">
        <v>2</v>
      </c>
      <c r="G73" s="26">
        <v>0</v>
      </c>
      <c r="H73" s="26">
        <v>0</v>
      </c>
      <c r="I73" s="27">
        <v>0</v>
      </c>
      <c r="J73" s="54">
        <f>SUM('A-b-(8)'!C73,'A-b-(9)'!C73,'A-b-(10)'!C73,'A-b-(11)'!C73)-'A-b-(7)'!C73</f>
        <v>0</v>
      </c>
      <c r="K73" s="54">
        <f>SUM('A-b-(8)'!E74,'A-b-(9)'!E74,'A-b-(10)'!E74,'A-b-(11)'!E74)-'A-b-(7)'!E74</f>
        <v>0</v>
      </c>
      <c r="L73" s="54">
        <f>SUM('A-b-(8)'!F74,'A-b-(9)'!F74,'A-b-(10)'!F74,'A-b-(11)'!F74)-'A-b-(7)'!F74</f>
        <v>0</v>
      </c>
      <c r="M73" s="54">
        <f>SUM('A-b-(8)'!G74,'A-b-(9)'!G74,'A-b-(10)'!G74,'A-b-(11)'!G74)-'A-b-(7)'!G74</f>
        <v>0</v>
      </c>
      <c r="N73" s="54">
        <f>SUM('A-b-(8)'!H74,'A-b-(9)'!H74,'A-b-(10)'!H74,'A-b-(11)'!H74)-'A-b-(7)'!H74</f>
        <v>0</v>
      </c>
      <c r="O73" s="54">
        <f>SUM('A-b-(8)'!I74,'A-b-(9)'!I74,'A-b-(10)'!I74,'A-b-(11)'!I74)-'A-b-(7)'!I74</f>
        <v>0</v>
      </c>
    </row>
    <row r="74" spans="2:15" s="38" customFormat="1" ht="10.5" customHeight="1">
      <c r="B74" s="42" t="s">
        <v>57</v>
      </c>
      <c r="C74" s="26">
        <v>15</v>
      </c>
      <c r="D74" s="29"/>
      <c r="E74" s="28">
        <v>15</v>
      </c>
      <c r="F74" s="26">
        <v>15</v>
      </c>
      <c r="G74" s="26">
        <v>1</v>
      </c>
      <c r="H74" s="26">
        <v>3</v>
      </c>
      <c r="I74" s="27">
        <v>0</v>
      </c>
      <c r="J74" s="54">
        <f>SUM('A-b-(8)'!C74,'A-b-(9)'!C74,'A-b-(10)'!C74,'A-b-(11)'!C74)-'A-b-(7)'!C74</f>
        <v>0</v>
      </c>
      <c r="K74" s="54">
        <f>SUM('A-b-(8)'!E75,'A-b-(9)'!E75,'A-b-(10)'!E75,'A-b-(11)'!E75)-'A-b-(7)'!E75</f>
        <v>0</v>
      </c>
      <c r="L74" s="54">
        <f>SUM('A-b-(8)'!F75,'A-b-(9)'!F75,'A-b-(10)'!F75,'A-b-(11)'!F75)-'A-b-(7)'!F75</f>
        <v>0</v>
      </c>
      <c r="M74" s="54">
        <f>SUM('A-b-(8)'!G75,'A-b-(9)'!G75,'A-b-(10)'!G75,'A-b-(11)'!G75)-'A-b-(7)'!G75</f>
        <v>0</v>
      </c>
      <c r="N74" s="54">
        <f>SUM('A-b-(8)'!H75,'A-b-(9)'!H75,'A-b-(10)'!H75,'A-b-(11)'!H75)-'A-b-(7)'!H75</f>
        <v>0</v>
      </c>
      <c r="O74" s="54">
        <f>SUM('A-b-(8)'!I75,'A-b-(9)'!I75,'A-b-(10)'!I75,'A-b-(11)'!I75)-'A-b-(7)'!I75</f>
        <v>0</v>
      </c>
    </row>
    <row r="75" spans="2:15" s="38" customFormat="1" ht="10.5" customHeight="1">
      <c r="B75" s="42" t="s">
        <v>58</v>
      </c>
      <c r="C75" s="26">
        <v>4</v>
      </c>
      <c r="D75" s="29"/>
      <c r="E75" s="28">
        <v>3</v>
      </c>
      <c r="F75" s="26">
        <v>2</v>
      </c>
      <c r="G75" s="26">
        <v>1</v>
      </c>
      <c r="H75" s="26">
        <v>1</v>
      </c>
      <c r="I75" s="27">
        <v>0</v>
      </c>
      <c r="J75" s="54">
        <f>SUM('A-b-(8)'!C75,'A-b-(9)'!C75,'A-b-(10)'!C75,'A-b-(11)'!C75)-'A-b-(7)'!C75</f>
        <v>0</v>
      </c>
      <c r="K75" s="54">
        <f>SUM('A-b-(8)'!E76,'A-b-(9)'!E76,'A-b-(10)'!E76,'A-b-(11)'!E76)-'A-b-(7)'!E76</f>
        <v>0</v>
      </c>
      <c r="L75" s="54">
        <f>SUM('A-b-(8)'!F76,'A-b-(9)'!F76,'A-b-(10)'!F76,'A-b-(11)'!F76)-'A-b-(7)'!F76</f>
        <v>0</v>
      </c>
      <c r="M75" s="54">
        <f>SUM('A-b-(8)'!G76,'A-b-(9)'!G76,'A-b-(10)'!G76,'A-b-(11)'!G76)-'A-b-(7)'!G76</f>
        <v>0</v>
      </c>
      <c r="N75" s="54">
        <f>SUM('A-b-(8)'!H76,'A-b-(9)'!H76,'A-b-(10)'!H76,'A-b-(11)'!H76)-'A-b-(7)'!H76</f>
        <v>0</v>
      </c>
      <c r="O75" s="54">
        <f>SUM('A-b-(8)'!I76,'A-b-(9)'!I76,'A-b-(10)'!I76,'A-b-(11)'!I76)-'A-b-(7)'!I76</f>
        <v>0</v>
      </c>
    </row>
    <row r="76" spans="2:15" s="38" customFormat="1" ht="10.5" customHeight="1">
      <c r="B76" s="42" t="s">
        <v>59</v>
      </c>
      <c r="C76" s="26">
        <v>9</v>
      </c>
      <c r="D76" s="29"/>
      <c r="E76" s="28">
        <v>9</v>
      </c>
      <c r="F76" s="26">
        <v>14</v>
      </c>
      <c r="G76" s="26">
        <v>0</v>
      </c>
      <c r="H76" s="26">
        <v>6</v>
      </c>
      <c r="I76" s="27">
        <v>0</v>
      </c>
      <c r="J76" s="54">
        <f>SUM('A-b-(8)'!C76,'A-b-(9)'!C76,'A-b-(10)'!C76,'A-b-(11)'!C76)-'A-b-(7)'!C76</f>
        <v>0</v>
      </c>
      <c r="K76" s="54">
        <f>SUM('A-b-(8)'!E77,'A-b-(9)'!E77,'A-b-(10)'!E77,'A-b-(11)'!E77)-'A-b-(7)'!E77</f>
        <v>0</v>
      </c>
      <c r="L76" s="54">
        <f>SUM('A-b-(8)'!F77,'A-b-(9)'!F77,'A-b-(10)'!F77,'A-b-(11)'!F77)-'A-b-(7)'!F77</f>
        <v>0</v>
      </c>
      <c r="M76" s="54">
        <f>SUM('A-b-(8)'!G77,'A-b-(9)'!G77,'A-b-(10)'!G77,'A-b-(11)'!G77)-'A-b-(7)'!G77</f>
        <v>0</v>
      </c>
      <c r="N76" s="54">
        <f>SUM('A-b-(8)'!H77,'A-b-(9)'!H77,'A-b-(10)'!H77,'A-b-(11)'!H77)-'A-b-(7)'!H77</f>
        <v>0</v>
      </c>
      <c r="O76" s="54">
        <f>SUM('A-b-(8)'!I77,'A-b-(9)'!I77,'A-b-(10)'!I77,'A-b-(11)'!I77)-'A-b-(7)'!I77</f>
        <v>0</v>
      </c>
    </row>
    <row r="77" spans="2:15" s="38" customFormat="1" ht="10.5" customHeight="1">
      <c r="B77" s="42" t="s">
        <v>60</v>
      </c>
      <c r="C77" s="26">
        <v>7</v>
      </c>
      <c r="D77" s="29"/>
      <c r="E77" s="28">
        <v>7</v>
      </c>
      <c r="F77" s="26">
        <v>11</v>
      </c>
      <c r="G77" s="26">
        <v>0</v>
      </c>
      <c r="H77" s="26">
        <v>6</v>
      </c>
      <c r="I77" s="27">
        <v>0</v>
      </c>
      <c r="J77" s="54">
        <f>SUM('A-b-(8)'!C77,'A-b-(9)'!C77,'A-b-(10)'!C77,'A-b-(11)'!C77)-'A-b-(7)'!C77</f>
        <v>0</v>
      </c>
      <c r="K77" s="54">
        <f>SUM('A-b-(8)'!E78,'A-b-(9)'!E78,'A-b-(10)'!E78,'A-b-(11)'!E78)-'A-b-(7)'!E78</f>
        <v>0</v>
      </c>
      <c r="L77" s="54">
        <f>SUM('A-b-(8)'!F78,'A-b-(9)'!F78,'A-b-(10)'!F78,'A-b-(11)'!F78)-'A-b-(7)'!F78</f>
        <v>0</v>
      </c>
      <c r="M77" s="54">
        <f>SUM('A-b-(8)'!G78,'A-b-(9)'!G78,'A-b-(10)'!G78,'A-b-(11)'!G78)-'A-b-(7)'!G78</f>
        <v>0</v>
      </c>
      <c r="N77" s="54">
        <f>SUM('A-b-(8)'!H78,'A-b-(9)'!H78,'A-b-(10)'!H78,'A-b-(11)'!H78)-'A-b-(7)'!H78</f>
        <v>0</v>
      </c>
      <c r="O77" s="54">
        <f>SUM('A-b-(8)'!I78,'A-b-(9)'!I78,'A-b-(10)'!I78,'A-b-(11)'!I78)-'A-b-(7)'!I78</f>
        <v>0</v>
      </c>
    </row>
    <row r="78" spans="2:15" s="67" customFormat="1" ht="10.5" customHeight="1" thickBot="1">
      <c r="B78" s="65" t="s">
        <v>61</v>
      </c>
      <c r="C78" s="30">
        <v>10</v>
      </c>
      <c r="D78" s="31"/>
      <c r="E78" s="32">
        <v>12</v>
      </c>
      <c r="F78" s="30">
        <v>11</v>
      </c>
      <c r="G78" s="30">
        <v>1</v>
      </c>
      <c r="H78" s="30">
        <v>2</v>
      </c>
      <c r="I78" s="33">
        <v>0</v>
      </c>
      <c r="J78" s="54">
        <f>SUM('A-b-(8)'!C78,'A-b-(9)'!C78,'A-b-(10)'!C78,'A-b-(11)'!C78)-'A-b-(7)'!C78</f>
        <v>0</v>
      </c>
      <c r="K78" s="54">
        <f>SUM('A-b-(8)'!E79,'A-b-(9)'!E79,'A-b-(10)'!E79,'A-b-(11)'!E79)-'A-b-(7)'!E79</f>
        <v>0</v>
      </c>
      <c r="L78" s="54">
        <f>SUM('A-b-(8)'!F79,'A-b-(9)'!F79,'A-b-(10)'!F79,'A-b-(11)'!F79)-'A-b-(7)'!F79</f>
        <v>0</v>
      </c>
      <c r="M78" s="54">
        <f>SUM('A-b-(8)'!G79,'A-b-(9)'!G79,'A-b-(10)'!G79,'A-b-(11)'!G79)-'A-b-(7)'!G79</f>
        <v>0</v>
      </c>
      <c r="N78" s="54">
        <f>SUM('A-b-(8)'!H79,'A-b-(9)'!H79,'A-b-(10)'!H79,'A-b-(11)'!H79)-'A-b-(7)'!H79</f>
        <v>0</v>
      </c>
      <c r="O78" s="54">
        <f>SUM('A-b-(8)'!I79,'A-b-(9)'!I79,'A-b-(10)'!I79,'A-b-(11)'!I79)-'A-b-(7)'!I79</f>
        <v>0</v>
      </c>
    </row>
    <row r="79" spans="10:15" s="38" customFormat="1" ht="9">
      <c r="J79" s="54"/>
      <c r="K79" s="54"/>
      <c r="L79" s="54"/>
      <c r="M79" s="54"/>
      <c r="N79" s="54"/>
      <c r="O79" s="54"/>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2" sqref="B2:I2"/>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79</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65</v>
      </c>
      <c r="D4" s="96"/>
      <c r="E4" s="96"/>
      <c r="F4" s="96"/>
      <c r="G4" s="96"/>
      <c r="H4" s="96"/>
      <c r="I4" s="96"/>
    </row>
    <row r="5" spans="2:9" s="38" customFormat="1" ht="9">
      <c r="B5" s="97" t="s">
        <v>66</v>
      </c>
      <c r="C5" s="106" t="s">
        <v>0</v>
      </c>
      <c r="D5" s="100" t="s">
        <v>67</v>
      </c>
      <c r="E5" s="101"/>
      <c r="F5" s="94" t="s">
        <v>69</v>
      </c>
      <c r="G5" s="95"/>
      <c r="H5" s="95"/>
      <c r="I5" s="95"/>
    </row>
    <row r="6" spans="2:9" s="38" customFormat="1" ht="9">
      <c r="B6" s="98"/>
      <c r="C6" s="107"/>
      <c r="D6" s="102"/>
      <c r="E6" s="103"/>
      <c r="F6" s="109" t="s">
        <v>70</v>
      </c>
      <c r="G6" s="43"/>
      <c r="H6" s="111" t="s">
        <v>71</v>
      </c>
      <c r="I6" s="43"/>
    </row>
    <row r="7" spans="2:9" s="38" customFormat="1" ht="9">
      <c r="B7" s="99"/>
      <c r="C7" s="108"/>
      <c r="D7" s="104"/>
      <c r="E7" s="105"/>
      <c r="F7" s="110"/>
      <c r="G7" s="41" t="s">
        <v>1</v>
      </c>
      <c r="H7" s="94"/>
      <c r="I7" s="41" t="s">
        <v>1</v>
      </c>
    </row>
    <row r="8" spans="2:9" s="38" customFormat="1" ht="9">
      <c r="B8" s="47"/>
      <c r="C8" s="48"/>
      <c r="D8" s="46" t="s">
        <v>2</v>
      </c>
      <c r="E8" s="47"/>
      <c r="F8" s="48"/>
      <c r="G8" s="49"/>
      <c r="H8" s="46"/>
      <c r="I8" s="49"/>
    </row>
    <row r="9" spans="2:9" s="38" customFormat="1" ht="9">
      <c r="B9" s="1" t="str">
        <f>'A-b-(7)'!B9</f>
        <v>2002  平成14年</v>
      </c>
      <c r="C9" s="53">
        <v>58</v>
      </c>
      <c r="D9" s="51">
        <v>43.103448275862064</v>
      </c>
      <c r="E9" s="80">
        <v>25</v>
      </c>
      <c r="F9" s="53">
        <v>43</v>
      </c>
      <c r="G9" s="53">
        <v>6</v>
      </c>
      <c r="H9" s="53">
        <v>7</v>
      </c>
      <c r="I9" s="53">
        <v>2</v>
      </c>
    </row>
    <row r="10" spans="2:9" s="38" customFormat="1" ht="9">
      <c r="B10" s="1" t="str">
        <f>'A-b-(7)'!B10</f>
        <v>2003      15</v>
      </c>
      <c r="C10" s="53">
        <v>54</v>
      </c>
      <c r="D10" s="51">
        <v>40.74074074074074</v>
      </c>
      <c r="E10" s="80">
        <v>22</v>
      </c>
      <c r="F10" s="53">
        <v>42</v>
      </c>
      <c r="G10" s="53">
        <v>3</v>
      </c>
      <c r="H10" s="53">
        <v>5</v>
      </c>
      <c r="I10" s="53">
        <v>0</v>
      </c>
    </row>
    <row r="11" spans="2:9" s="38" customFormat="1" ht="9">
      <c r="B11" s="1" t="str">
        <f>'A-b-(7)'!B11</f>
        <v>2004      16</v>
      </c>
      <c r="C11" s="25">
        <v>87</v>
      </c>
      <c r="D11" s="56">
        <v>43.67816091954023</v>
      </c>
      <c r="E11" s="81">
        <v>38</v>
      </c>
      <c r="F11" s="25">
        <v>46</v>
      </c>
      <c r="G11" s="25">
        <v>3</v>
      </c>
      <c r="H11" s="25">
        <v>6</v>
      </c>
      <c r="I11" s="25">
        <v>1</v>
      </c>
    </row>
    <row r="12" spans="2:9" s="38" customFormat="1" ht="9">
      <c r="B12" s="1" t="str">
        <f>'A-b-(7)'!B12</f>
        <v>2005      17</v>
      </c>
      <c r="C12" s="25">
        <v>61</v>
      </c>
      <c r="D12" s="56">
        <v>55.73770491803278</v>
      </c>
      <c r="E12" s="81">
        <v>34</v>
      </c>
      <c r="F12" s="25">
        <v>54</v>
      </c>
      <c r="G12" s="25">
        <v>3</v>
      </c>
      <c r="H12" s="25">
        <v>7</v>
      </c>
      <c r="I12" s="25">
        <v>0</v>
      </c>
    </row>
    <row r="13" spans="2:9" s="38" customFormat="1" ht="9">
      <c r="B13" s="1" t="str">
        <f>'A-b-(7)'!B13</f>
        <v>2006      18</v>
      </c>
      <c r="C13" s="82">
        <v>53</v>
      </c>
      <c r="D13" s="56">
        <v>54.71698113207547</v>
      </c>
      <c r="E13" s="83">
        <v>29</v>
      </c>
      <c r="F13" s="25">
        <v>54</v>
      </c>
      <c r="G13" s="25">
        <v>4</v>
      </c>
      <c r="H13" s="25">
        <v>6</v>
      </c>
      <c r="I13" s="25">
        <v>0</v>
      </c>
    </row>
    <row r="14" spans="2:9" s="38" customFormat="1" ht="9">
      <c r="B14" s="1" t="str">
        <f>'A-b-(7)'!B14</f>
        <v>2007      19</v>
      </c>
      <c r="C14" s="82">
        <v>27</v>
      </c>
      <c r="D14" s="56">
        <v>70.37037037037037</v>
      </c>
      <c r="E14" s="83">
        <v>19</v>
      </c>
      <c r="F14" s="25">
        <v>42</v>
      </c>
      <c r="G14" s="25">
        <v>0</v>
      </c>
      <c r="H14" s="25">
        <v>4</v>
      </c>
      <c r="I14" s="25">
        <v>0</v>
      </c>
    </row>
    <row r="15" spans="2:9" s="38" customFormat="1" ht="9">
      <c r="B15" s="1" t="str">
        <f>'A-b-(7)'!B15</f>
        <v>2008      20</v>
      </c>
      <c r="C15" s="25">
        <v>35</v>
      </c>
      <c r="D15" s="91">
        <f>E15/C15*100</f>
        <v>48.57142857142857</v>
      </c>
      <c r="E15" s="76">
        <v>17</v>
      </c>
      <c r="F15" s="25">
        <v>24</v>
      </c>
      <c r="G15" s="25">
        <v>2</v>
      </c>
      <c r="H15" s="25">
        <v>2</v>
      </c>
      <c r="I15" s="25">
        <v>1</v>
      </c>
    </row>
    <row r="16" spans="2:9" s="58" customFormat="1" ht="9">
      <c r="B16" s="1" t="str">
        <f>'A-b-(7)'!B16</f>
        <v>2009      21</v>
      </c>
      <c r="C16" s="25">
        <v>35</v>
      </c>
      <c r="D16" s="91">
        <f>E16/C16*100</f>
        <v>60</v>
      </c>
      <c r="E16" s="57">
        <v>21</v>
      </c>
      <c r="F16" s="57">
        <v>31</v>
      </c>
      <c r="G16" s="57">
        <v>2</v>
      </c>
      <c r="H16" s="57">
        <v>2</v>
      </c>
      <c r="I16" s="76">
        <v>0</v>
      </c>
    </row>
    <row r="17" spans="2:9" s="58" customFormat="1" ht="9">
      <c r="B17" s="1" t="str">
        <f>'A-b-(7)'!B17</f>
        <v>2010      22</v>
      </c>
      <c r="C17" s="25">
        <v>24</v>
      </c>
      <c r="D17" s="91">
        <f>E17/C17*100</f>
        <v>95.83333333333334</v>
      </c>
      <c r="E17" s="57">
        <v>23</v>
      </c>
      <c r="F17" s="57">
        <v>32</v>
      </c>
      <c r="G17" s="57">
        <v>2</v>
      </c>
      <c r="H17" s="57">
        <v>1</v>
      </c>
      <c r="I17" s="76">
        <v>0</v>
      </c>
    </row>
    <row r="18" spans="2:9" s="58" customFormat="1" ht="9">
      <c r="B18" s="2" t="str">
        <f>'A-b-(7)'!B18</f>
        <v>2011      23年</v>
      </c>
      <c r="C18" s="13">
        <f>SUM(C20,C26,C33,C34,C45,C52,C59,C65,C70)</f>
        <v>17</v>
      </c>
      <c r="D18" s="59">
        <f>E18/C18*100</f>
        <v>70.58823529411765</v>
      </c>
      <c r="E18" s="17">
        <f>SUM(E20,E26,E33,E34,E45,E52,E59,E65,E70)</f>
        <v>12</v>
      </c>
      <c r="F18" s="17">
        <f>SUM(F20,F26,F33,F34,F45,F52,F59,F65,F70)</f>
        <v>12</v>
      </c>
      <c r="G18" s="17">
        <f>SUM(G20,G26,G33,G34,G45,G52,G59,G65,G70)</f>
        <v>0</v>
      </c>
      <c r="H18" s="17">
        <f>SUM(H20,H26,H33,H34,H45,H52,H59,H65,H70)</f>
        <v>0</v>
      </c>
      <c r="I18" s="13">
        <f>SUM(I20,I26,I33,I34,I45,I52,I59,I65,I70)</f>
        <v>0</v>
      </c>
    </row>
    <row r="19" spans="2:9" s="38" customFormat="1" ht="9">
      <c r="B19" s="35"/>
      <c r="C19" s="77"/>
      <c r="D19" s="77"/>
      <c r="E19" s="62"/>
      <c r="F19" s="61"/>
      <c r="G19" s="61"/>
      <c r="H19" s="61"/>
      <c r="I19" s="63"/>
    </row>
    <row r="20" spans="2:9" s="58" customFormat="1" ht="10.5" customHeight="1">
      <c r="B20" s="64" t="s">
        <v>3</v>
      </c>
      <c r="C20" s="4">
        <v>0</v>
      </c>
      <c r="D20" s="5"/>
      <c r="E20" s="6">
        <v>0</v>
      </c>
      <c r="F20" s="24">
        <v>0</v>
      </c>
      <c r="G20" s="7">
        <v>0</v>
      </c>
      <c r="H20" s="7">
        <v>0</v>
      </c>
      <c r="I20" s="8">
        <v>0</v>
      </c>
    </row>
    <row r="21" spans="2:9" s="38" customFormat="1" ht="10.5" customHeight="1">
      <c r="B21" s="37" t="s">
        <v>4</v>
      </c>
      <c r="C21" s="9">
        <v>0</v>
      </c>
      <c r="D21" s="9"/>
      <c r="E21" s="10">
        <v>0</v>
      </c>
      <c r="F21" s="11">
        <v>0</v>
      </c>
      <c r="G21" s="11">
        <v>0</v>
      </c>
      <c r="H21" s="12">
        <v>0</v>
      </c>
      <c r="I21" s="11">
        <v>0</v>
      </c>
    </row>
    <row r="22" spans="2:9" s="38" customFormat="1" ht="10.5" customHeight="1">
      <c r="B22" s="37" t="s">
        <v>5</v>
      </c>
      <c r="C22" s="9">
        <v>0</v>
      </c>
      <c r="D22" s="9"/>
      <c r="E22" s="10">
        <v>0</v>
      </c>
      <c r="F22" s="11">
        <v>0</v>
      </c>
      <c r="G22" s="11">
        <v>0</v>
      </c>
      <c r="H22" s="11">
        <v>0</v>
      </c>
      <c r="I22" s="11">
        <v>0</v>
      </c>
    </row>
    <row r="23" spans="2:9" s="38" customFormat="1" ht="10.5" customHeight="1">
      <c r="B23" s="37" t="s">
        <v>6</v>
      </c>
      <c r="C23" s="9">
        <v>0</v>
      </c>
      <c r="D23" s="9"/>
      <c r="E23" s="10">
        <v>0</v>
      </c>
      <c r="F23" s="11">
        <v>0</v>
      </c>
      <c r="G23" s="11">
        <v>0</v>
      </c>
      <c r="H23" s="11">
        <v>0</v>
      </c>
      <c r="I23" s="11">
        <v>0</v>
      </c>
    </row>
    <row r="24" spans="2:9" s="38" customFormat="1" ht="10.5" customHeight="1">
      <c r="B24" s="37" t="s">
        <v>7</v>
      </c>
      <c r="C24" s="9">
        <v>0</v>
      </c>
      <c r="D24" s="9"/>
      <c r="E24" s="10">
        <v>0</v>
      </c>
      <c r="F24" s="11">
        <v>0</v>
      </c>
      <c r="G24" s="11">
        <v>0</v>
      </c>
      <c r="H24" s="11">
        <v>0</v>
      </c>
      <c r="I24" s="11">
        <v>0</v>
      </c>
    </row>
    <row r="25" spans="2:9" s="38" customFormat="1" ht="10.5" customHeight="1">
      <c r="B25" s="37" t="s">
        <v>8</v>
      </c>
      <c r="C25" s="9">
        <v>0</v>
      </c>
      <c r="D25" s="9"/>
      <c r="E25" s="10">
        <v>0</v>
      </c>
      <c r="F25" s="11">
        <v>0</v>
      </c>
      <c r="G25" s="11">
        <v>0</v>
      </c>
      <c r="H25" s="11">
        <v>0</v>
      </c>
      <c r="I25" s="11">
        <v>0</v>
      </c>
    </row>
    <row r="26" spans="2:9" s="58" customFormat="1" ht="10.5" customHeight="1">
      <c r="B26" s="78" t="s">
        <v>9</v>
      </c>
      <c r="C26" s="13">
        <v>0</v>
      </c>
      <c r="D26" s="5"/>
      <c r="E26" s="14">
        <v>0</v>
      </c>
      <c r="F26" s="8">
        <v>1</v>
      </c>
      <c r="G26" s="8">
        <v>0</v>
      </c>
      <c r="H26" s="8">
        <v>0</v>
      </c>
      <c r="I26" s="8">
        <v>0</v>
      </c>
    </row>
    <row r="27" spans="2:9" s="38" customFormat="1" ht="10.5" customHeight="1">
      <c r="B27" s="37" t="s">
        <v>10</v>
      </c>
      <c r="C27" s="9">
        <v>0</v>
      </c>
      <c r="D27" s="9"/>
      <c r="E27" s="10">
        <v>0</v>
      </c>
      <c r="F27" s="11">
        <v>0</v>
      </c>
      <c r="G27" s="11">
        <v>0</v>
      </c>
      <c r="H27" s="11">
        <v>0</v>
      </c>
      <c r="I27" s="11">
        <v>0</v>
      </c>
    </row>
    <row r="28" spans="2:9" s="38" customFormat="1" ht="10.5" customHeight="1">
      <c r="B28" s="37" t="s">
        <v>11</v>
      </c>
      <c r="C28" s="9">
        <v>0</v>
      </c>
      <c r="D28" s="9"/>
      <c r="E28" s="15">
        <v>0</v>
      </c>
      <c r="F28" s="9">
        <v>0</v>
      </c>
      <c r="G28" s="9">
        <v>0</v>
      </c>
      <c r="H28" s="9">
        <v>0</v>
      </c>
      <c r="I28" s="9">
        <v>0</v>
      </c>
    </row>
    <row r="29" spans="2:9" s="38" customFormat="1" ht="10.5" customHeight="1">
      <c r="B29" s="37" t="s">
        <v>12</v>
      </c>
      <c r="C29" s="9">
        <v>0</v>
      </c>
      <c r="D29" s="9"/>
      <c r="E29" s="15">
        <v>0</v>
      </c>
      <c r="F29" s="9">
        <v>0</v>
      </c>
      <c r="G29" s="9">
        <v>0</v>
      </c>
      <c r="H29" s="9">
        <v>0</v>
      </c>
      <c r="I29" s="9">
        <v>0</v>
      </c>
    </row>
    <row r="30" spans="2:9" s="38" customFormat="1" ht="10.5" customHeight="1">
      <c r="B30" s="37" t="s">
        <v>13</v>
      </c>
      <c r="C30" s="9">
        <v>0</v>
      </c>
      <c r="D30" s="9"/>
      <c r="E30" s="15">
        <v>0</v>
      </c>
      <c r="F30" s="9">
        <v>0</v>
      </c>
      <c r="G30" s="9">
        <v>0</v>
      </c>
      <c r="H30" s="9">
        <v>0</v>
      </c>
      <c r="I30" s="9">
        <v>0</v>
      </c>
    </row>
    <row r="31" spans="2:9" s="38" customFormat="1" ht="10.5" customHeight="1">
      <c r="B31" s="37" t="s">
        <v>14</v>
      </c>
      <c r="C31" s="9">
        <v>0</v>
      </c>
      <c r="D31" s="9"/>
      <c r="E31" s="15">
        <v>0</v>
      </c>
      <c r="F31" s="9">
        <v>1</v>
      </c>
      <c r="G31" s="9">
        <v>0</v>
      </c>
      <c r="H31" s="9">
        <v>0</v>
      </c>
      <c r="I31" s="9">
        <v>0</v>
      </c>
    </row>
    <row r="32" spans="2:9" s="38" customFormat="1" ht="10.5" customHeight="1">
      <c r="B32" s="37" t="s">
        <v>15</v>
      </c>
      <c r="C32" s="9">
        <v>0</v>
      </c>
      <c r="D32" s="9"/>
      <c r="E32" s="15">
        <v>0</v>
      </c>
      <c r="F32" s="9">
        <v>0</v>
      </c>
      <c r="G32" s="9">
        <v>0</v>
      </c>
      <c r="H32" s="9">
        <v>0</v>
      </c>
      <c r="I32" s="9">
        <v>0</v>
      </c>
    </row>
    <row r="33" spans="2:9" s="58" customFormat="1" ht="10.5" customHeight="1">
      <c r="B33" s="78" t="s">
        <v>16</v>
      </c>
      <c r="C33" s="5">
        <v>2</v>
      </c>
      <c r="D33" s="5"/>
      <c r="E33" s="16">
        <v>1</v>
      </c>
      <c r="F33" s="5">
        <v>1</v>
      </c>
      <c r="G33" s="5">
        <v>0</v>
      </c>
      <c r="H33" s="5">
        <v>0</v>
      </c>
      <c r="I33" s="5">
        <v>0</v>
      </c>
    </row>
    <row r="34" spans="2:9" s="58" customFormat="1" ht="10.5" customHeight="1">
      <c r="B34" s="78" t="s">
        <v>17</v>
      </c>
      <c r="C34" s="13">
        <v>7</v>
      </c>
      <c r="D34" s="5"/>
      <c r="E34" s="17">
        <v>6</v>
      </c>
      <c r="F34" s="13">
        <v>7</v>
      </c>
      <c r="G34" s="13">
        <v>0</v>
      </c>
      <c r="H34" s="13">
        <v>0</v>
      </c>
      <c r="I34" s="13">
        <v>0</v>
      </c>
    </row>
    <row r="35" spans="2:9" s="38" customFormat="1" ht="10.5" customHeight="1">
      <c r="B35" s="37" t="s">
        <v>18</v>
      </c>
      <c r="C35" s="9">
        <v>0</v>
      </c>
      <c r="D35" s="9"/>
      <c r="E35" s="15">
        <v>1</v>
      </c>
      <c r="F35" s="9">
        <v>0</v>
      </c>
      <c r="G35" s="9">
        <v>0</v>
      </c>
      <c r="H35" s="9">
        <v>0</v>
      </c>
      <c r="I35" s="9">
        <v>0</v>
      </c>
    </row>
    <row r="36" spans="2:9" s="38" customFormat="1" ht="10.5" customHeight="1">
      <c r="B36" s="37" t="s">
        <v>19</v>
      </c>
      <c r="C36" s="9">
        <v>0</v>
      </c>
      <c r="D36" s="9"/>
      <c r="E36" s="15">
        <v>0</v>
      </c>
      <c r="F36" s="9">
        <v>1</v>
      </c>
      <c r="G36" s="9">
        <v>0</v>
      </c>
      <c r="H36" s="9">
        <v>0</v>
      </c>
      <c r="I36" s="9">
        <v>0</v>
      </c>
    </row>
    <row r="37" spans="2:9" s="38" customFormat="1" ht="10.5" customHeight="1">
      <c r="B37" s="37" t="s">
        <v>20</v>
      </c>
      <c r="C37" s="9">
        <v>1</v>
      </c>
      <c r="D37" s="9"/>
      <c r="E37" s="15">
        <v>1</v>
      </c>
      <c r="F37" s="9">
        <v>1</v>
      </c>
      <c r="G37" s="9">
        <v>0</v>
      </c>
      <c r="H37" s="9">
        <v>0</v>
      </c>
      <c r="I37" s="9">
        <v>0</v>
      </c>
    </row>
    <row r="38" spans="2:9" s="38" customFormat="1" ht="10.5" customHeight="1">
      <c r="B38" s="37" t="s">
        <v>21</v>
      </c>
      <c r="C38" s="9">
        <v>3</v>
      </c>
      <c r="D38" s="9"/>
      <c r="E38" s="15">
        <v>1</v>
      </c>
      <c r="F38" s="9">
        <v>1</v>
      </c>
      <c r="G38" s="9">
        <v>0</v>
      </c>
      <c r="H38" s="9">
        <v>0</v>
      </c>
      <c r="I38" s="9">
        <v>0</v>
      </c>
    </row>
    <row r="39" spans="2:9" s="38" customFormat="1" ht="10.5" customHeight="1">
      <c r="B39" s="37" t="s">
        <v>22</v>
      </c>
      <c r="C39" s="9">
        <v>1</v>
      </c>
      <c r="D39" s="9"/>
      <c r="E39" s="15">
        <v>1</v>
      </c>
      <c r="F39" s="9">
        <v>2</v>
      </c>
      <c r="G39" s="9">
        <v>0</v>
      </c>
      <c r="H39" s="9">
        <v>0</v>
      </c>
      <c r="I39" s="9">
        <v>0</v>
      </c>
    </row>
    <row r="40" spans="2:9" s="38" customFormat="1" ht="10.5" customHeight="1">
      <c r="B40" s="37" t="s">
        <v>23</v>
      </c>
      <c r="C40" s="9">
        <v>1</v>
      </c>
      <c r="D40" s="9"/>
      <c r="E40" s="15">
        <v>1</v>
      </c>
      <c r="F40" s="9">
        <v>0</v>
      </c>
      <c r="G40" s="9">
        <v>0</v>
      </c>
      <c r="H40" s="9">
        <v>0</v>
      </c>
      <c r="I40" s="9">
        <v>0</v>
      </c>
    </row>
    <row r="41" spans="2:9" s="38" customFormat="1" ht="10.5" customHeight="1">
      <c r="B41" s="37" t="s">
        <v>24</v>
      </c>
      <c r="C41" s="9">
        <v>0</v>
      </c>
      <c r="D41" s="9"/>
      <c r="E41" s="15">
        <v>0</v>
      </c>
      <c r="F41" s="9">
        <v>0</v>
      </c>
      <c r="G41" s="9">
        <v>0</v>
      </c>
      <c r="H41" s="9">
        <v>0</v>
      </c>
      <c r="I41" s="9">
        <v>0</v>
      </c>
    </row>
    <row r="42" spans="2:9" s="38" customFormat="1" ht="10.5" customHeight="1">
      <c r="B42" s="37" t="s">
        <v>25</v>
      </c>
      <c r="C42" s="18">
        <v>0</v>
      </c>
      <c r="D42" s="9"/>
      <c r="E42" s="15">
        <v>0</v>
      </c>
      <c r="F42" s="9">
        <v>0</v>
      </c>
      <c r="G42" s="9">
        <v>0</v>
      </c>
      <c r="H42" s="9">
        <v>0</v>
      </c>
      <c r="I42" s="9">
        <v>0</v>
      </c>
    </row>
    <row r="43" spans="2:9" s="38" customFormat="1" ht="10.5" customHeight="1">
      <c r="B43" s="37" t="s">
        <v>26</v>
      </c>
      <c r="C43" s="9">
        <v>0</v>
      </c>
      <c r="D43" s="9"/>
      <c r="E43" s="15">
        <v>0</v>
      </c>
      <c r="F43" s="9">
        <v>0</v>
      </c>
      <c r="G43" s="9">
        <v>0</v>
      </c>
      <c r="H43" s="9">
        <v>0</v>
      </c>
      <c r="I43" s="9">
        <v>0</v>
      </c>
    </row>
    <row r="44" spans="2:9" s="38" customFormat="1" ht="10.5" customHeight="1">
      <c r="B44" s="37" t="s">
        <v>27</v>
      </c>
      <c r="C44" s="9">
        <v>1</v>
      </c>
      <c r="D44" s="9"/>
      <c r="E44" s="15">
        <v>1</v>
      </c>
      <c r="F44" s="9">
        <v>2</v>
      </c>
      <c r="G44" s="9">
        <v>0</v>
      </c>
      <c r="H44" s="9">
        <v>0</v>
      </c>
      <c r="I44" s="9">
        <v>0</v>
      </c>
    </row>
    <row r="45" spans="2:9" s="58" customFormat="1" ht="10.5" customHeight="1">
      <c r="B45" s="78" t="s">
        <v>28</v>
      </c>
      <c r="C45" s="13">
        <v>3</v>
      </c>
      <c r="D45" s="5"/>
      <c r="E45" s="19">
        <v>2</v>
      </c>
      <c r="F45" s="13">
        <v>2</v>
      </c>
      <c r="G45" s="13">
        <v>0</v>
      </c>
      <c r="H45" s="13">
        <v>0</v>
      </c>
      <c r="I45" s="13">
        <v>0</v>
      </c>
    </row>
    <row r="46" spans="2:9" s="38" customFormat="1" ht="10.5" customHeight="1">
      <c r="B46" s="37" t="s">
        <v>29</v>
      </c>
      <c r="C46" s="9">
        <v>0</v>
      </c>
      <c r="D46" s="9"/>
      <c r="E46" s="15">
        <v>0</v>
      </c>
      <c r="F46" s="9">
        <v>0</v>
      </c>
      <c r="G46" s="9">
        <v>0</v>
      </c>
      <c r="H46" s="9">
        <v>0</v>
      </c>
      <c r="I46" s="9">
        <v>0</v>
      </c>
    </row>
    <row r="47" spans="2:9" s="38" customFormat="1" ht="10.5" customHeight="1">
      <c r="B47" s="37" t="s">
        <v>30</v>
      </c>
      <c r="C47" s="9">
        <v>1</v>
      </c>
      <c r="D47" s="9"/>
      <c r="E47" s="15">
        <v>1</v>
      </c>
      <c r="F47" s="9">
        <v>1</v>
      </c>
      <c r="G47" s="9">
        <v>0</v>
      </c>
      <c r="H47" s="9">
        <v>0</v>
      </c>
      <c r="I47" s="9">
        <v>0</v>
      </c>
    </row>
    <row r="48" spans="2:9" s="38" customFormat="1" ht="10.5" customHeight="1">
      <c r="B48" s="37" t="s">
        <v>31</v>
      </c>
      <c r="C48" s="9">
        <v>0</v>
      </c>
      <c r="D48" s="9"/>
      <c r="E48" s="15">
        <v>0</v>
      </c>
      <c r="F48" s="9">
        <v>0</v>
      </c>
      <c r="G48" s="9">
        <v>0</v>
      </c>
      <c r="H48" s="9">
        <v>0</v>
      </c>
      <c r="I48" s="9">
        <v>0</v>
      </c>
    </row>
    <row r="49" spans="2:9" s="38" customFormat="1" ht="10.5" customHeight="1">
      <c r="B49" s="37" t="s">
        <v>32</v>
      </c>
      <c r="C49" s="9">
        <v>0</v>
      </c>
      <c r="D49" s="9"/>
      <c r="E49" s="15">
        <v>0</v>
      </c>
      <c r="F49" s="9">
        <v>0</v>
      </c>
      <c r="G49" s="9">
        <v>0</v>
      </c>
      <c r="H49" s="9">
        <v>0</v>
      </c>
      <c r="I49" s="9">
        <v>0</v>
      </c>
    </row>
    <row r="50" spans="2:9" s="38" customFormat="1" ht="10.5" customHeight="1">
      <c r="B50" s="37" t="s">
        <v>33</v>
      </c>
      <c r="C50" s="9">
        <v>2</v>
      </c>
      <c r="D50" s="9"/>
      <c r="E50" s="15">
        <v>1</v>
      </c>
      <c r="F50" s="9">
        <v>1</v>
      </c>
      <c r="G50" s="9">
        <v>0</v>
      </c>
      <c r="H50" s="9">
        <v>0</v>
      </c>
      <c r="I50" s="9">
        <v>0</v>
      </c>
    </row>
    <row r="51" spans="2:9" s="38" customFormat="1" ht="10.5" customHeight="1">
      <c r="B51" s="37" t="s">
        <v>34</v>
      </c>
      <c r="C51" s="9">
        <v>0</v>
      </c>
      <c r="D51" s="9"/>
      <c r="E51" s="15">
        <v>0</v>
      </c>
      <c r="F51" s="9">
        <v>0</v>
      </c>
      <c r="G51" s="9">
        <v>0</v>
      </c>
      <c r="H51" s="9">
        <v>0</v>
      </c>
      <c r="I51" s="9">
        <v>0</v>
      </c>
    </row>
    <row r="52" spans="2:9" s="58" customFormat="1" ht="10.5" customHeight="1">
      <c r="B52" s="78" t="s">
        <v>35</v>
      </c>
      <c r="C52" s="13">
        <v>4</v>
      </c>
      <c r="D52" s="5"/>
      <c r="E52" s="17">
        <v>2</v>
      </c>
      <c r="F52" s="13">
        <v>0</v>
      </c>
      <c r="G52" s="13">
        <v>0</v>
      </c>
      <c r="H52" s="13">
        <v>0</v>
      </c>
      <c r="I52" s="13">
        <v>0</v>
      </c>
    </row>
    <row r="53" spans="2:9" s="38" customFormat="1" ht="10.5" customHeight="1">
      <c r="B53" s="37" t="s">
        <v>36</v>
      </c>
      <c r="C53" s="9">
        <v>0</v>
      </c>
      <c r="D53" s="9"/>
      <c r="E53" s="15">
        <v>0</v>
      </c>
      <c r="F53" s="9">
        <v>0</v>
      </c>
      <c r="G53" s="9">
        <v>0</v>
      </c>
      <c r="H53" s="9">
        <v>0</v>
      </c>
      <c r="I53" s="9">
        <v>0</v>
      </c>
    </row>
    <row r="54" spans="2:9" s="38" customFormat="1" ht="10.5" customHeight="1">
      <c r="B54" s="37" t="s">
        <v>37</v>
      </c>
      <c r="C54" s="9">
        <v>0</v>
      </c>
      <c r="D54" s="9"/>
      <c r="E54" s="15">
        <v>0</v>
      </c>
      <c r="F54" s="9">
        <v>0</v>
      </c>
      <c r="G54" s="9">
        <v>0</v>
      </c>
      <c r="H54" s="9">
        <v>0</v>
      </c>
      <c r="I54" s="9">
        <v>0</v>
      </c>
    </row>
    <row r="55" spans="2:9" s="38" customFormat="1" ht="10.5" customHeight="1">
      <c r="B55" s="37" t="s">
        <v>38</v>
      </c>
      <c r="C55" s="9">
        <v>3</v>
      </c>
      <c r="D55" s="9"/>
      <c r="E55" s="15">
        <v>1</v>
      </c>
      <c r="F55" s="9">
        <v>0</v>
      </c>
      <c r="G55" s="9">
        <v>0</v>
      </c>
      <c r="H55" s="9">
        <v>0</v>
      </c>
      <c r="I55" s="9">
        <v>0</v>
      </c>
    </row>
    <row r="56" spans="2:9" s="38" customFormat="1" ht="10.5" customHeight="1">
      <c r="B56" s="37" t="s">
        <v>39</v>
      </c>
      <c r="C56" s="9">
        <v>0</v>
      </c>
      <c r="D56" s="9"/>
      <c r="E56" s="15">
        <v>0</v>
      </c>
      <c r="F56" s="9">
        <v>0</v>
      </c>
      <c r="G56" s="9">
        <v>0</v>
      </c>
      <c r="H56" s="9">
        <v>0</v>
      </c>
      <c r="I56" s="9">
        <v>0</v>
      </c>
    </row>
    <row r="57" spans="2:9" s="38" customFormat="1" ht="10.5" customHeight="1">
      <c r="B57" s="37" t="s">
        <v>40</v>
      </c>
      <c r="C57" s="9">
        <v>0</v>
      </c>
      <c r="D57" s="9"/>
      <c r="E57" s="15">
        <v>0</v>
      </c>
      <c r="F57" s="9">
        <v>0</v>
      </c>
      <c r="G57" s="9">
        <v>0</v>
      </c>
      <c r="H57" s="9">
        <v>0</v>
      </c>
      <c r="I57" s="9">
        <v>0</v>
      </c>
    </row>
    <row r="58" spans="2:9" s="38" customFormat="1" ht="10.5" customHeight="1">
      <c r="B58" s="37" t="s">
        <v>41</v>
      </c>
      <c r="C58" s="9">
        <v>1</v>
      </c>
      <c r="D58" s="9"/>
      <c r="E58" s="15">
        <v>1</v>
      </c>
      <c r="F58" s="9">
        <v>0</v>
      </c>
      <c r="G58" s="9">
        <v>0</v>
      </c>
      <c r="H58" s="9">
        <v>0</v>
      </c>
      <c r="I58" s="9">
        <v>0</v>
      </c>
    </row>
    <row r="59" spans="2:9" s="58" customFormat="1" ht="10.5" customHeight="1">
      <c r="B59" s="78" t="s">
        <v>42</v>
      </c>
      <c r="C59" s="13">
        <v>0</v>
      </c>
      <c r="D59" s="5"/>
      <c r="E59" s="17">
        <v>0</v>
      </c>
      <c r="F59" s="13">
        <v>0</v>
      </c>
      <c r="G59" s="13">
        <v>0</v>
      </c>
      <c r="H59" s="13">
        <v>0</v>
      </c>
      <c r="I59" s="13">
        <v>0</v>
      </c>
    </row>
    <row r="60" spans="2:9" s="38" customFormat="1" ht="10.5" customHeight="1">
      <c r="B60" s="37" t="s">
        <v>43</v>
      </c>
      <c r="C60" s="9">
        <v>0</v>
      </c>
      <c r="D60" s="9"/>
      <c r="E60" s="15">
        <v>0</v>
      </c>
      <c r="F60" s="9">
        <v>0</v>
      </c>
      <c r="G60" s="9">
        <v>0</v>
      </c>
      <c r="H60" s="9">
        <v>0</v>
      </c>
      <c r="I60" s="9">
        <v>0</v>
      </c>
    </row>
    <row r="61" spans="2:9" s="38" customFormat="1" ht="10.5" customHeight="1">
      <c r="B61" s="37" t="s">
        <v>44</v>
      </c>
      <c r="C61" s="9">
        <v>0</v>
      </c>
      <c r="D61" s="9"/>
      <c r="E61" s="15">
        <v>0</v>
      </c>
      <c r="F61" s="9">
        <v>0</v>
      </c>
      <c r="G61" s="9">
        <v>0</v>
      </c>
      <c r="H61" s="9">
        <v>0</v>
      </c>
      <c r="I61" s="9">
        <v>0</v>
      </c>
    </row>
    <row r="62" spans="2:9" s="38" customFormat="1" ht="10.5" customHeight="1">
      <c r="B62" s="37" t="s">
        <v>45</v>
      </c>
      <c r="C62" s="9">
        <v>0</v>
      </c>
      <c r="D62" s="9"/>
      <c r="E62" s="15">
        <v>0</v>
      </c>
      <c r="F62" s="9">
        <v>0</v>
      </c>
      <c r="G62" s="9">
        <v>0</v>
      </c>
      <c r="H62" s="9">
        <v>0</v>
      </c>
      <c r="I62" s="9">
        <v>0</v>
      </c>
    </row>
    <row r="63" spans="2:9" s="38" customFormat="1" ht="10.5" customHeight="1">
      <c r="B63" s="37" t="s">
        <v>46</v>
      </c>
      <c r="C63" s="9">
        <v>0</v>
      </c>
      <c r="D63" s="9"/>
      <c r="E63" s="15">
        <v>0</v>
      </c>
      <c r="F63" s="9">
        <v>0</v>
      </c>
      <c r="G63" s="9">
        <v>0</v>
      </c>
      <c r="H63" s="9">
        <v>0</v>
      </c>
      <c r="I63" s="9">
        <v>0</v>
      </c>
    </row>
    <row r="64" spans="2:9" s="38" customFormat="1" ht="10.5" customHeight="1">
      <c r="B64" s="37" t="s">
        <v>47</v>
      </c>
      <c r="C64" s="9">
        <v>0</v>
      </c>
      <c r="D64" s="9"/>
      <c r="E64" s="15">
        <v>0</v>
      </c>
      <c r="F64" s="9">
        <v>0</v>
      </c>
      <c r="G64" s="9">
        <v>0</v>
      </c>
      <c r="H64" s="9">
        <v>0</v>
      </c>
      <c r="I64" s="9">
        <v>0</v>
      </c>
    </row>
    <row r="65" spans="2:9" s="58" customFormat="1" ht="10.5" customHeight="1">
      <c r="B65" s="78" t="s">
        <v>48</v>
      </c>
      <c r="C65" s="13">
        <v>0</v>
      </c>
      <c r="D65" s="5"/>
      <c r="E65" s="17">
        <v>0</v>
      </c>
      <c r="F65" s="13">
        <v>0</v>
      </c>
      <c r="G65" s="13">
        <v>0</v>
      </c>
      <c r="H65" s="13">
        <v>0</v>
      </c>
      <c r="I65" s="13">
        <v>0</v>
      </c>
    </row>
    <row r="66" spans="2:9" s="38" customFormat="1" ht="10.5" customHeight="1">
      <c r="B66" s="37" t="s">
        <v>49</v>
      </c>
      <c r="C66" s="9">
        <v>0</v>
      </c>
      <c r="D66" s="9"/>
      <c r="E66" s="15">
        <v>0</v>
      </c>
      <c r="F66" s="9">
        <v>0</v>
      </c>
      <c r="G66" s="9">
        <v>0</v>
      </c>
      <c r="H66" s="9">
        <v>0</v>
      </c>
      <c r="I66" s="9">
        <v>0</v>
      </c>
    </row>
    <row r="67" spans="2:9" s="38" customFormat="1" ht="10.5" customHeight="1">
      <c r="B67" s="37" t="s">
        <v>50</v>
      </c>
      <c r="C67" s="9">
        <v>0</v>
      </c>
      <c r="D67" s="9"/>
      <c r="E67" s="15">
        <v>0</v>
      </c>
      <c r="F67" s="9">
        <v>0</v>
      </c>
      <c r="G67" s="9">
        <v>0</v>
      </c>
      <c r="H67" s="9">
        <v>0</v>
      </c>
      <c r="I67" s="9">
        <v>0</v>
      </c>
    </row>
    <row r="68" spans="2:9" s="38" customFormat="1" ht="10.5" customHeight="1">
      <c r="B68" s="37" t="s">
        <v>51</v>
      </c>
      <c r="C68" s="9">
        <v>0</v>
      </c>
      <c r="D68" s="9"/>
      <c r="E68" s="15">
        <v>0</v>
      </c>
      <c r="F68" s="9">
        <v>0</v>
      </c>
      <c r="G68" s="9">
        <v>0</v>
      </c>
      <c r="H68" s="9">
        <v>0</v>
      </c>
      <c r="I68" s="9">
        <v>0</v>
      </c>
    </row>
    <row r="69" spans="2:9" s="38" customFormat="1" ht="10.5" customHeight="1">
      <c r="B69" s="37" t="s">
        <v>52</v>
      </c>
      <c r="C69" s="9">
        <v>0</v>
      </c>
      <c r="D69" s="9"/>
      <c r="E69" s="15">
        <v>0</v>
      </c>
      <c r="F69" s="9">
        <v>0</v>
      </c>
      <c r="G69" s="9">
        <v>0</v>
      </c>
      <c r="H69" s="9">
        <v>0</v>
      </c>
      <c r="I69" s="9">
        <v>0</v>
      </c>
    </row>
    <row r="70" spans="2:9" s="58" customFormat="1" ht="10.5" customHeight="1">
      <c r="B70" s="78" t="s">
        <v>53</v>
      </c>
      <c r="C70" s="13">
        <v>1</v>
      </c>
      <c r="D70" s="5"/>
      <c r="E70" s="17">
        <v>1</v>
      </c>
      <c r="F70" s="13">
        <v>1</v>
      </c>
      <c r="G70" s="13">
        <v>0</v>
      </c>
      <c r="H70" s="13">
        <v>0</v>
      </c>
      <c r="I70" s="13">
        <v>0</v>
      </c>
    </row>
    <row r="71" spans="2:9" s="38" customFormat="1" ht="10.5" customHeight="1">
      <c r="B71" s="37" t="s">
        <v>54</v>
      </c>
      <c r="C71" s="9">
        <v>0</v>
      </c>
      <c r="D71" s="9"/>
      <c r="E71" s="15">
        <v>0</v>
      </c>
      <c r="F71" s="9">
        <v>0</v>
      </c>
      <c r="G71" s="9">
        <v>0</v>
      </c>
      <c r="H71" s="9">
        <v>0</v>
      </c>
      <c r="I71" s="9">
        <v>0</v>
      </c>
    </row>
    <row r="72" spans="2:9" s="38" customFormat="1" ht="10.5" customHeight="1">
      <c r="B72" s="37" t="s">
        <v>55</v>
      </c>
      <c r="C72" s="9">
        <v>1</v>
      </c>
      <c r="D72" s="9"/>
      <c r="E72" s="15">
        <v>1</v>
      </c>
      <c r="F72" s="9">
        <v>1</v>
      </c>
      <c r="G72" s="9">
        <v>0</v>
      </c>
      <c r="H72" s="9">
        <v>0</v>
      </c>
      <c r="I72" s="9">
        <v>0</v>
      </c>
    </row>
    <row r="73" spans="2:9" s="38" customFormat="1" ht="10.5" customHeight="1">
      <c r="B73" s="37" t="s">
        <v>56</v>
      </c>
      <c r="C73" s="9">
        <v>0</v>
      </c>
      <c r="D73" s="9"/>
      <c r="E73" s="15">
        <v>0</v>
      </c>
      <c r="F73" s="9">
        <v>0</v>
      </c>
      <c r="G73" s="9">
        <v>0</v>
      </c>
      <c r="H73" s="9">
        <v>0</v>
      </c>
      <c r="I73" s="9">
        <v>0</v>
      </c>
    </row>
    <row r="74" spans="2:9" s="38" customFormat="1" ht="10.5" customHeight="1">
      <c r="B74" s="37" t="s">
        <v>57</v>
      </c>
      <c r="C74" s="9">
        <v>0</v>
      </c>
      <c r="D74" s="9"/>
      <c r="E74" s="15">
        <v>0</v>
      </c>
      <c r="F74" s="9">
        <v>0</v>
      </c>
      <c r="G74" s="9">
        <v>0</v>
      </c>
      <c r="H74" s="9">
        <v>0</v>
      </c>
      <c r="I74" s="9">
        <v>0</v>
      </c>
    </row>
    <row r="75" spans="2:9" s="38" customFormat="1" ht="10.5" customHeight="1">
      <c r="B75" s="37" t="s">
        <v>58</v>
      </c>
      <c r="C75" s="9">
        <v>0</v>
      </c>
      <c r="D75" s="9"/>
      <c r="E75" s="15">
        <v>0</v>
      </c>
      <c r="F75" s="9">
        <v>0</v>
      </c>
      <c r="G75" s="9">
        <v>0</v>
      </c>
      <c r="H75" s="9">
        <v>0</v>
      </c>
      <c r="I75" s="9">
        <v>0</v>
      </c>
    </row>
    <row r="76" spans="2:9" s="38" customFormat="1" ht="10.5" customHeight="1">
      <c r="B76" s="37" t="s">
        <v>59</v>
      </c>
      <c r="C76" s="9">
        <v>0</v>
      </c>
      <c r="D76" s="9"/>
      <c r="E76" s="15">
        <v>0</v>
      </c>
      <c r="F76" s="9">
        <v>0</v>
      </c>
      <c r="G76" s="9">
        <v>0</v>
      </c>
      <c r="H76" s="9">
        <v>0</v>
      </c>
      <c r="I76" s="9">
        <v>0</v>
      </c>
    </row>
    <row r="77" spans="2:9" s="38" customFormat="1" ht="10.5" customHeight="1">
      <c r="B77" s="37" t="s">
        <v>60</v>
      </c>
      <c r="C77" s="9">
        <v>0</v>
      </c>
      <c r="D77" s="9"/>
      <c r="E77" s="15">
        <v>0</v>
      </c>
      <c r="F77" s="9">
        <v>0</v>
      </c>
      <c r="G77" s="9">
        <v>0</v>
      </c>
      <c r="H77" s="9">
        <v>0</v>
      </c>
      <c r="I77" s="9">
        <v>0</v>
      </c>
    </row>
    <row r="78" spans="2:9" s="67" customFormat="1" ht="10.5" customHeight="1" thickBot="1">
      <c r="B78" s="79" t="s">
        <v>61</v>
      </c>
      <c r="C78" s="20">
        <v>0</v>
      </c>
      <c r="D78" s="20"/>
      <c r="E78" s="21">
        <v>0</v>
      </c>
      <c r="F78" s="20">
        <v>0</v>
      </c>
      <c r="G78" s="20">
        <v>0</v>
      </c>
      <c r="H78" s="20">
        <v>0</v>
      </c>
      <c r="I78" s="20">
        <v>0</v>
      </c>
    </row>
    <row r="79" spans="2:9" ht="10.5" customHeight="1">
      <c r="B79" s="115" t="s">
        <v>99</v>
      </c>
      <c r="C79" s="115"/>
      <c r="D79" s="115"/>
      <c r="E79" s="115"/>
      <c r="F79" s="115"/>
      <c r="G79" s="115"/>
      <c r="H79" s="115"/>
      <c r="I79" s="115"/>
    </row>
    <row r="80" spans="2:9" ht="10.5" customHeight="1">
      <c r="B80" s="115"/>
      <c r="C80" s="115"/>
      <c r="D80" s="115"/>
      <c r="E80" s="115"/>
      <c r="F80" s="115"/>
      <c r="G80" s="115"/>
      <c r="H80" s="115"/>
      <c r="I80" s="115"/>
    </row>
    <row r="81" spans="2:9" ht="10.5" customHeight="1">
      <c r="B81" s="115"/>
      <c r="C81" s="115"/>
      <c r="D81" s="115"/>
      <c r="E81" s="115"/>
      <c r="F81" s="115"/>
      <c r="G81" s="115"/>
      <c r="H81" s="115"/>
      <c r="I81" s="115"/>
    </row>
    <row r="82" spans="2:6" ht="9">
      <c r="B82" s="38" t="s">
        <v>106</v>
      </c>
      <c r="C82" s="38"/>
      <c r="D82" s="38"/>
      <c r="E82" s="38"/>
      <c r="F82" s="38"/>
    </row>
    <row r="83" spans="2:9" ht="9">
      <c r="B83" s="35" t="s">
        <v>107</v>
      </c>
      <c r="C83" s="35">
        <f>SUM(C21:C25,C27:C33,C35:C44,C46:C51,C53:C58,C60:C64,C66:C69,C71:C78)-C18</f>
        <v>0</v>
      </c>
      <c r="E83" s="35">
        <f>SUM(E21:E25,E27:E33,E35:E44,E46:E51,E53:E58,E60:E64,E66:E69,E71:E78)-E18</f>
        <v>0</v>
      </c>
      <c r="F83" s="35">
        <f>SUM(F21:F25,F27:F33,F35:F44,F46:F51,F53:F58,F60:F64,F66:F69,F71:F78)-F18</f>
        <v>0</v>
      </c>
      <c r="G83" s="35">
        <f>SUM(G21:G25,G27:G33,G35:G44,G46:G51,G53:G58,G60:G64,G66:G69,G71:G78)-G18</f>
        <v>0</v>
      </c>
      <c r="H83" s="35">
        <f>SUM(H21:H25,H27:H33,H35:H44,H46:H51,H53:H58,H60:H64,H66:H69,H71:H78)-H18</f>
        <v>0</v>
      </c>
      <c r="I83" s="35">
        <f>SUM(I21:I25,I27:I33,I35:I44,I46:I51,I53:I58,I60:I64,I66:I69,I71:I78)-I18</f>
        <v>0</v>
      </c>
    </row>
    <row r="84" spans="2:9" ht="9">
      <c r="B84" s="35" t="s">
        <v>108</v>
      </c>
      <c r="C84" s="35">
        <f>SUM(C21:C25)-C20</f>
        <v>0</v>
      </c>
      <c r="E84" s="35">
        <f>SUM(E21:E25)-E20</f>
        <v>0</v>
      </c>
      <c r="F84" s="35">
        <f>SUM(F21:F25)-F20</f>
        <v>0</v>
      </c>
      <c r="G84" s="35">
        <f>SUM(G21:G25)-G20</f>
        <v>0</v>
      </c>
      <c r="H84" s="35">
        <f>SUM(H21:H25)-H20</f>
        <v>0</v>
      </c>
      <c r="I84" s="35">
        <f>SUM(I21:I25)-I20</f>
        <v>0</v>
      </c>
    </row>
    <row r="85" spans="2:9" ht="9">
      <c r="B85" s="35" t="s">
        <v>109</v>
      </c>
      <c r="C85" s="35">
        <f>SUM(C27:C32)-C26</f>
        <v>0</v>
      </c>
      <c r="E85" s="35">
        <f>SUM(E27:E32)-E26</f>
        <v>0</v>
      </c>
      <c r="F85" s="35">
        <f>SUM(F27:F32)-F26</f>
        <v>0</v>
      </c>
      <c r="G85" s="35">
        <f>SUM(G27:G32)-G26</f>
        <v>0</v>
      </c>
      <c r="H85" s="35">
        <f>SUM(H27:H32)-H26</f>
        <v>0</v>
      </c>
      <c r="I85" s="35">
        <f>SUM(I27:I32)-I26</f>
        <v>0</v>
      </c>
    </row>
    <row r="86" spans="2:9" ht="9">
      <c r="B86" s="35" t="s">
        <v>110</v>
      </c>
      <c r="C86" s="35">
        <f>SUM(C35:C44)-C34</f>
        <v>0</v>
      </c>
      <c r="E86" s="35">
        <f>SUM(E35:E44)-E34</f>
        <v>0</v>
      </c>
      <c r="F86" s="35">
        <f>SUM(F35:F44)-F34</f>
        <v>0</v>
      </c>
      <c r="G86" s="35">
        <f>SUM(G35:G44)-G34</f>
        <v>0</v>
      </c>
      <c r="H86" s="35">
        <f>SUM(H35:H44)-H34</f>
        <v>0</v>
      </c>
      <c r="I86" s="35">
        <f>SUM(I35:I44)-I34</f>
        <v>0</v>
      </c>
    </row>
    <row r="87" spans="2:9" ht="9">
      <c r="B87" s="35" t="s">
        <v>111</v>
      </c>
      <c r="C87" s="35">
        <f>SUM(C46:C51)-C45</f>
        <v>0</v>
      </c>
      <c r="E87" s="35">
        <f>SUM(E46:E51)-E45</f>
        <v>0</v>
      </c>
      <c r="F87" s="35">
        <f>SUM(F46:F51)-F45</f>
        <v>0</v>
      </c>
      <c r="G87" s="35">
        <f>SUM(G46:G51)-G45</f>
        <v>0</v>
      </c>
      <c r="H87" s="35">
        <f>SUM(H46:H51)-H45</f>
        <v>0</v>
      </c>
      <c r="I87" s="35">
        <f>SUM(I46:I51)-I45</f>
        <v>0</v>
      </c>
    </row>
    <row r="88" spans="2:9" ht="9">
      <c r="B88" s="35" t="s">
        <v>112</v>
      </c>
      <c r="C88" s="35">
        <f>SUM(C53:C58)-C52</f>
        <v>0</v>
      </c>
      <c r="E88" s="35">
        <f>SUM(E53:E58)-E52</f>
        <v>0</v>
      </c>
      <c r="F88" s="35">
        <f>SUM(F53:F58)-F52</f>
        <v>0</v>
      </c>
      <c r="G88" s="35">
        <f>SUM(G53:G58)-G52</f>
        <v>0</v>
      </c>
      <c r="H88" s="35">
        <f>SUM(H53:H58)-H52</f>
        <v>0</v>
      </c>
      <c r="I88" s="35">
        <f>SUM(I53:I58)-I52</f>
        <v>0</v>
      </c>
    </row>
    <row r="89" spans="2:9" ht="9">
      <c r="B89" s="35" t="s">
        <v>113</v>
      </c>
      <c r="C89" s="35">
        <f>SUM(C60:C64)-C59</f>
        <v>0</v>
      </c>
      <c r="E89" s="35">
        <f>SUM(E60:E64)-E59</f>
        <v>0</v>
      </c>
      <c r="F89" s="35">
        <f>SUM(F60:F64)-F59</f>
        <v>0</v>
      </c>
      <c r="G89" s="35">
        <f>SUM(G60:G64)-G59</f>
        <v>0</v>
      </c>
      <c r="H89" s="35">
        <f>SUM(H60:H64)-H59</f>
        <v>0</v>
      </c>
      <c r="I89" s="35">
        <f>SUM(I60:I64)-I59</f>
        <v>0</v>
      </c>
    </row>
    <row r="90" spans="2:9" ht="9">
      <c r="B90" s="35" t="s">
        <v>114</v>
      </c>
      <c r="C90" s="35">
        <f>SUM(C66:C69)-C65</f>
        <v>0</v>
      </c>
      <c r="E90" s="35">
        <f>SUM(E66:E69)-E65</f>
        <v>0</v>
      </c>
      <c r="F90" s="35">
        <f>SUM(F66:F69)-F65</f>
        <v>0</v>
      </c>
      <c r="G90" s="35">
        <f>SUM(G66:G69)-G65</f>
        <v>0</v>
      </c>
      <c r="H90" s="35">
        <f>SUM(H66:H69)-H65</f>
        <v>0</v>
      </c>
      <c r="I90" s="35">
        <f>SUM(I66:I69)-I65</f>
        <v>0</v>
      </c>
    </row>
    <row r="91" spans="2:9" ht="9">
      <c r="B91" s="35" t="s">
        <v>115</v>
      </c>
      <c r="C91" s="35">
        <f>SUM(C71:C78)-C70</f>
        <v>0</v>
      </c>
      <c r="E91" s="35">
        <f>SUM(E71:E78)-E70</f>
        <v>0</v>
      </c>
      <c r="F91" s="35">
        <f>SUM(F71:F78)-F70</f>
        <v>0</v>
      </c>
      <c r="G91" s="35">
        <f>SUM(G71:G78)-G70</f>
        <v>0</v>
      </c>
      <c r="H91" s="35">
        <f>SUM(H71:H78)-H70</f>
        <v>0</v>
      </c>
      <c r="I91" s="35">
        <f>SUM(I71:I78)-I70</f>
        <v>0</v>
      </c>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B2" sqref="B2:I2"/>
    </sheetView>
  </sheetViews>
  <sheetFormatPr defaultColWidth="9.28125" defaultRowHeight="12"/>
  <cols>
    <col min="1" max="1" width="3.8515625" style="35" customWidth="1"/>
    <col min="2" max="2" width="16.8515625" style="35" customWidth="1"/>
    <col min="3" max="9" width="13.8515625" style="35" customWidth="1"/>
    <col min="10" max="11" width="9.28125" style="35" customWidth="1"/>
    <col min="12" max="12" width="8.8515625" style="35" customWidth="1"/>
    <col min="13" max="16384" width="9.28125" style="35" customWidth="1"/>
  </cols>
  <sheetData>
    <row r="1" ht="9">
      <c r="B1" s="34" t="s">
        <v>80</v>
      </c>
    </row>
    <row r="2" spans="2:9" s="36" customFormat="1" ht="14.25">
      <c r="B2" s="93" t="str">
        <f>'A-b-(3)'!B2:I2</f>
        <v>４  年次別　府県別　強盗　手口別　認知・検挙件数及び検挙人員（つづき）</v>
      </c>
      <c r="C2" s="93"/>
      <c r="D2" s="93"/>
      <c r="E2" s="93"/>
      <c r="F2" s="93"/>
      <c r="G2" s="93"/>
      <c r="H2" s="93"/>
      <c r="I2" s="93"/>
    </row>
    <row r="3" spans="2:9" s="38" customFormat="1" ht="9">
      <c r="B3" s="37"/>
      <c r="C3" s="37"/>
      <c r="D3" s="37"/>
      <c r="E3" s="37"/>
      <c r="F3" s="37"/>
      <c r="G3" s="37"/>
      <c r="H3" s="37"/>
      <c r="I3" s="37"/>
    </row>
    <row r="4" spans="2:9" s="40" customFormat="1" ht="9.75" thickBot="1">
      <c r="B4" s="39"/>
      <c r="C4" s="96" t="s">
        <v>93</v>
      </c>
      <c r="D4" s="96"/>
      <c r="E4" s="96"/>
      <c r="F4" s="96"/>
      <c r="G4" s="96"/>
      <c r="H4" s="96"/>
      <c r="I4" s="96"/>
    </row>
    <row r="5" spans="2:9" s="38" customFormat="1" ht="9">
      <c r="B5" s="97" t="s">
        <v>66</v>
      </c>
      <c r="C5" s="106" t="s">
        <v>0</v>
      </c>
      <c r="D5" s="100" t="s">
        <v>67</v>
      </c>
      <c r="E5" s="101"/>
      <c r="F5" s="94" t="s">
        <v>69</v>
      </c>
      <c r="G5" s="95"/>
      <c r="H5" s="95"/>
      <c r="I5" s="95"/>
    </row>
    <row r="6" spans="2:10" s="38" customFormat="1" ht="9">
      <c r="B6" s="98"/>
      <c r="C6" s="107"/>
      <c r="D6" s="102"/>
      <c r="E6" s="103"/>
      <c r="F6" s="109" t="s">
        <v>70</v>
      </c>
      <c r="G6" s="43"/>
      <c r="H6" s="111" t="s">
        <v>71</v>
      </c>
      <c r="I6" s="43"/>
      <c r="J6" s="44" t="s">
        <v>94</v>
      </c>
    </row>
    <row r="7" spans="2:15" s="38" customFormat="1" ht="9">
      <c r="B7" s="99"/>
      <c r="C7" s="108"/>
      <c r="D7" s="104"/>
      <c r="E7" s="105"/>
      <c r="F7" s="110"/>
      <c r="G7" s="41" t="s">
        <v>1</v>
      </c>
      <c r="H7" s="94"/>
      <c r="I7" s="41" t="s">
        <v>1</v>
      </c>
      <c r="J7" s="38" t="s">
        <v>116</v>
      </c>
      <c r="K7" s="38" t="s">
        <v>117</v>
      </c>
      <c r="L7" s="38" t="s">
        <v>118</v>
      </c>
      <c r="M7" s="38" t="s">
        <v>119</v>
      </c>
      <c r="N7" s="38" t="s">
        <v>120</v>
      </c>
      <c r="O7" s="38" t="s">
        <v>119</v>
      </c>
    </row>
    <row r="8" spans="2:9" s="38" customFormat="1" ht="9">
      <c r="B8" s="47"/>
      <c r="C8" s="48"/>
      <c r="D8" s="46" t="s">
        <v>2</v>
      </c>
      <c r="E8" s="47"/>
      <c r="F8" s="48"/>
      <c r="G8" s="49"/>
      <c r="H8" s="46"/>
      <c r="I8" s="49"/>
    </row>
    <row r="9" spans="2:11" s="38" customFormat="1" ht="9">
      <c r="B9" s="1" t="str">
        <f>'A-b-(8)'!B9</f>
        <v>2002  平成14年</v>
      </c>
      <c r="C9" s="53">
        <v>232</v>
      </c>
      <c r="D9" s="51">
        <v>53.01724137931034</v>
      </c>
      <c r="E9" s="80">
        <v>123</v>
      </c>
      <c r="F9" s="53">
        <v>117</v>
      </c>
      <c r="G9" s="53">
        <v>1</v>
      </c>
      <c r="H9" s="53">
        <v>18</v>
      </c>
      <c r="I9" s="53">
        <v>0</v>
      </c>
      <c r="J9" s="54"/>
      <c r="K9" s="54"/>
    </row>
    <row r="10" spans="2:11" s="38" customFormat="1" ht="9">
      <c r="B10" s="1" t="str">
        <f>'A-b-(8)'!B10</f>
        <v>2003      15</v>
      </c>
      <c r="C10" s="53">
        <v>321</v>
      </c>
      <c r="D10" s="51">
        <v>56.074766355140184</v>
      </c>
      <c r="E10" s="80">
        <v>180</v>
      </c>
      <c r="F10" s="53">
        <v>181</v>
      </c>
      <c r="G10" s="53">
        <v>4</v>
      </c>
      <c r="H10" s="53">
        <v>34</v>
      </c>
      <c r="I10" s="53">
        <v>3</v>
      </c>
      <c r="J10" s="54"/>
      <c r="K10" s="54"/>
    </row>
    <row r="11" spans="2:11" s="38" customFormat="1" ht="9">
      <c r="B11" s="1" t="str">
        <f>'A-b-(8)'!B11</f>
        <v>2004      16</v>
      </c>
      <c r="C11" s="25">
        <v>332</v>
      </c>
      <c r="D11" s="56">
        <v>57.831325301204814</v>
      </c>
      <c r="E11" s="81">
        <v>192</v>
      </c>
      <c r="F11" s="25">
        <v>197</v>
      </c>
      <c r="G11" s="25">
        <v>8</v>
      </c>
      <c r="H11" s="25">
        <v>43</v>
      </c>
      <c r="I11" s="25">
        <v>4</v>
      </c>
      <c r="J11" s="54"/>
      <c r="K11" s="54"/>
    </row>
    <row r="12" spans="2:15" s="38" customFormat="1" ht="9">
      <c r="B12" s="1" t="str">
        <f>'A-b-(8)'!B12</f>
        <v>2005      17</v>
      </c>
      <c r="C12" s="25">
        <v>315</v>
      </c>
      <c r="D12" s="56">
        <v>53.96825396825397</v>
      </c>
      <c r="E12" s="81">
        <v>170</v>
      </c>
      <c r="F12" s="25">
        <v>173</v>
      </c>
      <c r="G12" s="25">
        <v>3</v>
      </c>
      <c r="H12" s="25">
        <v>27</v>
      </c>
      <c r="I12" s="25">
        <v>1</v>
      </c>
      <c r="J12" s="54">
        <f>SUM('A-b-(9)1'!C12,'A-b-(9)2'!C12)-'A-b-(9)'!C12</f>
        <v>0</v>
      </c>
      <c r="K12" s="54">
        <f>SUM('A-b-(9)1'!E12,'A-b-(9)2'!E12)-'A-b-(9)'!E12</f>
        <v>0</v>
      </c>
      <c r="L12" s="54">
        <f>SUM('A-b-(9)1'!F12,'A-b-(9)2'!F12)-'A-b-(9)'!F12</f>
        <v>0</v>
      </c>
      <c r="M12" s="54">
        <f>SUM('A-b-(9)1'!G12,'A-b-(9)2'!G12)-'A-b-(9)'!G12</f>
        <v>0</v>
      </c>
      <c r="N12" s="54">
        <f>SUM('A-b-(9)1'!H12,'A-b-(9)2'!H12)-'A-b-(9)'!H12</f>
        <v>0</v>
      </c>
      <c r="O12" s="54">
        <f>SUM('A-b-(9)1'!I12,'A-b-(9)2'!I12)-'A-b-(9)'!I12</f>
        <v>0</v>
      </c>
    </row>
    <row r="13" spans="2:15" s="38" customFormat="1" ht="9">
      <c r="B13" s="1" t="str">
        <f>'A-b-(8)'!B13</f>
        <v>2006      18</v>
      </c>
      <c r="C13" s="82">
        <v>276</v>
      </c>
      <c r="D13" s="56">
        <v>67.7536231884058</v>
      </c>
      <c r="E13" s="83">
        <v>187</v>
      </c>
      <c r="F13" s="25">
        <v>189</v>
      </c>
      <c r="G13" s="25">
        <v>3</v>
      </c>
      <c r="H13" s="25">
        <v>21</v>
      </c>
      <c r="I13" s="25">
        <v>1</v>
      </c>
      <c r="J13" s="54">
        <f>SUM('A-b-(9)1'!C13,'A-b-(9)2'!C13)-'A-b-(9)'!C13</f>
        <v>0</v>
      </c>
      <c r="K13" s="54">
        <f>SUM('A-b-(9)1'!E13,'A-b-(9)2'!E13)-'A-b-(9)'!E13</f>
        <v>0</v>
      </c>
      <c r="L13" s="54">
        <f>SUM('A-b-(9)1'!F13,'A-b-(9)2'!F13)-'A-b-(9)'!F13</f>
        <v>0</v>
      </c>
      <c r="M13" s="54">
        <f>SUM('A-b-(9)1'!G13,'A-b-(9)2'!G13)-'A-b-(9)'!G13</f>
        <v>0</v>
      </c>
      <c r="N13" s="54">
        <f>SUM('A-b-(9)1'!H13,'A-b-(9)2'!H13)-'A-b-(9)'!H13</f>
        <v>0</v>
      </c>
      <c r="O13" s="54">
        <f>SUM('A-b-(9)1'!I13,'A-b-(9)2'!I13)-'A-b-(9)'!I13</f>
        <v>0</v>
      </c>
    </row>
    <row r="14" spans="2:15" s="38" customFormat="1" ht="9">
      <c r="B14" s="1" t="str">
        <f>'A-b-(8)'!B14</f>
        <v>2007      19</v>
      </c>
      <c r="C14" s="82">
        <v>252</v>
      </c>
      <c r="D14" s="56">
        <v>67.46031746031747</v>
      </c>
      <c r="E14" s="83">
        <v>170</v>
      </c>
      <c r="F14" s="25">
        <v>188</v>
      </c>
      <c r="G14" s="25">
        <v>4</v>
      </c>
      <c r="H14" s="25">
        <v>31</v>
      </c>
      <c r="I14" s="25">
        <v>1</v>
      </c>
      <c r="J14" s="54">
        <f>SUM('A-b-(9)1'!C14,'A-b-(9)2'!C14)-'A-b-(9)'!C14</f>
        <v>0</v>
      </c>
      <c r="K14" s="54">
        <f>SUM('A-b-(9)1'!E14,'A-b-(9)2'!E14)-'A-b-(9)'!E14</f>
        <v>0</v>
      </c>
      <c r="L14" s="54">
        <f>SUM('A-b-(9)1'!F14,'A-b-(9)2'!F14)-'A-b-(9)'!F14</f>
        <v>0</v>
      </c>
      <c r="M14" s="54">
        <f>SUM('A-b-(9)1'!G14,'A-b-(9)2'!G14)-'A-b-(9)'!G14</f>
        <v>0</v>
      </c>
      <c r="N14" s="54">
        <f>SUM('A-b-(9)1'!H14,'A-b-(9)2'!H14)-'A-b-(9)'!H14</f>
        <v>0</v>
      </c>
      <c r="O14" s="54">
        <f>SUM('A-b-(9)1'!I14,'A-b-(9)2'!I14)-'A-b-(9)'!I14</f>
        <v>0</v>
      </c>
    </row>
    <row r="15" spans="2:15" s="38" customFormat="1" ht="9">
      <c r="B15" s="1" t="str">
        <f>'A-b-(8)'!B15</f>
        <v>2008      20</v>
      </c>
      <c r="C15" s="25">
        <v>258</v>
      </c>
      <c r="D15" s="91">
        <f>E15/C15*100</f>
        <v>68.6046511627907</v>
      </c>
      <c r="E15" s="76">
        <v>177</v>
      </c>
      <c r="F15" s="25">
        <v>170</v>
      </c>
      <c r="G15" s="25">
        <v>5</v>
      </c>
      <c r="H15" s="25">
        <v>33</v>
      </c>
      <c r="I15" s="25">
        <v>1</v>
      </c>
      <c r="J15" s="54">
        <f>SUM('A-b-(9)1'!C15,'A-b-(9)2'!C15)-'A-b-(9)'!C15</f>
        <v>0</v>
      </c>
      <c r="K15" s="54">
        <f>SUM('A-b-(9)1'!E15,'A-b-(9)2'!E15)-'A-b-(9)'!E15</f>
        <v>0</v>
      </c>
      <c r="L15" s="54">
        <f>SUM('A-b-(9)1'!F15,'A-b-(9)2'!F15)-'A-b-(9)'!F15</f>
        <v>0</v>
      </c>
      <c r="M15" s="54">
        <f>SUM('A-b-(9)1'!G15,'A-b-(9)2'!G15)-'A-b-(9)'!G15</f>
        <v>0</v>
      </c>
      <c r="N15" s="54">
        <f>SUM('A-b-(9)1'!H15,'A-b-(9)2'!H15)-'A-b-(9)'!H15</f>
        <v>0</v>
      </c>
      <c r="O15" s="54">
        <f>SUM('A-b-(9)1'!I15,'A-b-(9)2'!I15)-'A-b-(9)'!I15</f>
        <v>0</v>
      </c>
    </row>
    <row r="16" spans="2:15" s="58" customFormat="1" ht="9">
      <c r="B16" s="1" t="str">
        <f>'A-b-(8)'!B16</f>
        <v>2009      21</v>
      </c>
      <c r="C16" s="25">
        <v>227</v>
      </c>
      <c r="D16" s="91">
        <f>E16/C16*100</f>
        <v>68.72246696035242</v>
      </c>
      <c r="E16" s="57">
        <v>156</v>
      </c>
      <c r="F16" s="57">
        <v>144</v>
      </c>
      <c r="G16" s="57">
        <v>3</v>
      </c>
      <c r="H16" s="57">
        <v>12</v>
      </c>
      <c r="I16" s="76">
        <v>1</v>
      </c>
      <c r="J16" s="54">
        <f>SUM('A-b-(9)1'!C16,'A-b-(9)2'!C16)-'A-b-(9)'!C16</f>
        <v>0</v>
      </c>
      <c r="K16" s="54">
        <f>SUM('A-b-(9)1'!E16,'A-b-(9)2'!E16)-'A-b-(9)'!E16</f>
        <v>0</v>
      </c>
      <c r="L16" s="54">
        <f>SUM('A-b-(9)1'!F16,'A-b-(9)2'!F16)-'A-b-(9)'!F16</f>
        <v>0</v>
      </c>
      <c r="M16" s="54">
        <f>SUM('A-b-(9)1'!G16,'A-b-(9)2'!G16)-'A-b-(9)'!G16</f>
        <v>0</v>
      </c>
      <c r="N16" s="54">
        <f>SUM('A-b-(9)1'!H16,'A-b-(9)2'!H16)-'A-b-(9)'!H16</f>
        <v>0</v>
      </c>
      <c r="O16" s="54">
        <f>SUM('A-b-(9)1'!I16,'A-b-(9)2'!I16)-'A-b-(9)'!I16</f>
        <v>0</v>
      </c>
    </row>
    <row r="17" spans="2:15" s="58" customFormat="1" ht="9">
      <c r="B17" s="1" t="str">
        <f>'A-b-(8)'!B17</f>
        <v>2010      22</v>
      </c>
      <c r="C17" s="55">
        <v>166</v>
      </c>
      <c r="D17" s="91">
        <f>E17/C17*100</f>
        <v>75.30120481927712</v>
      </c>
      <c r="E17" s="57">
        <v>125</v>
      </c>
      <c r="F17" s="57">
        <v>139</v>
      </c>
      <c r="G17" s="57">
        <v>5</v>
      </c>
      <c r="H17" s="57">
        <v>19</v>
      </c>
      <c r="I17" s="76">
        <v>2</v>
      </c>
      <c r="J17" s="54">
        <f>SUM('A-b-(9)1'!C17,'A-b-(9)2'!C17)-'A-b-(9)'!C17</f>
        <v>0</v>
      </c>
      <c r="K17" s="54">
        <f>SUM('A-b-(9)1'!E17,'A-b-(9)2'!E17)-'A-b-(9)'!E17</f>
        <v>0</v>
      </c>
      <c r="L17" s="54">
        <f>SUM('A-b-(9)1'!F17,'A-b-(9)2'!F17)-'A-b-(9)'!F17</f>
        <v>0</v>
      </c>
      <c r="M17" s="54">
        <f>SUM('A-b-(9)1'!G17,'A-b-(9)2'!G17)-'A-b-(9)'!G17</f>
        <v>0</v>
      </c>
      <c r="N17" s="54">
        <f>SUM('A-b-(9)1'!H17,'A-b-(9)2'!H17)-'A-b-(9)'!H17</f>
        <v>0</v>
      </c>
      <c r="O17" s="54">
        <f>SUM('A-b-(9)1'!I17,'A-b-(9)2'!I17)-'A-b-(9)'!I17</f>
        <v>0</v>
      </c>
    </row>
    <row r="18" spans="2:15" s="58" customFormat="1" ht="9">
      <c r="B18" s="2" t="str">
        <f>'A-b-(8)'!B18</f>
        <v>2011      23年</v>
      </c>
      <c r="C18" s="13">
        <f>SUM(C20,C26,C33,C34,C45,C52,C59,C65,C70)</f>
        <v>168</v>
      </c>
      <c r="D18" s="59">
        <f>E18/C18*100</f>
        <v>76.19047619047619</v>
      </c>
      <c r="E18" s="17">
        <f>SUM(E20,E26,E33,E34,E45,E52,E59,E65,E70)</f>
        <v>128</v>
      </c>
      <c r="F18" s="17">
        <f>SUM(F20,F26,F33,F34,F45,F52,F59,F65,F70)</f>
        <v>118</v>
      </c>
      <c r="G18" s="17">
        <f>SUM(G20,G26,G33,G34,G45,G52,G59,G65,G70)</f>
        <v>4</v>
      </c>
      <c r="H18" s="17">
        <f>SUM(H20,H26,H33,H34,H45,H52,H59,H65,H70)</f>
        <v>3</v>
      </c>
      <c r="I18" s="13">
        <f>SUM(I20,I26,I33,I34,I45,I52,I59,I65,I70)</f>
        <v>1</v>
      </c>
      <c r="J18" s="54">
        <f>SUM('A-b-(9)1'!C18,'A-b-(9)2'!C18)-'A-b-(9)'!C18</f>
        <v>0</v>
      </c>
      <c r="K18" s="54">
        <f>SUM('A-b-(9)1'!E18,'A-b-(9)2'!E18)-'A-b-(9)'!E18</f>
        <v>0</v>
      </c>
      <c r="L18" s="54">
        <f>SUM('A-b-(9)1'!F18,'A-b-(9)2'!F18)-'A-b-(9)'!F18</f>
        <v>0</v>
      </c>
      <c r="M18" s="54">
        <f>SUM('A-b-(9)1'!G18,'A-b-(9)2'!G18)-'A-b-(9)'!G18</f>
        <v>0</v>
      </c>
      <c r="N18" s="54">
        <f>SUM('A-b-(9)1'!H18,'A-b-(9)2'!H18)-'A-b-(9)'!H18</f>
        <v>0</v>
      </c>
      <c r="O18" s="54">
        <f>SUM('A-b-(9)1'!I18,'A-b-(9)2'!I18)-'A-b-(9)'!I18</f>
        <v>0</v>
      </c>
    </row>
    <row r="19" spans="2:9" s="38" customFormat="1" ht="9">
      <c r="B19" s="60"/>
      <c r="C19" s="61"/>
      <c r="D19" s="77"/>
      <c r="E19" s="62"/>
      <c r="F19" s="61"/>
      <c r="G19" s="61"/>
      <c r="H19" s="61"/>
      <c r="I19" s="63"/>
    </row>
    <row r="20" spans="2:15" s="58" customFormat="1" ht="10.5" customHeight="1">
      <c r="B20" s="64" t="s">
        <v>3</v>
      </c>
      <c r="C20" s="85">
        <f>SUM('A-b-(9)1:A-b-(9)2'!C20)</f>
        <v>4</v>
      </c>
      <c r="D20" s="5"/>
      <c r="E20" s="86">
        <f>SUM('A-b-(9)1:A-b-(9)2'!E20)</f>
        <v>4</v>
      </c>
      <c r="F20" s="85">
        <f>SUM('A-b-(9)1:A-b-(9)2'!F20)</f>
        <v>1</v>
      </c>
      <c r="G20" s="85">
        <f>SUM('A-b-(9)1:A-b-(9)2'!G20)</f>
        <v>0</v>
      </c>
      <c r="H20" s="85">
        <f>SUM('A-b-(9)1:A-b-(9)2'!H20)</f>
        <v>0</v>
      </c>
      <c r="I20" s="5">
        <f>SUM('A-b-(9)1:A-b-(9)2'!I20)</f>
        <v>0</v>
      </c>
      <c r="J20" s="54">
        <f>SUM('A-b-(9)1'!C20,'A-b-(9)2'!C20)-'A-b-(9)'!C20</f>
        <v>0</v>
      </c>
      <c r="K20" s="54">
        <f>SUM('A-b-(9)1'!E20,'A-b-(9)2'!E20)-'A-b-(9)'!E20</f>
        <v>0</v>
      </c>
      <c r="L20" s="54">
        <f>SUM('A-b-(9)1'!F20,'A-b-(9)2'!F20)-'A-b-(9)'!F20</f>
        <v>0</v>
      </c>
      <c r="M20" s="54">
        <f>SUM('A-b-(9)1'!G20,'A-b-(9)2'!G20)-'A-b-(9)'!G20</f>
        <v>0</v>
      </c>
      <c r="N20" s="54">
        <f>SUM('A-b-(9)1'!H20,'A-b-(9)2'!H20)-'A-b-(9)'!H20</f>
        <v>0</v>
      </c>
      <c r="O20" s="54">
        <f>SUM('A-b-(9)1'!I20,'A-b-(9)2'!I20)-'A-b-(9)'!I20</f>
        <v>0</v>
      </c>
    </row>
    <row r="21" spans="2:15" s="38" customFormat="1" ht="10.5" customHeight="1">
      <c r="B21" s="42" t="s">
        <v>4</v>
      </c>
      <c r="C21" s="87">
        <f>SUM('A-b-(9)1:A-b-(9)2'!C21)</f>
        <v>2</v>
      </c>
      <c r="D21" s="22"/>
      <c r="E21" s="88">
        <f>SUM('A-b-(9)1:A-b-(9)2'!E21)</f>
        <v>2</v>
      </c>
      <c r="F21" s="87">
        <f>SUM('A-b-(9)1:A-b-(9)2'!F21)</f>
        <v>1</v>
      </c>
      <c r="G21" s="87">
        <f>SUM('A-b-(9)1:A-b-(9)2'!G21)</f>
        <v>0</v>
      </c>
      <c r="H21" s="87">
        <f>SUM('A-b-(9)1:A-b-(9)2'!H21)</f>
        <v>0</v>
      </c>
      <c r="I21" s="22">
        <f>SUM('A-b-(9)1:A-b-(9)2'!I21)</f>
        <v>0</v>
      </c>
      <c r="J21" s="54">
        <f>SUM('A-b-(9)1'!C21,'A-b-(9)2'!C21)-'A-b-(9)'!C21</f>
        <v>0</v>
      </c>
      <c r="K21" s="54">
        <f>SUM('A-b-(9)1'!E21,'A-b-(9)2'!E21)-'A-b-(9)'!E21</f>
        <v>0</v>
      </c>
      <c r="L21" s="54">
        <f>SUM('A-b-(9)1'!F21,'A-b-(9)2'!F21)-'A-b-(9)'!F21</f>
        <v>0</v>
      </c>
      <c r="M21" s="54">
        <f>SUM('A-b-(9)1'!G21,'A-b-(9)2'!G21)-'A-b-(9)'!G21</f>
        <v>0</v>
      </c>
      <c r="N21" s="54">
        <f>SUM('A-b-(9)1'!H21,'A-b-(9)2'!H21)-'A-b-(9)'!H21</f>
        <v>0</v>
      </c>
      <c r="O21" s="54">
        <f>SUM('A-b-(9)1'!I21,'A-b-(9)2'!I21)-'A-b-(9)'!I21</f>
        <v>0</v>
      </c>
    </row>
    <row r="22" spans="2:15" s="38" customFormat="1" ht="10.5" customHeight="1">
      <c r="B22" s="42" t="s">
        <v>5</v>
      </c>
      <c r="C22" s="87">
        <f>SUM('A-b-(9)1:A-b-(9)2'!C22)</f>
        <v>1</v>
      </c>
      <c r="D22" s="22"/>
      <c r="E22" s="88">
        <f>SUM('A-b-(9)1:A-b-(9)2'!E22)</f>
        <v>1</v>
      </c>
      <c r="F22" s="87">
        <f>SUM('A-b-(9)1:A-b-(9)2'!F22)</f>
        <v>0</v>
      </c>
      <c r="G22" s="87">
        <f>SUM('A-b-(9)1:A-b-(9)2'!G22)</f>
        <v>0</v>
      </c>
      <c r="H22" s="87">
        <f>SUM('A-b-(9)1:A-b-(9)2'!H22)</f>
        <v>0</v>
      </c>
      <c r="I22" s="22">
        <f>SUM('A-b-(9)1:A-b-(9)2'!I22)</f>
        <v>0</v>
      </c>
      <c r="J22" s="54">
        <f>SUM('A-b-(9)1'!C22,'A-b-(9)2'!C22)-'A-b-(9)'!C22</f>
        <v>0</v>
      </c>
      <c r="K22" s="54">
        <f>SUM('A-b-(9)1'!E22,'A-b-(9)2'!E22)-'A-b-(9)'!E22</f>
        <v>0</v>
      </c>
      <c r="L22" s="54">
        <f>SUM('A-b-(9)1'!F22,'A-b-(9)2'!F22)-'A-b-(9)'!F22</f>
        <v>0</v>
      </c>
      <c r="M22" s="54">
        <f>SUM('A-b-(9)1'!G22,'A-b-(9)2'!G22)-'A-b-(9)'!G22</f>
        <v>0</v>
      </c>
      <c r="N22" s="54">
        <f>SUM('A-b-(9)1'!H22,'A-b-(9)2'!H22)-'A-b-(9)'!H22</f>
        <v>0</v>
      </c>
      <c r="O22" s="54">
        <f>SUM('A-b-(9)1'!I22,'A-b-(9)2'!I22)-'A-b-(9)'!I22</f>
        <v>0</v>
      </c>
    </row>
    <row r="23" spans="2:15" s="38" customFormat="1" ht="10.5" customHeight="1">
      <c r="B23" s="42" t="s">
        <v>6</v>
      </c>
      <c r="C23" s="87">
        <f>SUM('A-b-(9)1:A-b-(9)2'!C23)</f>
        <v>1</v>
      </c>
      <c r="D23" s="22"/>
      <c r="E23" s="88">
        <f>SUM('A-b-(9)1:A-b-(9)2'!E23)</f>
        <v>1</v>
      </c>
      <c r="F23" s="87">
        <f>SUM('A-b-(9)1:A-b-(9)2'!F23)</f>
        <v>0</v>
      </c>
      <c r="G23" s="87">
        <f>SUM('A-b-(9)1:A-b-(9)2'!G23)</f>
        <v>0</v>
      </c>
      <c r="H23" s="87">
        <f>SUM('A-b-(9)1:A-b-(9)2'!H23)</f>
        <v>0</v>
      </c>
      <c r="I23" s="22">
        <f>SUM('A-b-(9)1:A-b-(9)2'!I23)</f>
        <v>0</v>
      </c>
      <c r="J23" s="54">
        <f>SUM('A-b-(9)1'!C23,'A-b-(9)2'!C23)-'A-b-(9)'!C23</f>
        <v>0</v>
      </c>
      <c r="K23" s="54">
        <f>SUM('A-b-(9)1'!E23,'A-b-(9)2'!E23)-'A-b-(9)'!E23</f>
        <v>0</v>
      </c>
      <c r="L23" s="54">
        <f>SUM('A-b-(9)1'!F23,'A-b-(9)2'!F23)-'A-b-(9)'!F23</f>
        <v>0</v>
      </c>
      <c r="M23" s="54">
        <f>SUM('A-b-(9)1'!G23,'A-b-(9)2'!G23)-'A-b-(9)'!G23</f>
        <v>0</v>
      </c>
      <c r="N23" s="54">
        <f>SUM('A-b-(9)1'!H23,'A-b-(9)2'!H23)-'A-b-(9)'!H23</f>
        <v>0</v>
      </c>
      <c r="O23" s="54">
        <f>SUM('A-b-(9)1'!I23,'A-b-(9)2'!I23)-'A-b-(9)'!I23</f>
        <v>0</v>
      </c>
    </row>
    <row r="24" spans="2:15" s="38" customFormat="1" ht="10.5" customHeight="1">
      <c r="B24" s="42" t="s">
        <v>7</v>
      </c>
      <c r="C24" s="87">
        <f>SUM('A-b-(9)1:A-b-(9)2'!C24)</f>
        <v>0</v>
      </c>
      <c r="D24" s="22"/>
      <c r="E24" s="88">
        <f>SUM('A-b-(9)1:A-b-(9)2'!E24)</f>
        <v>0</v>
      </c>
      <c r="F24" s="87">
        <f>SUM('A-b-(9)1:A-b-(9)2'!F24)</f>
        <v>0</v>
      </c>
      <c r="G24" s="87">
        <f>SUM('A-b-(9)1:A-b-(9)2'!G24)</f>
        <v>0</v>
      </c>
      <c r="H24" s="87">
        <f>SUM('A-b-(9)1:A-b-(9)2'!H24)</f>
        <v>0</v>
      </c>
      <c r="I24" s="22">
        <f>SUM('A-b-(9)1:A-b-(9)2'!I24)</f>
        <v>0</v>
      </c>
      <c r="J24" s="54">
        <f>SUM('A-b-(9)1'!C24,'A-b-(9)2'!C24)-'A-b-(9)'!C24</f>
        <v>0</v>
      </c>
      <c r="K24" s="54">
        <f>SUM('A-b-(9)1'!E24,'A-b-(9)2'!E24)-'A-b-(9)'!E24</f>
        <v>0</v>
      </c>
      <c r="L24" s="54">
        <f>SUM('A-b-(9)1'!F24,'A-b-(9)2'!F24)-'A-b-(9)'!F24</f>
        <v>0</v>
      </c>
      <c r="M24" s="54">
        <f>SUM('A-b-(9)1'!G24,'A-b-(9)2'!G24)-'A-b-(9)'!G24</f>
        <v>0</v>
      </c>
      <c r="N24" s="54">
        <f>SUM('A-b-(9)1'!H24,'A-b-(9)2'!H24)-'A-b-(9)'!H24</f>
        <v>0</v>
      </c>
      <c r="O24" s="54">
        <f>SUM('A-b-(9)1'!I24,'A-b-(9)2'!I24)-'A-b-(9)'!I24</f>
        <v>0</v>
      </c>
    </row>
    <row r="25" spans="2:15" s="38" customFormat="1" ht="10.5" customHeight="1">
      <c r="B25" s="42" t="s">
        <v>8</v>
      </c>
      <c r="C25" s="87">
        <f>SUM('A-b-(9)1:A-b-(9)2'!C25)</f>
        <v>0</v>
      </c>
      <c r="D25" s="22"/>
      <c r="E25" s="88">
        <f>SUM('A-b-(9)1:A-b-(9)2'!E25)</f>
        <v>0</v>
      </c>
      <c r="F25" s="87">
        <f>SUM('A-b-(9)1:A-b-(9)2'!F25)</f>
        <v>0</v>
      </c>
      <c r="G25" s="87">
        <f>SUM('A-b-(9)1:A-b-(9)2'!G25)</f>
        <v>0</v>
      </c>
      <c r="H25" s="87">
        <f>SUM('A-b-(9)1:A-b-(9)2'!H25)</f>
        <v>0</v>
      </c>
      <c r="I25" s="22">
        <f>SUM('A-b-(9)1:A-b-(9)2'!I25)</f>
        <v>0</v>
      </c>
      <c r="J25" s="54">
        <f>SUM('A-b-(9)1'!C25,'A-b-(9)2'!C25)-'A-b-(9)'!C25</f>
        <v>0</v>
      </c>
      <c r="K25" s="54">
        <f>SUM('A-b-(9)1'!E25,'A-b-(9)2'!E25)-'A-b-(9)'!E25</f>
        <v>0</v>
      </c>
      <c r="L25" s="54">
        <f>SUM('A-b-(9)1'!F25,'A-b-(9)2'!F25)-'A-b-(9)'!F25</f>
        <v>0</v>
      </c>
      <c r="M25" s="54">
        <f>SUM('A-b-(9)1'!G25,'A-b-(9)2'!G25)-'A-b-(9)'!G25</f>
        <v>0</v>
      </c>
      <c r="N25" s="54">
        <f>SUM('A-b-(9)1'!H25,'A-b-(9)2'!H25)-'A-b-(9)'!H25</f>
        <v>0</v>
      </c>
      <c r="O25" s="54">
        <f>SUM('A-b-(9)1'!I25,'A-b-(9)2'!I25)-'A-b-(9)'!I25</f>
        <v>0</v>
      </c>
    </row>
    <row r="26" spans="2:15" s="58" customFormat="1" ht="10.5" customHeight="1">
      <c r="B26" s="64" t="s">
        <v>9</v>
      </c>
      <c r="C26" s="85">
        <f>SUM('A-b-(9)1:A-b-(9)2'!C26)</f>
        <v>6</v>
      </c>
      <c r="D26" s="5"/>
      <c r="E26" s="86">
        <f>SUM('A-b-(9)1:A-b-(9)2'!E26)</f>
        <v>6</v>
      </c>
      <c r="F26" s="85">
        <f>SUM('A-b-(9)1:A-b-(9)2'!F26)</f>
        <v>6</v>
      </c>
      <c r="G26" s="85">
        <f>SUM('A-b-(9)1:A-b-(9)2'!G26)</f>
        <v>1</v>
      </c>
      <c r="H26" s="85">
        <f>SUM('A-b-(9)1:A-b-(9)2'!H26)</f>
        <v>1</v>
      </c>
      <c r="I26" s="5">
        <f>SUM('A-b-(9)1:A-b-(9)2'!I26)</f>
        <v>1</v>
      </c>
      <c r="J26" s="54">
        <f>SUM('A-b-(9)1'!C26,'A-b-(9)2'!C26)-'A-b-(9)'!C26</f>
        <v>0</v>
      </c>
      <c r="K26" s="54">
        <f>SUM('A-b-(9)1'!E26,'A-b-(9)2'!E26)-'A-b-(9)'!E26</f>
        <v>0</v>
      </c>
      <c r="L26" s="54">
        <f>SUM('A-b-(9)1'!F26,'A-b-(9)2'!F26)-'A-b-(9)'!F26</f>
        <v>0</v>
      </c>
      <c r="M26" s="54">
        <f>SUM('A-b-(9)1'!G26,'A-b-(9)2'!G26)-'A-b-(9)'!G26</f>
        <v>0</v>
      </c>
      <c r="N26" s="54">
        <f>SUM('A-b-(9)1'!H26,'A-b-(9)2'!H26)-'A-b-(9)'!H26</f>
        <v>0</v>
      </c>
      <c r="O26" s="54">
        <f>SUM('A-b-(9)1'!I26,'A-b-(9)2'!I26)-'A-b-(9)'!I26</f>
        <v>0</v>
      </c>
    </row>
    <row r="27" spans="2:15" s="38" customFormat="1" ht="10.5" customHeight="1">
      <c r="B27" s="42" t="s">
        <v>10</v>
      </c>
      <c r="C27" s="87">
        <f>SUM('A-b-(9)1:A-b-(9)2'!C27)</f>
        <v>1</v>
      </c>
      <c r="D27" s="22"/>
      <c r="E27" s="88">
        <f>SUM('A-b-(9)1:A-b-(9)2'!E27)</f>
        <v>1</v>
      </c>
      <c r="F27" s="87">
        <f>SUM('A-b-(9)1:A-b-(9)2'!F27)</f>
        <v>1</v>
      </c>
      <c r="G27" s="87">
        <f>SUM('A-b-(9)1:A-b-(9)2'!G27)</f>
        <v>0</v>
      </c>
      <c r="H27" s="87">
        <f>SUM('A-b-(9)1:A-b-(9)2'!H27)</f>
        <v>0</v>
      </c>
      <c r="I27" s="22">
        <f>SUM('A-b-(9)1:A-b-(9)2'!I27)</f>
        <v>0</v>
      </c>
      <c r="J27" s="54">
        <f>SUM('A-b-(9)1'!C27,'A-b-(9)2'!C27)-'A-b-(9)'!C27</f>
        <v>0</v>
      </c>
      <c r="K27" s="54">
        <f>SUM('A-b-(9)1'!E27,'A-b-(9)2'!E27)-'A-b-(9)'!E27</f>
        <v>0</v>
      </c>
      <c r="L27" s="54">
        <f>SUM('A-b-(9)1'!F27,'A-b-(9)2'!F27)-'A-b-(9)'!F27</f>
        <v>0</v>
      </c>
      <c r="M27" s="54">
        <f>SUM('A-b-(9)1'!G27,'A-b-(9)2'!G27)-'A-b-(9)'!G27</f>
        <v>0</v>
      </c>
      <c r="N27" s="54">
        <f>SUM('A-b-(9)1'!H27,'A-b-(9)2'!H27)-'A-b-(9)'!H27</f>
        <v>0</v>
      </c>
      <c r="O27" s="54">
        <f>SUM('A-b-(9)1'!I27,'A-b-(9)2'!I27)-'A-b-(9)'!I27</f>
        <v>0</v>
      </c>
    </row>
    <row r="28" spans="2:15" s="38" customFormat="1" ht="10.5" customHeight="1">
      <c r="B28" s="42" t="s">
        <v>11</v>
      </c>
      <c r="C28" s="87">
        <f>SUM('A-b-(9)1:A-b-(9)2'!C28)</f>
        <v>1</v>
      </c>
      <c r="D28" s="22"/>
      <c r="E28" s="88">
        <f>SUM('A-b-(9)1:A-b-(9)2'!E28)</f>
        <v>1</v>
      </c>
      <c r="F28" s="87">
        <f>SUM('A-b-(9)1:A-b-(9)2'!F28)</f>
        <v>1</v>
      </c>
      <c r="G28" s="87">
        <f>SUM('A-b-(9)1:A-b-(9)2'!G28)</f>
        <v>1</v>
      </c>
      <c r="H28" s="87">
        <f>SUM('A-b-(9)1:A-b-(9)2'!H28)</f>
        <v>1</v>
      </c>
      <c r="I28" s="22">
        <f>SUM('A-b-(9)1:A-b-(9)2'!I28)</f>
        <v>1</v>
      </c>
      <c r="J28" s="54">
        <f>SUM('A-b-(9)1'!C28,'A-b-(9)2'!C28)-'A-b-(9)'!C28</f>
        <v>0</v>
      </c>
      <c r="K28" s="54">
        <f>SUM('A-b-(9)1'!E28,'A-b-(9)2'!E28)-'A-b-(9)'!E28</f>
        <v>0</v>
      </c>
      <c r="L28" s="54">
        <f>SUM('A-b-(9)1'!F28,'A-b-(9)2'!F28)-'A-b-(9)'!F28</f>
        <v>0</v>
      </c>
      <c r="M28" s="54">
        <f>SUM('A-b-(9)1'!G28,'A-b-(9)2'!G28)-'A-b-(9)'!G28</f>
        <v>0</v>
      </c>
      <c r="N28" s="54">
        <f>SUM('A-b-(9)1'!H28,'A-b-(9)2'!H28)-'A-b-(9)'!H28</f>
        <v>0</v>
      </c>
      <c r="O28" s="54">
        <f>SUM('A-b-(9)1'!I28,'A-b-(9)2'!I28)-'A-b-(9)'!I28</f>
        <v>0</v>
      </c>
    </row>
    <row r="29" spans="2:15" s="38" customFormat="1" ht="10.5" customHeight="1">
      <c r="B29" s="42" t="s">
        <v>12</v>
      </c>
      <c r="C29" s="87">
        <f>SUM('A-b-(9)1:A-b-(9)2'!C29)</f>
        <v>1</v>
      </c>
      <c r="D29" s="22"/>
      <c r="E29" s="88">
        <f>SUM('A-b-(9)1:A-b-(9)2'!E29)</f>
        <v>1</v>
      </c>
      <c r="F29" s="87">
        <f>SUM('A-b-(9)1:A-b-(9)2'!F29)</f>
        <v>1</v>
      </c>
      <c r="G29" s="87">
        <f>SUM('A-b-(9)1:A-b-(9)2'!G29)</f>
        <v>0</v>
      </c>
      <c r="H29" s="87">
        <f>SUM('A-b-(9)1:A-b-(9)2'!H29)</f>
        <v>0</v>
      </c>
      <c r="I29" s="22">
        <f>SUM('A-b-(9)1:A-b-(9)2'!I29)</f>
        <v>0</v>
      </c>
      <c r="J29" s="54">
        <f>SUM('A-b-(9)1'!C29,'A-b-(9)2'!C29)-'A-b-(9)'!C29</f>
        <v>0</v>
      </c>
      <c r="K29" s="54">
        <f>SUM('A-b-(9)1'!E29,'A-b-(9)2'!E29)-'A-b-(9)'!E29</f>
        <v>0</v>
      </c>
      <c r="L29" s="54">
        <f>SUM('A-b-(9)1'!F29,'A-b-(9)2'!F29)-'A-b-(9)'!F29</f>
        <v>0</v>
      </c>
      <c r="M29" s="54">
        <f>SUM('A-b-(9)1'!G29,'A-b-(9)2'!G29)-'A-b-(9)'!G29</f>
        <v>0</v>
      </c>
      <c r="N29" s="54">
        <f>SUM('A-b-(9)1'!H29,'A-b-(9)2'!H29)-'A-b-(9)'!H29</f>
        <v>0</v>
      </c>
      <c r="O29" s="54">
        <f>SUM('A-b-(9)1'!I29,'A-b-(9)2'!I29)-'A-b-(9)'!I29</f>
        <v>0</v>
      </c>
    </row>
    <row r="30" spans="2:15" s="38" customFormat="1" ht="10.5" customHeight="1">
      <c r="B30" s="42" t="s">
        <v>13</v>
      </c>
      <c r="C30" s="87">
        <f>SUM('A-b-(9)1:A-b-(9)2'!C30)</f>
        <v>2</v>
      </c>
      <c r="D30" s="22"/>
      <c r="E30" s="88">
        <f>SUM('A-b-(9)1:A-b-(9)2'!E30)</f>
        <v>2</v>
      </c>
      <c r="F30" s="87">
        <f>SUM('A-b-(9)1:A-b-(9)2'!F30)</f>
        <v>2</v>
      </c>
      <c r="G30" s="87">
        <f>SUM('A-b-(9)1:A-b-(9)2'!G30)</f>
        <v>0</v>
      </c>
      <c r="H30" s="87">
        <f>SUM('A-b-(9)1:A-b-(9)2'!H30)</f>
        <v>0</v>
      </c>
      <c r="I30" s="22">
        <f>SUM('A-b-(9)1:A-b-(9)2'!I30)</f>
        <v>0</v>
      </c>
      <c r="J30" s="54">
        <f>SUM('A-b-(9)1'!C30,'A-b-(9)2'!C30)-'A-b-(9)'!C30</f>
        <v>0</v>
      </c>
      <c r="K30" s="54">
        <f>SUM('A-b-(9)1'!E30,'A-b-(9)2'!E30)-'A-b-(9)'!E30</f>
        <v>0</v>
      </c>
      <c r="L30" s="54">
        <f>SUM('A-b-(9)1'!F30,'A-b-(9)2'!F30)-'A-b-(9)'!F30</f>
        <v>0</v>
      </c>
      <c r="M30" s="54">
        <f>SUM('A-b-(9)1'!G30,'A-b-(9)2'!G30)-'A-b-(9)'!G30</f>
        <v>0</v>
      </c>
      <c r="N30" s="54">
        <f>SUM('A-b-(9)1'!H30,'A-b-(9)2'!H30)-'A-b-(9)'!H30</f>
        <v>0</v>
      </c>
      <c r="O30" s="54">
        <f>SUM('A-b-(9)1'!I30,'A-b-(9)2'!I30)-'A-b-(9)'!I30</f>
        <v>0</v>
      </c>
    </row>
    <row r="31" spans="2:15" s="38" customFormat="1" ht="10.5" customHeight="1">
      <c r="B31" s="42" t="s">
        <v>14</v>
      </c>
      <c r="C31" s="87">
        <f>SUM('A-b-(9)1:A-b-(9)2'!C31)</f>
        <v>1</v>
      </c>
      <c r="D31" s="22"/>
      <c r="E31" s="88">
        <f>SUM('A-b-(9)1:A-b-(9)2'!E31)</f>
        <v>1</v>
      </c>
      <c r="F31" s="87">
        <f>SUM('A-b-(9)1:A-b-(9)2'!F31)</f>
        <v>1</v>
      </c>
      <c r="G31" s="87">
        <f>SUM('A-b-(9)1:A-b-(9)2'!G31)</f>
        <v>0</v>
      </c>
      <c r="H31" s="87">
        <f>SUM('A-b-(9)1:A-b-(9)2'!H31)</f>
        <v>0</v>
      </c>
      <c r="I31" s="22">
        <f>SUM('A-b-(9)1:A-b-(9)2'!I31)</f>
        <v>0</v>
      </c>
      <c r="J31" s="54">
        <f>SUM('A-b-(9)1'!C31,'A-b-(9)2'!C31)-'A-b-(9)'!C31</f>
        <v>0</v>
      </c>
      <c r="K31" s="54">
        <f>SUM('A-b-(9)1'!E31,'A-b-(9)2'!E31)-'A-b-(9)'!E31</f>
        <v>0</v>
      </c>
      <c r="L31" s="54">
        <f>SUM('A-b-(9)1'!F31,'A-b-(9)2'!F31)-'A-b-(9)'!F31</f>
        <v>0</v>
      </c>
      <c r="M31" s="54">
        <f>SUM('A-b-(9)1'!G31,'A-b-(9)2'!G31)-'A-b-(9)'!G31</f>
        <v>0</v>
      </c>
      <c r="N31" s="54">
        <f>SUM('A-b-(9)1'!H31,'A-b-(9)2'!H31)-'A-b-(9)'!H31</f>
        <v>0</v>
      </c>
      <c r="O31" s="54">
        <f>SUM('A-b-(9)1'!I31,'A-b-(9)2'!I31)-'A-b-(9)'!I31</f>
        <v>0</v>
      </c>
    </row>
    <row r="32" spans="2:15" s="38" customFormat="1" ht="10.5" customHeight="1">
      <c r="B32" s="42" t="s">
        <v>15</v>
      </c>
      <c r="C32" s="87">
        <f>SUM('A-b-(9)1:A-b-(9)2'!C32)</f>
        <v>0</v>
      </c>
      <c r="D32" s="22"/>
      <c r="E32" s="88">
        <f>SUM('A-b-(9)1:A-b-(9)2'!E32)</f>
        <v>0</v>
      </c>
      <c r="F32" s="87">
        <f>SUM('A-b-(9)1:A-b-(9)2'!F32)</f>
        <v>0</v>
      </c>
      <c r="G32" s="87">
        <f>SUM('A-b-(9)1:A-b-(9)2'!G32)</f>
        <v>0</v>
      </c>
      <c r="H32" s="87">
        <f>SUM('A-b-(9)1:A-b-(9)2'!H32)</f>
        <v>0</v>
      </c>
      <c r="I32" s="22">
        <f>SUM('A-b-(9)1:A-b-(9)2'!I32)</f>
        <v>0</v>
      </c>
      <c r="J32" s="54">
        <f>SUM('A-b-(9)1'!C32,'A-b-(9)2'!C32)-'A-b-(9)'!C32</f>
        <v>0</v>
      </c>
      <c r="K32" s="54">
        <f>SUM('A-b-(9)1'!E32,'A-b-(9)2'!E32)-'A-b-(9)'!E32</f>
        <v>0</v>
      </c>
      <c r="L32" s="54">
        <f>SUM('A-b-(9)1'!F32,'A-b-(9)2'!F32)-'A-b-(9)'!F32</f>
        <v>0</v>
      </c>
      <c r="M32" s="54">
        <f>SUM('A-b-(9)1'!G32,'A-b-(9)2'!G32)-'A-b-(9)'!G32</f>
        <v>0</v>
      </c>
      <c r="N32" s="54">
        <f>SUM('A-b-(9)1'!H32,'A-b-(9)2'!H32)-'A-b-(9)'!H32</f>
        <v>0</v>
      </c>
      <c r="O32" s="54">
        <f>SUM('A-b-(9)1'!I32,'A-b-(9)2'!I32)-'A-b-(9)'!I32</f>
        <v>0</v>
      </c>
    </row>
    <row r="33" spans="2:15" s="58" customFormat="1" ht="10.5" customHeight="1">
      <c r="B33" s="64" t="s">
        <v>16</v>
      </c>
      <c r="C33" s="85">
        <f>SUM('A-b-(9)1:A-b-(9)2'!C33)</f>
        <v>42</v>
      </c>
      <c r="D33" s="5"/>
      <c r="E33" s="86">
        <f>SUM('A-b-(9)1:A-b-(9)2'!E33)</f>
        <v>32</v>
      </c>
      <c r="F33" s="85">
        <f>SUM('A-b-(9)1:A-b-(9)2'!F33)</f>
        <v>35</v>
      </c>
      <c r="G33" s="85">
        <f>SUM('A-b-(9)1:A-b-(9)2'!G33)</f>
        <v>2</v>
      </c>
      <c r="H33" s="85">
        <f>SUM('A-b-(9)1:A-b-(9)2'!H33)</f>
        <v>1</v>
      </c>
      <c r="I33" s="5">
        <f>SUM('A-b-(9)1:A-b-(9)2'!I33)</f>
        <v>0</v>
      </c>
      <c r="J33" s="54">
        <f>SUM('A-b-(9)1'!C33,'A-b-(9)2'!C33)-'A-b-(9)'!C33</f>
        <v>0</v>
      </c>
      <c r="K33" s="54">
        <f>SUM('A-b-(9)1'!E33,'A-b-(9)2'!E33)-'A-b-(9)'!E33</f>
        <v>0</v>
      </c>
      <c r="L33" s="54">
        <f>SUM('A-b-(9)1'!F33,'A-b-(9)2'!F33)-'A-b-(9)'!F33</f>
        <v>0</v>
      </c>
      <c r="M33" s="54">
        <f>SUM('A-b-(9)1'!G33,'A-b-(9)2'!G33)-'A-b-(9)'!G33</f>
        <v>0</v>
      </c>
      <c r="N33" s="54">
        <f>SUM('A-b-(9)1'!H33,'A-b-(9)2'!H33)-'A-b-(9)'!H33</f>
        <v>0</v>
      </c>
      <c r="O33" s="54">
        <f>SUM('A-b-(9)1'!I33,'A-b-(9)2'!I33)-'A-b-(9)'!I33</f>
        <v>0</v>
      </c>
    </row>
    <row r="34" spans="2:15" s="58" customFormat="1" ht="10.5" customHeight="1">
      <c r="B34" s="64" t="s">
        <v>17</v>
      </c>
      <c r="C34" s="85">
        <f>SUM('A-b-(9)1:A-b-(9)2'!C34)</f>
        <v>35</v>
      </c>
      <c r="D34" s="5"/>
      <c r="E34" s="86">
        <f>SUM('A-b-(9)1:A-b-(9)2'!E34)</f>
        <v>26</v>
      </c>
      <c r="F34" s="85">
        <f>SUM('A-b-(9)1:A-b-(9)2'!F34)</f>
        <v>19</v>
      </c>
      <c r="G34" s="85">
        <f>SUM('A-b-(9)1:A-b-(9)2'!G34)</f>
        <v>0</v>
      </c>
      <c r="H34" s="85">
        <f>SUM('A-b-(9)1:A-b-(9)2'!H34)</f>
        <v>0</v>
      </c>
      <c r="I34" s="5">
        <f>SUM('A-b-(9)1:A-b-(9)2'!I34)</f>
        <v>0</v>
      </c>
      <c r="J34" s="54">
        <f>SUM('A-b-(9)1'!C34,'A-b-(9)2'!C34)-'A-b-(9)'!C34</f>
        <v>0</v>
      </c>
      <c r="K34" s="54">
        <f>SUM('A-b-(9)1'!E34,'A-b-(9)2'!E34)-'A-b-(9)'!E34</f>
        <v>0</v>
      </c>
      <c r="L34" s="54">
        <f>SUM('A-b-(9)1'!F34,'A-b-(9)2'!F34)-'A-b-(9)'!F34</f>
        <v>0</v>
      </c>
      <c r="M34" s="54">
        <f>SUM('A-b-(9)1'!G34,'A-b-(9)2'!G34)-'A-b-(9)'!G34</f>
        <v>0</v>
      </c>
      <c r="N34" s="54">
        <f>SUM('A-b-(9)1'!H34,'A-b-(9)2'!H34)-'A-b-(9)'!H34</f>
        <v>0</v>
      </c>
      <c r="O34" s="54">
        <f>SUM('A-b-(9)1'!I34,'A-b-(9)2'!I34)-'A-b-(9)'!I34</f>
        <v>0</v>
      </c>
    </row>
    <row r="35" spans="2:15" s="38" customFormat="1" ht="10.5" customHeight="1">
      <c r="B35" s="42" t="s">
        <v>18</v>
      </c>
      <c r="C35" s="87">
        <f>SUM('A-b-(9)1:A-b-(9)2'!C35)</f>
        <v>3</v>
      </c>
      <c r="D35" s="22"/>
      <c r="E35" s="88">
        <f>SUM('A-b-(9)1:A-b-(9)2'!E35)</f>
        <v>2</v>
      </c>
      <c r="F35" s="87">
        <f>SUM('A-b-(9)1:A-b-(9)2'!F35)</f>
        <v>1</v>
      </c>
      <c r="G35" s="87">
        <f>SUM('A-b-(9)1:A-b-(9)2'!G35)</f>
        <v>0</v>
      </c>
      <c r="H35" s="87">
        <f>SUM('A-b-(9)1:A-b-(9)2'!H35)</f>
        <v>0</v>
      </c>
      <c r="I35" s="22">
        <f>SUM('A-b-(9)1:A-b-(9)2'!I35)</f>
        <v>0</v>
      </c>
      <c r="J35" s="54">
        <f>SUM('A-b-(9)1'!C35,'A-b-(9)2'!C35)-'A-b-(9)'!C35</f>
        <v>0</v>
      </c>
      <c r="K35" s="54">
        <f>SUM('A-b-(9)1'!E35,'A-b-(9)2'!E35)-'A-b-(9)'!E35</f>
        <v>0</v>
      </c>
      <c r="L35" s="54">
        <f>SUM('A-b-(9)1'!F35,'A-b-(9)2'!F35)-'A-b-(9)'!F35</f>
        <v>0</v>
      </c>
      <c r="M35" s="54">
        <f>SUM('A-b-(9)1'!G35,'A-b-(9)2'!G35)-'A-b-(9)'!G35</f>
        <v>0</v>
      </c>
      <c r="N35" s="54">
        <f>SUM('A-b-(9)1'!H35,'A-b-(9)2'!H35)-'A-b-(9)'!H35</f>
        <v>0</v>
      </c>
      <c r="O35" s="54">
        <f>SUM('A-b-(9)1'!I35,'A-b-(9)2'!I35)-'A-b-(9)'!I35</f>
        <v>0</v>
      </c>
    </row>
    <row r="36" spans="2:15" s="38" customFormat="1" ht="10.5" customHeight="1">
      <c r="B36" s="42" t="s">
        <v>19</v>
      </c>
      <c r="C36" s="87">
        <f>SUM('A-b-(9)1:A-b-(9)2'!C36)</f>
        <v>0</v>
      </c>
      <c r="D36" s="22"/>
      <c r="E36" s="88">
        <f>SUM('A-b-(9)1:A-b-(9)2'!E36)</f>
        <v>0</v>
      </c>
      <c r="F36" s="87">
        <f>SUM('A-b-(9)1:A-b-(9)2'!F36)</f>
        <v>0</v>
      </c>
      <c r="G36" s="87">
        <f>SUM('A-b-(9)1:A-b-(9)2'!G36)</f>
        <v>0</v>
      </c>
      <c r="H36" s="87">
        <f>SUM('A-b-(9)1:A-b-(9)2'!H36)</f>
        <v>0</v>
      </c>
      <c r="I36" s="22">
        <f>SUM('A-b-(9)1:A-b-(9)2'!I36)</f>
        <v>0</v>
      </c>
      <c r="J36" s="54">
        <f>SUM('A-b-(9)1'!C36,'A-b-(9)2'!C36)-'A-b-(9)'!C36</f>
        <v>0</v>
      </c>
      <c r="K36" s="54">
        <f>SUM('A-b-(9)1'!E36,'A-b-(9)2'!E36)-'A-b-(9)'!E36</f>
        <v>0</v>
      </c>
      <c r="L36" s="54">
        <f>SUM('A-b-(9)1'!F36,'A-b-(9)2'!F36)-'A-b-(9)'!F36</f>
        <v>0</v>
      </c>
      <c r="M36" s="54">
        <f>SUM('A-b-(9)1'!G36,'A-b-(9)2'!G36)-'A-b-(9)'!G36</f>
        <v>0</v>
      </c>
      <c r="N36" s="54">
        <f>SUM('A-b-(9)1'!H36,'A-b-(9)2'!H36)-'A-b-(9)'!H36</f>
        <v>0</v>
      </c>
      <c r="O36" s="54">
        <f>SUM('A-b-(9)1'!I36,'A-b-(9)2'!I36)-'A-b-(9)'!I36</f>
        <v>0</v>
      </c>
    </row>
    <row r="37" spans="2:15" s="38" customFormat="1" ht="10.5" customHeight="1">
      <c r="B37" s="42" t="s">
        <v>20</v>
      </c>
      <c r="C37" s="87">
        <f>SUM('A-b-(9)1:A-b-(9)2'!C37)</f>
        <v>1</v>
      </c>
      <c r="D37" s="22"/>
      <c r="E37" s="88">
        <f>SUM('A-b-(9)1:A-b-(9)2'!E37)</f>
        <v>1</v>
      </c>
      <c r="F37" s="87">
        <f>SUM('A-b-(9)1:A-b-(9)2'!F37)</f>
        <v>1</v>
      </c>
      <c r="G37" s="87">
        <f>SUM('A-b-(9)1:A-b-(9)2'!G37)</f>
        <v>0</v>
      </c>
      <c r="H37" s="87">
        <f>SUM('A-b-(9)1:A-b-(9)2'!H37)</f>
        <v>0</v>
      </c>
      <c r="I37" s="22">
        <f>SUM('A-b-(9)1:A-b-(9)2'!I37)</f>
        <v>0</v>
      </c>
      <c r="J37" s="54">
        <f>SUM('A-b-(9)1'!C37,'A-b-(9)2'!C37)-'A-b-(9)'!C37</f>
        <v>0</v>
      </c>
      <c r="K37" s="54">
        <f>SUM('A-b-(9)1'!E37,'A-b-(9)2'!E37)-'A-b-(9)'!E37</f>
        <v>0</v>
      </c>
      <c r="L37" s="54">
        <f>SUM('A-b-(9)1'!F37,'A-b-(9)2'!F37)-'A-b-(9)'!F37</f>
        <v>0</v>
      </c>
      <c r="M37" s="54">
        <f>SUM('A-b-(9)1'!G37,'A-b-(9)2'!G37)-'A-b-(9)'!G37</f>
        <v>0</v>
      </c>
      <c r="N37" s="54">
        <f>SUM('A-b-(9)1'!H37,'A-b-(9)2'!H37)-'A-b-(9)'!H37</f>
        <v>0</v>
      </c>
      <c r="O37" s="54">
        <f>SUM('A-b-(9)1'!I37,'A-b-(9)2'!I37)-'A-b-(9)'!I37</f>
        <v>0</v>
      </c>
    </row>
    <row r="38" spans="2:15" s="38" customFormat="1" ht="10.5" customHeight="1">
      <c r="B38" s="42" t="s">
        <v>21</v>
      </c>
      <c r="C38" s="87">
        <f>SUM('A-b-(9)1:A-b-(9)2'!C38)</f>
        <v>12</v>
      </c>
      <c r="D38" s="22"/>
      <c r="E38" s="88">
        <f>SUM('A-b-(9)1:A-b-(9)2'!E38)</f>
        <v>12</v>
      </c>
      <c r="F38" s="87">
        <f>SUM('A-b-(9)1:A-b-(9)2'!F38)</f>
        <v>6</v>
      </c>
      <c r="G38" s="87">
        <f>SUM('A-b-(9)1:A-b-(9)2'!G38)</f>
        <v>0</v>
      </c>
      <c r="H38" s="87">
        <f>SUM('A-b-(9)1:A-b-(9)2'!H38)</f>
        <v>0</v>
      </c>
      <c r="I38" s="22">
        <f>SUM('A-b-(9)1:A-b-(9)2'!I38)</f>
        <v>0</v>
      </c>
      <c r="J38" s="54">
        <f>SUM('A-b-(9)1'!C38,'A-b-(9)2'!C38)-'A-b-(9)'!C38</f>
        <v>0</v>
      </c>
      <c r="K38" s="54">
        <f>SUM('A-b-(9)1'!E38,'A-b-(9)2'!E38)-'A-b-(9)'!E38</f>
        <v>0</v>
      </c>
      <c r="L38" s="54">
        <f>SUM('A-b-(9)1'!F38,'A-b-(9)2'!F38)-'A-b-(9)'!F38</f>
        <v>0</v>
      </c>
      <c r="M38" s="54">
        <f>SUM('A-b-(9)1'!G38,'A-b-(9)2'!G38)-'A-b-(9)'!G38</f>
        <v>0</v>
      </c>
      <c r="N38" s="54">
        <f>SUM('A-b-(9)1'!H38,'A-b-(9)2'!H38)-'A-b-(9)'!H38</f>
        <v>0</v>
      </c>
      <c r="O38" s="54">
        <f>SUM('A-b-(9)1'!I38,'A-b-(9)2'!I38)-'A-b-(9)'!I38</f>
        <v>0</v>
      </c>
    </row>
    <row r="39" spans="2:15" s="38" customFormat="1" ht="10.5" customHeight="1">
      <c r="B39" s="42" t="s">
        <v>22</v>
      </c>
      <c r="C39" s="87">
        <f>SUM('A-b-(9)1:A-b-(9)2'!C39)</f>
        <v>8</v>
      </c>
      <c r="D39" s="22"/>
      <c r="E39" s="88">
        <f>SUM('A-b-(9)1:A-b-(9)2'!E39)</f>
        <v>2</v>
      </c>
      <c r="F39" s="87">
        <f>SUM('A-b-(9)1:A-b-(9)2'!F39)</f>
        <v>0</v>
      </c>
      <c r="G39" s="87">
        <f>SUM('A-b-(9)1:A-b-(9)2'!G39)</f>
        <v>0</v>
      </c>
      <c r="H39" s="87">
        <f>SUM('A-b-(9)1:A-b-(9)2'!H39)</f>
        <v>0</v>
      </c>
      <c r="I39" s="22">
        <f>SUM('A-b-(9)1:A-b-(9)2'!I39)</f>
        <v>0</v>
      </c>
      <c r="J39" s="54">
        <f>SUM('A-b-(9)1'!C39,'A-b-(9)2'!C39)-'A-b-(9)'!C39</f>
        <v>0</v>
      </c>
      <c r="K39" s="54">
        <f>SUM('A-b-(9)1'!E39,'A-b-(9)2'!E39)-'A-b-(9)'!E39</f>
        <v>0</v>
      </c>
      <c r="L39" s="54">
        <f>SUM('A-b-(9)1'!F39,'A-b-(9)2'!F39)-'A-b-(9)'!F39</f>
        <v>0</v>
      </c>
      <c r="M39" s="54">
        <f>SUM('A-b-(9)1'!G39,'A-b-(9)2'!G39)-'A-b-(9)'!G39</f>
        <v>0</v>
      </c>
      <c r="N39" s="54">
        <f>SUM('A-b-(9)1'!H39,'A-b-(9)2'!H39)-'A-b-(9)'!H39</f>
        <v>0</v>
      </c>
      <c r="O39" s="54">
        <f>SUM('A-b-(9)1'!I39,'A-b-(9)2'!I39)-'A-b-(9)'!I39</f>
        <v>0</v>
      </c>
    </row>
    <row r="40" spans="2:15" s="38" customFormat="1" ht="10.5" customHeight="1">
      <c r="B40" s="42" t="s">
        <v>23</v>
      </c>
      <c r="C40" s="87">
        <f>SUM('A-b-(9)1:A-b-(9)2'!C40)</f>
        <v>5</v>
      </c>
      <c r="D40" s="22"/>
      <c r="E40" s="88">
        <f>SUM('A-b-(9)1:A-b-(9)2'!E40)</f>
        <v>6</v>
      </c>
      <c r="F40" s="87">
        <f>SUM('A-b-(9)1:A-b-(9)2'!F40)</f>
        <v>7</v>
      </c>
      <c r="G40" s="87">
        <f>SUM('A-b-(9)1:A-b-(9)2'!G40)</f>
        <v>0</v>
      </c>
      <c r="H40" s="87">
        <f>SUM('A-b-(9)1:A-b-(9)2'!H40)</f>
        <v>0</v>
      </c>
      <c r="I40" s="22">
        <f>SUM('A-b-(9)1:A-b-(9)2'!I40)</f>
        <v>0</v>
      </c>
      <c r="J40" s="54">
        <f>SUM('A-b-(9)1'!C40,'A-b-(9)2'!C40)-'A-b-(9)'!C40</f>
        <v>0</v>
      </c>
      <c r="K40" s="54">
        <f>SUM('A-b-(9)1'!E40,'A-b-(9)2'!E40)-'A-b-(9)'!E40</f>
        <v>0</v>
      </c>
      <c r="L40" s="54">
        <f>SUM('A-b-(9)1'!F40,'A-b-(9)2'!F40)-'A-b-(9)'!F40</f>
        <v>0</v>
      </c>
      <c r="M40" s="54">
        <f>SUM('A-b-(9)1'!G40,'A-b-(9)2'!G40)-'A-b-(9)'!G40</f>
        <v>0</v>
      </c>
      <c r="N40" s="54">
        <f>SUM('A-b-(9)1'!H40,'A-b-(9)2'!H40)-'A-b-(9)'!H40</f>
        <v>0</v>
      </c>
      <c r="O40" s="54">
        <f>SUM('A-b-(9)1'!I40,'A-b-(9)2'!I40)-'A-b-(9)'!I40</f>
        <v>0</v>
      </c>
    </row>
    <row r="41" spans="2:15" s="38" customFormat="1" ht="10.5" customHeight="1">
      <c r="B41" s="42" t="s">
        <v>24</v>
      </c>
      <c r="C41" s="87">
        <f>SUM('A-b-(9)1:A-b-(9)2'!C41)</f>
        <v>1</v>
      </c>
      <c r="D41" s="22"/>
      <c r="E41" s="88">
        <f>SUM('A-b-(9)1:A-b-(9)2'!E41)</f>
        <v>1</v>
      </c>
      <c r="F41" s="87">
        <f>SUM('A-b-(9)1:A-b-(9)2'!F41)</f>
        <v>1</v>
      </c>
      <c r="G41" s="87">
        <f>SUM('A-b-(9)1:A-b-(9)2'!G41)</f>
        <v>0</v>
      </c>
      <c r="H41" s="87">
        <f>SUM('A-b-(9)1:A-b-(9)2'!H41)</f>
        <v>0</v>
      </c>
      <c r="I41" s="22">
        <f>SUM('A-b-(9)1:A-b-(9)2'!I41)</f>
        <v>0</v>
      </c>
      <c r="J41" s="54">
        <f>SUM('A-b-(9)1'!C41,'A-b-(9)2'!C41)-'A-b-(9)'!C41</f>
        <v>0</v>
      </c>
      <c r="K41" s="54">
        <f>SUM('A-b-(9)1'!E41,'A-b-(9)2'!E41)-'A-b-(9)'!E41</f>
        <v>0</v>
      </c>
      <c r="L41" s="54">
        <f>SUM('A-b-(9)1'!F41,'A-b-(9)2'!F41)-'A-b-(9)'!F41</f>
        <v>0</v>
      </c>
      <c r="M41" s="54">
        <f>SUM('A-b-(9)1'!G41,'A-b-(9)2'!G41)-'A-b-(9)'!G41</f>
        <v>0</v>
      </c>
      <c r="N41" s="54">
        <f>SUM('A-b-(9)1'!H41,'A-b-(9)2'!H41)-'A-b-(9)'!H41</f>
        <v>0</v>
      </c>
      <c r="O41" s="54">
        <f>SUM('A-b-(9)1'!I41,'A-b-(9)2'!I41)-'A-b-(9)'!I41</f>
        <v>0</v>
      </c>
    </row>
    <row r="42" spans="2:15" s="38" customFormat="1" ht="10.5" customHeight="1">
      <c r="B42" s="42" t="s">
        <v>25</v>
      </c>
      <c r="C42" s="87">
        <f>SUM('A-b-(9)1:A-b-(9)2'!C42)</f>
        <v>2</v>
      </c>
      <c r="D42" s="22"/>
      <c r="E42" s="88">
        <f>SUM('A-b-(9)1:A-b-(9)2'!E42)</f>
        <v>1</v>
      </c>
      <c r="F42" s="87">
        <f>SUM('A-b-(9)1:A-b-(9)2'!F42)</f>
        <v>1</v>
      </c>
      <c r="G42" s="87">
        <f>SUM('A-b-(9)1:A-b-(9)2'!G42)</f>
        <v>0</v>
      </c>
      <c r="H42" s="87">
        <f>SUM('A-b-(9)1:A-b-(9)2'!H42)</f>
        <v>0</v>
      </c>
      <c r="I42" s="22">
        <f>SUM('A-b-(9)1:A-b-(9)2'!I42)</f>
        <v>0</v>
      </c>
      <c r="J42" s="54">
        <f>SUM('A-b-(9)1'!C42,'A-b-(9)2'!C42)-'A-b-(9)'!C42</f>
        <v>0</v>
      </c>
      <c r="K42" s="54">
        <f>SUM('A-b-(9)1'!E42,'A-b-(9)2'!E42)-'A-b-(9)'!E42</f>
        <v>0</v>
      </c>
      <c r="L42" s="54">
        <f>SUM('A-b-(9)1'!F42,'A-b-(9)2'!F42)-'A-b-(9)'!F42</f>
        <v>0</v>
      </c>
      <c r="M42" s="54">
        <f>SUM('A-b-(9)1'!G42,'A-b-(9)2'!G42)-'A-b-(9)'!G42</f>
        <v>0</v>
      </c>
      <c r="N42" s="54">
        <f>SUM('A-b-(9)1'!H42,'A-b-(9)2'!H42)-'A-b-(9)'!H42</f>
        <v>0</v>
      </c>
      <c r="O42" s="54">
        <f>SUM('A-b-(9)1'!I42,'A-b-(9)2'!I42)-'A-b-(9)'!I42</f>
        <v>0</v>
      </c>
    </row>
    <row r="43" spans="2:15" s="38" customFormat="1" ht="10.5" customHeight="1">
      <c r="B43" s="42" t="s">
        <v>26</v>
      </c>
      <c r="C43" s="87">
        <f>SUM('A-b-(9)1:A-b-(9)2'!C43)</f>
        <v>0</v>
      </c>
      <c r="D43" s="22"/>
      <c r="E43" s="88">
        <f>SUM('A-b-(9)1:A-b-(9)2'!E43)</f>
        <v>0</v>
      </c>
      <c r="F43" s="87">
        <f>SUM('A-b-(9)1:A-b-(9)2'!F43)</f>
        <v>1</v>
      </c>
      <c r="G43" s="87">
        <f>SUM('A-b-(9)1:A-b-(9)2'!G43)</f>
        <v>0</v>
      </c>
      <c r="H43" s="87">
        <f>SUM('A-b-(9)1:A-b-(9)2'!H43)</f>
        <v>0</v>
      </c>
      <c r="I43" s="22">
        <f>SUM('A-b-(9)1:A-b-(9)2'!I43)</f>
        <v>0</v>
      </c>
      <c r="J43" s="54">
        <f>SUM('A-b-(9)1'!C43,'A-b-(9)2'!C43)-'A-b-(9)'!C43</f>
        <v>0</v>
      </c>
      <c r="K43" s="54">
        <f>SUM('A-b-(9)1'!E43,'A-b-(9)2'!E43)-'A-b-(9)'!E43</f>
        <v>0</v>
      </c>
      <c r="L43" s="54">
        <f>SUM('A-b-(9)1'!F43,'A-b-(9)2'!F43)-'A-b-(9)'!F43</f>
        <v>0</v>
      </c>
      <c r="M43" s="54">
        <f>SUM('A-b-(9)1'!G43,'A-b-(9)2'!G43)-'A-b-(9)'!G43</f>
        <v>0</v>
      </c>
      <c r="N43" s="54">
        <f>SUM('A-b-(9)1'!H43,'A-b-(9)2'!H43)-'A-b-(9)'!H43</f>
        <v>0</v>
      </c>
      <c r="O43" s="54">
        <f>SUM('A-b-(9)1'!I43,'A-b-(9)2'!I43)-'A-b-(9)'!I43</f>
        <v>0</v>
      </c>
    </row>
    <row r="44" spans="2:15" s="38" customFormat="1" ht="10.5" customHeight="1">
      <c r="B44" s="42" t="s">
        <v>27</v>
      </c>
      <c r="C44" s="87">
        <f>SUM('A-b-(9)1:A-b-(9)2'!C44)</f>
        <v>3</v>
      </c>
      <c r="D44" s="22"/>
      <c r="E44" s="88">
        <f>SUM('A-b-(9)1:A-b-(9)2'!E44)</f>
        <v>1</v>
      </c>
      <c r="F44" s="87">
        <f>SUM('A-b-(9)1:A-b-(9)2'!F44)</f>
        <v>1</v>
      </c>
      <c r="G44" s="87">
        <f>SUM('A-b-(9)1:A-b-(9)2'!G44)</f>
        <v>0</v>
      </c>
      <c r="H44" s="87">
        <f>SUM('A-b-(9)1:A-b-(9)2'!H44)</f>
        <v>0</v>
      </c>
      <c r="I44" s="22">
        <f>SUM('A-b-(9)1:A-b-(9)2'!I44)</f>
        <v>0</v>
      </c>
      <c r="J44" s="54">
        <f>SUM('A-b-(9)1'!C44,'A-b-(9)2'!C44)-'A-b-(9)'!C44</f>
        <v>0</v>
      </c>
      <c r="K44" s="54">
        <f>SUM('A-b-(9)1'!E44,'A-b-(9)2'!E44)-'A-b-(9)'!E44</f>
        <v>0</v>
      </c>
      <c r="L44" s="54">
        <f>SUM('A-b-(9)1'!F44,'A-b-(9)2'!F44)-'A-b-(9)'!F44</f>
        <v>0</v>
      </c>
      <c r="M44" s="54">
        <f>SUM('A-b-(9)1'!G44,'A-b-(9)2'!G44)-'A-b-(9)'!G44</f>
        <v>0</v>
      </c>
      <c r="N44" s="54">
        <f>SUM('A-b-(9)1'!H44,'A-b-(9)2'!H44)-'A-b-(9)'!H44</f>
        <v>0</v>
      </c>
      <c r="O44" s="54">
        <f>SUM('A-b-(9)1'!I44,'A-b-(9)2'!I44)-'A-b-(9)'!I44</f>
        <v>0</v>
      </c>
    </row>
    <row r="45" spans="2:15" s="58" customFormat="1" ht="10.5" customHeight="1">
      <c r="B45" s="64" t="s">
        <v>28</v>
      </c>
      <c r="C45" s="85">
        <f>SUM('A-b-(9)1:A-b-(9)2'!C45)</f>
        <v>23</v>
      </c>
      <c r="D45" s="5"/>
      <c r="E45" s="86">
        <f>SUM('A-b-(9)1:A-b-(9)2'!E45)</f>
        <v>12</v>
      </c>
      <c r="F45" s="85">
        <f>SUM('A-b-(9)1:A-b-(9)2'!F45)</f>
        <v>10</v>
      </c>
      <c r="G45" s="85">
        <f>SUM('A-b-(9)1:A-b-(9)2'!G45)</f>
        <v>0</v>
      </c>
      <c r="H45" s="85">
        <f>SUM('A-b-(9)1:A-b-(9)2'!H45)</f>
        <v>0</v>
      </c>
      <c r="I45" s="5">
        <f>SUM('A-b-(9)1:A-b-(9)2'!I45)</f>
        <v>0</v>
      </c>
      <c r="J45" s="54">
        <f>SUM('A-b-(9)1'!C45,'A-b-(9)2'!C45)-'A-b-(9)'!C45</f>
        <v>0</v>
      </c>
      <c r="K45" s="54">
        <f>SUM('A-b-(9)1'!E45,'A-b-(9)2'!E45)-'A-b-(9)'!E45</f>
        <v>0</v>
      </c>
      <c r="L45" s="54">
        <f>SUM('A-b-(9)1'!F45,'A-b-(9)2'!F45)-'A-b-(9)'!F45</f>
        <v>0</v>
      </c>
      <c r="M45" s="54">
        <f>SUM('A-b-(9)1'!G45,'A-b-(9)2'!G45)-'A-b-(9)'!G45</f>
        <v>0</v>
      </c>
      <c r="N45" s="54">
        <f>SUM('A-b-(9)1'!H45,'A-b-(9)2'!H45)-'A-b-(9)'!H45</f>
        <v>0</v>
      </c>
      <c r="O45" s="54">
        <f>SUM('A-b-(9)1'!I45,'A-b-(9)2'!I45)-'A-b-(9)'!I45</f>
        <v>0</v>
      </c>
    </row>
    <row r="46" spans="2:15" s="38" customFormat="1" ht="10.5" customHeight="1">
      <c r="B46" s="42" t="s">
        <v>29</v>
      </c>
      <c r="C46" s="87">
        <f>SUM('A-b-(9)1:A-b-(9)2'!C46)</f>
        <v>0</v>
      </c>
      <c r="D46" s="22"/>
      <c r="E46" s="88">
        <f>SUM('A-b-(9)1:A-b-(9)2'!E46)</f>
        <v>0</v>
      </c>
      <c r="F46" s="87">
        <f>SUM('A-b-(9)1:A-b-(9)2'!F46)</f>
        <v>0</v>
      </c>
      <c r="G46" s="87">
        <f>SUM('A-b-(9)1:A-b-(9)2'!G46)</f>
        <v>0</v>
      </c>
      <c r="H46" s="87">
        <f>SUM('A-b-(9)1:A-b-(9)2'!H46)</f>
        <v>0</v>
      </c>
      <c r="I46" s="22">
        <f>SUM('A-b-(9)1:A-b-(9)2'!I46)</f>
        <v>0</v>
      </c>
      <c r="J46" s="54">
        <f>SUM('A-b-(9)1'!C46,'A-b-(9)2'!C46)-'A-b-(9)'!C46</f>
        <v>0</v>
      </c>
      <c r="K46" s="54">
        <f>SUM('A-b-(9)1'!E46,'A-b-(9)2'!E46)-'A-b-(9)'!E46</f>
        <v>0</v>
      </c>
      <c r="L46" s="54">
        <f>SUM('A-b-(9)1'!F46,'A-b-(9)2'!F46)-'A-b-(9)'!F46</f>
        <v>0</v>
      </c>
      <c r="M46" s="54">
        <f>SUM('A-b-(9)1'!G46,'A-b-(9)2'!G46)-'A-b-(9)'!G46</f>
        <v>0</v>
      </c>
      <c r="N46" s="54">
        <f>SUM('A-b-(9)1'!H46,'A-b-(9)2'!H46)-'A-b-(9)'!H46</f>
        <v>0</v>
      </c>
      <c r="O46" s="54">
        <f>SUM('A-b-(9)1'!I46,'A-b-(9)2'!I46)-'A-b-(9)'!I46</f>
        <v>0</v>
      </c>
    </row>
    <row r="47" spans="2:15" s="38" customFormat="1" ht="10.5" customHeight="1">
      <c r="B47" s="42" t="s">
        <v>30</v>
      </c>
      <c r="C47" s="87">
        <f>SUM('A-b-(9)1:A-b-(9)2'!C47)</f>
        <v>3</v>
      </c>
      <c r="D47" s="22"/>
      <c r="E47" s="88">
        <f>SUM('A-b-(9)1:A-b-(9)2'!E47)</f>
        <v>3</v>
      </c>
      <c r="F47" s="87">
        <f>SUM('A-b-(9)1:A-b-(9)2'!F47)</f>
        <v>3</v>
      </c>
      <c r="G47" s="87">
        <f>SUM('A-b-(9)1:A-b-(9)2'!G47)</f>
        <v>0</v>
      </c>
      <c r="H47" s="87">
        <f>SUM('A-b-(9)1:A-b-(9)2'!H47)</f>
        <v>0</v>
      </c>
      <c r="I47" s="22">
        <f>SUM('A-b-(9)1:A-b-(9)2'!I47)</f>
        <v>0</v>
      </c>
      <c r="J47" s="54">
        <f>SUM('A-b-(9)1'!C47,'A-b-(9)2'!C47)-'A-b-(9)'!C47</f>
        <v>0</v>
      </c>
      <c r="K47" s="54">
        <f>SUM('A-b-(9)1'!E47,'A-b-(9)2'!E47)-'A-b-(9)'!E47</f>
        <v>0</v>
      </c>
      <c r="L47" s="54">
        <f>SUM('A-b-(9)1'!F47,'A-b-(9)2'!F47)-'A-b-(9)'!F47</f>
        <v>0</v>
      </c>
      <c r="M47" s="54">
        <f>SUM('A-b-(9)1'!G47,'A-b-(9)2'!G47)-'A-b-(9)'!G47</f>
        <v>0</v>
      </c>
      <c r="N47" s="54">
        <f>SUM('A-b-(9)1'!H47,'A-b-(9)2'!H47)-'A-b-(9)'!H47</f>
        <v>0</v>
      </c>
      <c r="O47" s="54">
        <f>SUM('A-b-(9)1'!I47,'A-b-(9)2'!I47)-'A-b-(9)'!I47</f>
        <v>0</v>
      </c>
    </row>
    <row r="48" spans="2:15" s="38" customFormat="1" ht="10.5" customHeight="1">
      <c r="B48" s="42" t="s">
        <v>31</v>
      </c>
      <c r="C48" s="87">
        <f>SUM('A-b-(9)1:A-b-(9)2'!C48)</f>
        <v>0</v>
      </c>
      <c r="D48" s="22"/>
      <c r="E48" s="88">
        <f>SUM('A-b-(9)1:A-b-(9)2'!E48)</f>
        <v>0</v>
      </c>
      <c r="F48" s="87">
        <f>SUM('A-b-(9)1:A-b-(9)2'!F48)</f>
        <v>0</v>
      </c>
      <c r="G48" s="87">
        <f>SUM('A-b-(9)1:A-b-(9)2'!G48)</f>
        <v>0</v>
      </c>
      <c r="H48" s="87">
        <f>SUM('A-b-(9)1:A-b-(9)2'!H48)</f>
        <v>0</v>
      </c>
      <c r="I48" s="22">
        <f>SUM('A-b-(9)1:A-b-(9)2'!I48)</f>
        <v>0</v>
      </c>
      <c r="J48" s="54">
        <f>SUM('A-b-(9)1'!C48,'A-b-(9)2'!C48)-'A-b-(9)'!C48</f>
        <v>0</v>
      </c>
      <c r="K48" s="54">
        <f>SUM('A-b-(9)1'!E48,'A-b-(9)2'!E48)-'A-b-(9)'!E48</f>
        <v>0</v>
      </c>
      <c r="L48" s="54">
        <f>SUM('A-b-(9)1'!F48,'A-b-(9)2'!F48)-'A-b-(9)'!F48</f>
        <v>0</v>
      </c>
      <c r="M48" s="54">
        <f>SUM('A-b-(9)1'!G48,'A-b-(9)2'!G48)-'A-b-(9)'!G48</f>
        <v>0</v>
      </c>
      <c r="N48" s="54">
        <f>SUM('A-b-(9)1'!H48,'A-b-(9)2'!H48)-'A-b-(9)'!H48</f>
        <v>0</v>
      </c>
      <c r="O48" s="54">
        <f>SUM('A-b-(9)1'!I48,'A-b-(9)2'!I48)-'A-b-(9)'!I48</f>
        <v>0</v>
      </c>
    </row>
    <row r="49" spans="2:15" s="38" customFormat="1" ht="10.5" customHeight="1">
      <c r="B49" s="42" t="s">
        <v>32</v>
      </c>
      <c r="C49" s="87">
        <f>SUM('A-b-(9)1:A-b-(9)2'!C49)</f>
        <v>1</v>
      </c>
      <c r="D49" s="22"/>
      <c r="E49" s="88">
        <f>SUM('A-b-(9)1:A-b-(9)2'!E49)</f>
        <v>0</v>
      </c>
      <c r="F49" s="87">
        <f>SUM('A-b-(9)1:A-b-(9)2'!F49)</f>
        <v>1</v>
      </c>
      <c r="G49" s="87">
        <f>SUM('A-b-(9)1:A-b-(9)2'!G49)</f>
        <v>0</v>
      </c>
      <c r="H49" s="87">
        <f>SUM('A-b-(9)1:A-b-(9)2'!H49)</f>
        <v>0</v>
      </c>
      <c r="I49" s="22">
        <f>SUM('A-b-(9)1:A-b-(9)2'!I49)</f>
        <v>0</v>
      </c>
      <c r="J49" s="54">
        <f>SUM('A-b-(9)1'!C49,'A-b-(9)2'!C49)-'A-b-(9)'!C49</f>
        <v>0</v>
      </c>
      <c r="K49" s="54">
        <f>SUM('A-b-(9)1'!E49,'A-b-(9)2'!E49)-'A-b-(9)'!E49</f>
        <v>0</v>
      </c>
      <c r="L49" s="54">
        <f>SUM('A-b-(9)1'!F49,'A-b-(9)2'!F49)-'A-b-(9)'!F49</f>
        <v>0</v>
      </c>
      <c r="M49" s="54">
        <f>SUM('A-b-(9)1'!G49,'A-b-(9)2'!G49)-'A-b-(9)'!G49</f>
        <v>0</v>
      </c>
      <c r="N49" s="54">
        <f>SUM('A-b-(9)1'!H49,'A-b-(9)2'!H49)-'A-b-(9)'!H49</f>
        <v>0</v>
      </c>
      <c r="O49" s="54">
        <f>SUM('A-b-(9)1'!I49,'A-b-(9)2'!I49)-'A-b-(9)'!I49</f>
        <v>0</v>
      </c>
    </row>
    <row r="50" spans="2:15" s="38" customFormat="1" ht="10.5" customHeight="1">
      <c r="B50" s="42" t="s">
        <v>33</v>
      </c>
      <c r="C50" s="87">
        <f>SUM('A-b-(9)1:A-b-(9)2'!C50)</f>
        <v>18</v>
      </c>
      <c r="D50" s="22"/>
      <c r="E50" s="88">
        <f>SUM('A-b-(9)1:A-b-(9)2'!E50)</f>
        <v>8</v>
      </c>
      <c r="F50" s="87">
        <f>SUM('A-b-(9)1:A-b-(9)2'!F50)</f>
        <v>6</v>
      </c>
      <c r="G50" s="87">
        <f>SUM('A-b-(9)1:A-b-(9)2'!G50)</f>
        <v>0</v>
      </c>
      <c r="H50" s="87">
        <f>SUM('A-b-(9)1:A-b-(9)2'!H50)</f>
        <v>0</v>
      </c>
      <c r="I50" s="22">
        <f>SUM('A-b-(9)1:A-b-(9)2'!I50)</f>
        <v>0</v>
      </c>
      <c r="J50" s="54">
        <f>SUM('A-b-(9)1'!C50,'A-b-(9)2'!C50)-'A-b-(9)'!C50</f>
        <v>0</v>
      </c>
      <c r="K50" s="54">
        <f>SUM('A-b-(9)1'!E50,'A-b-(9)2'!E50)-'A-b-(9)'!E50</f>
        <v>0</v>
      </c>
      <c r="L50" s="54">
        <f>SUM('A-b-(9)1'!F50,'A-b-(9)2'!F50)-'A-b-(9)'!F50</f>
        <v>0</v>
      </c>
      <c r="M50" s="54">
        <f>SUM('A-b-(9)1'!G50,'A-b-(9)2'!G50)-'A-b-(9)'!G50</f>
        <v>0</v>
      </c>
      <c r="N50" s="54">
        <f>SUM('A-b-(9)1'!H50,'A-b-(9)2'!H50)-'A-b-(9)'!H50</f>
        <v>0</v>
      </c>
      <c r="O50" s="54">
        <f>SUM('A-b-(9)1'!I50,'A-b-(9)2'!I50)-'A-b-(9)'!I50</f>
        <v>0</v>
      </c>
    </row>
    <row r="51" spans="2:15" s="38" customFormat="1" ht="10.5" customHeight="1">
      <c r="B51" s="42" t="s">
        <v>34</v>
      </c>
      <c r="C51" s="87">
        <f>SUM('A-b-(9)1:A-b-(9)2'!C51)</f>
        <v>1</v>
      </c>
      <c r="D51" s="22"/>
      <c r="E51" s="88">
        <f>SUM('A-b-(9)1:A-b-(9)2'!E51)</f>
        <v>1</v>
      </c>
      <c r="F51" s="87">
        <f>SUM('A-b-(9)1:A-b-(9)2'!F51)</f>
        <v>0</v>
      </c>
      <c r="G51" s="87">
        <f>SUM('A-b-(9)1:A-b-(9)2'!G51)</f>
        <v>0</v>
      </c>
      <c r="H51" s="87">
        <f>SUM('A-b-(9)1:A-b-(9)2'!H51)</f>
        <v>0</v>
      </c>
      <c r="I51" s="22">
        <f>SUM('A-b-(9)1:A-b-(9)2'!I51)</f>
        <v>0</v>
      </c>
      <c r="J51" s="54">
        <f>SUM('A-b-(9)1'!C51,'A-b-(9)2'!C51)-'A-b-(9)'!C51</f>
        <v>0</v>
      </c>
      <c r="K51" s="54">
        <f>SUM('A-b-(9)1'!E51,'A-b-(9)2'!E51)-'A-b-(9)'!E51</f>
        <v>0</v>
      </c>
      <c r="L51" s="54">
        <f>SUM('A-b-(9)1'!F51,'A-b-(9)2'!F51)-'A-b-(9)'!F51</f>
        <v>0</v>
      </c>
      <c r="M51" s="54">
        <f>SUM('A-b-(9)1'!G51,'A-b-(9)2'!G51)-'A-b-(9)'!G51</f>
        <v>0</v>
      </c>
      <c r="N51" s="54">
        <f>SUM('A-b-(9)1'!H51,'A-b-(9)2'!H51)-'A-b-(9)'!H51</f>
        <v>0</v>
      </c>
      <c r="O51" s="54">
        <f>SUM('A-b-(9)1'!I51,'A-b-(9)2'!I51)-'A-b-(9)'!I51</f>
        <v>0</v>
      </c>
    </row>
    <row r="52" spans="2:15" s="58" customFormat="1" ht="10.5" customHeight="1">
      <c r="B52" s="64" t="s">
        <v>35</v>
      </c>
      <c r="C52" s="85">
        <f>SUM('A-b-(9)1:A-b-(9)2'!C52)</f>
        <v>34</v>
      </c>
      <c r="D52" s="5"/>
      <c r="E52" s="86">
        <f>SUM('A-b-(9)1:A-b-(9)2'!E52)</f>
        <v>25</v>
      </c>
      <c r="F52" s="85">
        <f>SUM('A-b-(9)1:A-b-(9)2'!F52)</f>
        <v>27</v>
      </c>
      <c r="G52" s="85">
        <f>SUM('A-b-(9)1:A-b-(9)2'!G52)</f>
        <v>1</v>
      </c>
      <c r="H52" s="85">
        <f>SUM('A-b-(9)1:A-b-(9)2'!H52)</f>
        <v>1</v>
      </c>
      <c r="I52" s="5">
        <f>SUM('A-b-(9)1:A-b-(9)2'!I52)</f>
        <v>0</v>
      </c>
      <c r="J52" s="54">
        <f>SUM('A-b-(9)1'!C52,'A-b-(9)2'!C52)-'A-b-(9)'!C52</f>
        <v>0</v>
      </c>
      <c r="K52" s="54">
        <f>SUM('A-b-(9)1'!E52,'A-b-(9)2'!E52)-'A-b-(9)'!E52</f>
        <v>0</v>
      </c>
      <c r="L52" s="54">
        <f>SUM('A-b-(9)1'!F52,'A-b-(9)2'!F52)-'A-b-(9)'!F52</f>
        <v>0</v>
      </c>
      <c r="M52" s="54">
        <f>SUM('A-b-(9)1'!G52,'A-b-(9)2'!G52)-'A-b-(9)'!G52</f>
        <v>0</v>
      </c>
      <c r="N52" s="54">
        <f>SUM('A-b-(9)1'!H52,'A-b-(9)2'!H52)-'A-b-(9)'!H52</f>
        <v>0</v>
      </c>
      <c r="O52" s="54">
        <f>SUM('A-b-(9)1'!I52,'A-b-(9)2'!I52)-'A-b-(9)'!I52</f>
        <v>0</v>
      </c>
    </row>
    <row r="53" spans="2:15" s="38" customFormat="1" ht="10.5" customHeight="1">
      <c r="B53" s="42" t="s">
        <v>36</v>
      </c>
      <c r="C53" s="87">
        <f>SUM('A-b-(9)1:A-b-(9)2'!C53)</f>
        <v>0</v>
      </c>
      <c r="D53" s="22"/>
      <c r="E53" s="88">
        <f>SUM('A-b-(9)1:A-b-(9)2'!E53)</f>
        <v>0</v>
      </c>
      <c r="F53" s="87">
        <f>SUM('A-b-(9)1:A-b-(9)2'!F53)</f>
        <v>0</v>
      </c>
      <c r="G53" s="87">
        <f>SUM('A-b-(9)1:A-b-(9)2'!G53)</f>
        <v>0</v>
      </c>
      <c r="H53" s="87">
        <f>SUM('A-b-(9)1:A-b-(9)2'!H53)</f>
        <v>0</v>
      </c>
      <c r="I53" s="22">
        <f>SUM('A-b-(9)1:A-b-(9)2'!I53)</f>
        <v>0</v>
      </c>
      <c r="J53" s="54">
        <f>SUM('A-b-(9)1'!C53,'A-b-(9)2'!C53)-'A-b-(9)'!C53</f>
        <v>0</v>
      </c>
      <c r="K53" s="54">
        <f>SUM('A-b-(9)1'!E53,'A-b-(9)2'!E53)-'A-b-(9)'!E53</f>
        <v>0</v>
      </c>
      <c r="L53" s="54">
        <f>SUM('A-b-(9)1'!F53,'A-b-(9)2'!F53)-'A-b-(9)'!F53</f>
        <v>0</v>
      </c>
      <c r="M53" s="54">
        <f>SUM('A-b-(9)1'!G53,'A-b-(9)2'!G53)-'A-b-(9)'!G53</f>
        <v>0</v>
      </c>
      <c r="N53" s="54">
        <f>SUM('A-b-(9)1'!H53,'A-b-(9)2'!H53)-'A-b-(9)'!H53</f>
        <v>0</v>
      </c>
      <c r="O53" s="54">
        <f>SUM('A-b-(9)1'!I53,'A-b-(9)2'!I53)-'A-b-(9)'!I53</f>
        <v>0</v>
      </c>
    </row>
    <row r="54" spans="2:15" s="38" customFormat="1" ht="10.5" customHeight="1">
      <c r="B54" s="42" t="s">
        <v>37</v>
      </c>
      <c r="C54" s="87">
        <f>SUM('A-b-(9)1:A-b-(9)2'!C54)</f>
        <v>1</v>
      </c>
      <c r="D54" s="22"/>
      <c r="E54" s="88">
        <f>SUM('A-b-(9)1:A-b-(9)2'!E54)</f>
        <v>1</v>
      </c>
      <c r="F54" s="87">
        <f>SUM('A-b-(9)1:A-b-(9)2'!F54)</f>
        <v>1</v>
      </c>
      <c r="G54" s="87">
        <f>SUM('A-b-(9)1:A-b-(9)2'!G54)</f>
        <v>0</v>
      </c>
      <c r="H54" s="87">
        <f>SUM('A-b-(9)1:A-b-(9)2'!H54)</f>
        <v>0</v>
      </c>
      <c r="I54" s="22">
        <f>SUM('A-b-(9)1:A-b-(9)2'!I54)</f>
        <v>0</v>
      </c>
      <c r="J54" s="54">
        <f>SUM('A-b-(9)1'!C54,'A-b-(9)2'!C54)-'A-b-(9)'!C54</f>
        <v>0</v>
      </c>
      <c r="K54" s="54">
        <f>SUM('A-b-(9)1'!E54,'A-b-(9)2'!E54)-'A-b-(9)'!E54</f>
        <v>0</v>
      </c>
      <c r="L54" s="54">
        <f>SUM('A-b-(9)1'!F54,'A-b-(9)2'!F54)-'A-b-(9)'!F54</f>
        <v>0</v>
      </c>
      <c r="M54" s="54">
        <f>SUM('A-b-(9)1'!G54,'A-b-(9)2'!G54)-'A-b-(9)'!G54</f>
        <v>0</v>
      </c>
      <c r="N54" s="54">
        <f>SUM('A-b-(9)1'!H54,'A-b-(9)2'!H54)-'A-b-(9)'!H54</f>
        <v>0</v>
      </c>
      <c r="O54" s="54">
        <f>SUM('A-b-(9)1'!I54,'A-b-(9)2'!I54)-'A-b-(9)'!I54</f>
        <v>0</v>
      </c>
    </row>
    <row r="55" spans="2:15" s="38" customFormat="1" ht="10.5" customHeight="1">
      <c r="B55" s="42" t="s">
        <v>38</v>
      </c>
      <c r="C55" s="87">
        <f>SUM('A-b-(9)1:A-b-(9)2'!C55)</f>
        <v>27</v>
      </c>
      <c r="D55" s="22"/>
      <c r="E55" s="88">
        <f>SUM('A-b-(9)1:A-b-(9)2'!E55)</f>
        <v>17</v>
      </c>
      <c r="F55" s="87">
        <f>SUM('A-b-(9)1:A-b-(9)2'!F55)</f>
        <v>19</v>
      </c>
      <c r="G55" s="87">
        <f>SUM('A-b-(9)1:A-b-(9)2'!G55)</f>
        <v>1</v>
      </c>
      <c r="H55" s="87">
        <f>SUM('A-b-(9)1:A-b-(9)2'!H55)</f>
        <v>1</v>
      </c>
      <c r="I55" s="22">
        <f>SUM('A-b-(9)1:A-b-(9)2'!I55)</f>
        <v>0</v>
      </c>
      <c r="J55" s="54">
        <f>SUM('A-b-(9)1'!C55,'A-b-(9)2'!C55)-'A-b-(9)'!C55</f>
        <v>0</v>
      </c>
      <c r="K55" s="54">
        <f>SUM('A-b-(9)1'!E55,'A-b-(9)2'!E55)-'A-b-(9)'!E55</f>
        <v>0</v>
      </c>
      <c r="L55" s="54">
        <f>SUM('A-b-(9)1'!F55,'A-b-(9)2'!F55)-'A-b-(9)'!F55</f>
        <v>0</v>
      </c>
      <c r="M55" s="54">
        <f>SUM('A-b-(9)1'!G55,'A-b-(9)2'!G55)-'A-b-(9)'!G55</f>
        <v>0</v>
      </c>
      <c r="N55" s="54">
        <f>SUM('A-b-(9)1'!H55,'A-b-(9)2'!H55)-'A-b-(9)'!H55</f>
        <v>0</v>
      </c>
      <c r="O55" s="54">
        <f>SUM('A-b-(9)1'!I55,'A-b-(9)2'!I55)-'A-b-(9)'!I55</f>
        <v>0</v>
      </c>
    </row>
    <row r="56" spans="2:15" s="38" customFormat="1" ht="10.5" customHeight="1">
      <c r="B56" s="42" t="s">
        <v>39</v>
      </c>
      <c r="C56" s="87">
        <f>SUM('A-b-(9)1:A-b-(9)2'!C56)</f>
        <v>5</v>
      </c>
      <c r="D56" s="22"/>
      <c r="E56" s="88">
        <f>SUM('A-b-(9)1:A-b-(9)2'!E56)</f>
        <v>6</v>
      </c>
      <c r="F56" s="87">
        <f>SUM('A-b-(9)1:A-b-(9)2'!F56)</f>
        <v>6</v>
      </c>
      <c r="G56" s="87">
        <f>SUM('A-b-(9)1:A-b-(9)2'!G56)</f>
        <v>0</v>
      </c>
      <c r="H56" s="87">
        <f>SUM('A-b-(9)1:A-b-(9)2'!H56)</f>
        <v>0</v>
      </c>
      <c r="I56" s="22">
        <f>SUM('A-b-(9)1:A-b-(9)2'!I56)</f>
        <v>0</v>
      </c>
      <c r="J56" s="54">
        <f>SUM('A-b-(9)1'!C56,'A-b-(9)2'!C56)-'A-b-(9)'!C56</f>
        <v>0</v>
      </c>
      <c r="K56" s="54">
        <f>SUM('A-b-(9)1'!E56,'A-b-(9)2'!E56)-'A-b-(9)'!E56</f>
        <v>0</v>
      </c>
      <c r="L56" s="54">
        <f>SUM('A-b-(9)1'!F56,'A-b-(9)2'!F56)-'A-b-(9)'!F56</f>
        <v>0</v>
      </c>
      <c r="M56" s="54">
        <f>SUM('A-b-(9)1'!G56,'A-b-(9)2'!G56)-'A-b-(9)'!G56</f>
        <v>0</v>
      </c>
      <c r="N56" s="54">
        <f>SUM('A-b-(9)1'!H56,'A-b-(9)2'!H56)-'A-b-(9)'!H56</f>
        <v>0</v>
      </c>
      <c r="O56" s="54">
        <f>SUM('A-b-(9)1'!I56,'A-b-(9)2'!I56)-'A-b-(9)'!I56</f>
        <v>0</v>
      </c>
    </row>
    <row r="57" spans="2:15" s="38" customFormat="1" ht="10.5" customHeight="1">
      <c r="B57" s="42" t="s">
        <v>40</v>
      </c>
      <c r="C57" s="87">
        <f>SUM('A-b-(9)1:A-b-(9)2'!C57)</f>
        <v>0</v>
      </c>
      <c r="D57" s="22"/>
      <c r="E57" s="88">
        <f>SUM('A-b-(9)1:A-b-(9)2'!E57)</f>
        <v>0</v>
      </c>
      <c r="F57" s="87">
        <f>SUM('A-b-(9)1:A-b-(9)2'!F57)</f>
        <v>0</v>
      </c>
      <c r="G57" s="87">
        <f>SUM('A-b-(9)1:A-b-(9)2'!G57)</f>
        <v>0</v>
      </c>
      <c r="H57" s="87">
        <f>SUM('A-b-(9)1:A-b-(9)2'!H57)</f>
        <v>0</v>
      </c>
      <c r="I57" s="22">
        <f>SUM('A-b-(9)1:A-b-(9)2'!I57)</f>
        <v>0</v>
      </c>
      <c r="J57" s="54">
        <f>SUM('A-b-(9)1'!C57,'A-b-(9)2'!C57)-'A-b-(9)'!C57</f>
        <v>0</v>
      </c>
      <c r="K57" s="54">
        <f>SUM('A-b-(9)1'!E57,'A-b-(9)2'!E57)-'A-b-(9)'!E57</f>
        <v>0</v>
      </c>
      <c r="L57" s="54">
        <f>SUM('A-b-(9)1'!F57,'A-b-(9)2'!F57)-'A-b-(9)'!F57</f>
        <v>0</v>
      </c>
      <c r="M57" s="54">
        <f>SUM('A-b-(9)1'!G57,'A-b-(9)2'!G57)-'A-b-(9)'!G57</f>
        <v>0</v>
      </c>
      <c r="N57" s="54">
        <f>SUM('A-b-(9)1'!H57,'A-b-(9)2'!H57)-'A-b-(9)'!H57</f>
        <v>0</v>
      </c>
      <c r="O57" s="54">
        <f>SUM('A-b-(9)1'!I57,'A-b-(9)2'!I57)-'A-b-(9)'!I57</f>
        <v>0</v>
      </c>
    </row>
    <row r="58" spans="2:15" s="38" customFormat="1" ht="10.5" customHeight="1">
      <c r="B58" s="42" t="s">
        <v>41</v>
      </c>
      <c r="C58" s="87">
        <f>SUM('A-b-(9)1:A-b-(9)2'!C58)</f>
        <v>1</v>
      </c>
      <c r="D58" s="22"/>
      <c r="E58" s="88">
        <f>SUM('A-b-(9)1:A-b-(9)2'!E58)</f>
        <v>1</v>
      </c>
      <c r="F58" s="87">
        <f>SUM('A-b-(9)1:A-b-(9)2'!F58)</f>
        <v>1</v>
      </c>
      <c r="G58" s="87">
        <f>SUM('A-b-(9)1:A-b-(9)2'!G58)</f>
        <v>0</v>
      </c>
      <c r="H58" s="87">
        <f>SUM('A-b-(9)1:A-b-(9)2'!H58)</f>
        <v>0</v>
      </c>
      <c r="I58" s="22">
        <f>SUM('A-b-(9)1:A-b-(9)2'!I58)</f>
        <v>0</v>
      </c>
      <c r="J58" s="54">
        <f>SUM('A-b-(9)1'!C58,'A-b-(9)2'!C58)-'A-b-(9)'!C58</f>
        <v>0</v>
      </c>
      <c r="K58" s="54">
        <f>SUM('A-b-(9)1'!E58,'A-b-(9)2'!E58)-'A-b-(9)'!E58</f>
        <v>0</v>
      </c>
      <c r="L58" s="54">
        <f>SUM('A-b-(9)1'!F58,'A-b-(9)2'!F58)-'A-b-(9)'!F58</f>
        <v>0</v>
      </c>
      <c r="M58" s="54">
        <f>SUM('A-b-(9)1'!G58,'A-b-(9)2'!G58)-'A-b-(9)'!G58</f>
        <v>0</v>
      </c>
      <c r="N58" s="54">
        <f>SUM('A-b-(9)1'!H58,'A-b-(9)2'!H58)-'A-b-(9)'!H58</f>
        <v>0</v>
      </c>
      <c r="O58" s="54">
        <f>SUM('A-b-(9)1'!I58,'A-b-(9)2'!I58)-'A-b-(9)'!I58</f>
        <v>0</v>
      </c>
    </row>
    <row r="59" spans="2:15" s="58" customFormat="1" ht="10.5" customHeight="1">
      <c r="B59" s="64" t="s">
        <v>42</v>
      </c>
      <c r="C59" s="85">
        <f>SUM('A-b-(9)1:A-b-(9)2'!C59)</f>
        <v>6</v>
      </c>
      <c r="D59" s="5"/>
      <c r="E59" s="86">
        <f>SUM('A-b-(9)1:A-b-(9)2'!E59)</f>
        <v>5</v>
      </c>
      <c r="F59" s="85">
        <f>SUM('A-b-(9)1:A-b-(9)2'!F59)</f>
        <v>4</v>
      </c>
      <c r="G59" s="85">
        <f>SUM('A-b-(9)1:A-b-(9)2'!G59)</f>
        <v>0</v>
      </c>
      <c r="H59" s="85">
        <f>SUM('A-b-(9)1:A-b-(9)2'!H59)</f>
        <v>0</v>
      </c>
      <c r="I59" s="5">
        <f>SUM('A-b-(9)1:A-b-(9)2'!I59)</f>
        <v>0</v>
      </c>
      <c r="J59" s="54">
        <f>SUM('A-b-(9)1'!C59,'A-b-(9)2'!C59)-'A-b-(9)'!C59</f>
        <v>0</v>
      </c>
      <c r="K59" s="54">
        <f>SUM('A-b-(9)1'!E59,'A-b-(9)2'!E59)-'A-b-(9)'!E59</f>
        <v>0</v>
      </c>
      <c r="L59" s="54">
        <f>SUM('A-b-(9)1'!F59,'A-b-(9)2'!F59)-'A-b-(9)'!F59</f>
        <v>0</v>
      </c>
      <c r="M59" s="54">
        <f>SUM('A-b-(9)1'!G59,'A-b-(9)2'!G59)-'A-b-(9)'!G59</f>
        <v>0</v>
      </c>
      <c r="N59" s="54">
        <f>SUM('A-b-(9)1'!H59,'A-b-(9)2'!H59)-'A-b-(9)'!H59</f>
        <v>0</v>
      </c>
      <c r="O59" s="54">
        <f>SUM('A-b-(9)1'!I59,'A-b-(9)2'!I59)-'A-b-(9)'!I59</f>
        <v>0</v>
      </c>
    </row>
    <row r="60" spans="2:15" s="38" customFormat="1" ht="10.5" customHeight="1">
      <c r="B60" s="42" t="s">
        <v>43</v>
      </c>
      <c r="C60" s="87">
        <f>SUM('A-b-(9)1:A-b-(9)2'!C60)</f>
        <v>0</v>
      </c>
      <c r="D60" s="22"/>
      <c r="E60" s="88">
        <f>SUM('A-b-(9)1:A-b-(9)2'!E60)</f>
        <v>0</v>
      </c>
      <c r="F60" s="87">
        <f>SUM('A-b-(9)1:A-b-(9)2'!F60)</f>
        <v>0</v>
      </c>
      <c r="G60" s="87">
        <f>SUM('A-b-(9)1:A-b-(9)2'!G60)</f>
        <v>0</v>
      </c>
      <c r="H60" s="87">
        <f>SUM('A-b-(9)1:A-b-(9)2'!H60)</f>
        <v>0</v>
      </c>
      <c r="I60" s="22">
        <f>SUM('A-b-(9)1:A-b-(9)2'!I60)</f>
        <v>0</v>
      </c>
      <c r="J60" s="54">
        <f>SUM('A-b-(9)1'!C60,'A-b-(9)2'!C60)-'A-b-(9)'!C60</f>
        <v>0</v>
      </c>
      <c r="K60" s="54">
        <f>SUM('A-b-(9)1'!E60,'A-b-(9)2'!E60)-'A-b-(9)'!E60</f>
        <v>0</v>
      </c>
      <c r="L60" s="54">
        <f>SUM('A-b-(9)1'!F60,'A-b-(9)2'!F60)-'A-b-(9)'!F60</f>
        <v>0</v>
      </c>
      <c r="M60" s="54">
        <f>SUM('A-b-(9)1'!G60,'A-b-(9)2'!G60)-'A-b-(9)'!G60</f>
        <v>0</v>
      </c>
      <c r="N60" s="54">
        <f>SUM('A-b-(9)1'!H60,'A-b-(9)2'!H60)-'A-b-(9)'!H60</f>
        <v>0</v>
      </c>
      <c r="O60" s="54">
        <f>SUM('A-b-(9)1'!I60,'A-b-(9)2'!I60)-'A-b-(9)'!I60</f>
        <v>0</v>
      </c>
    </row>
    <row r="61" spans="2:15" s="38" customFormat="1" ht="10.5" customHeight="1">
      <c r="B61" s="42" t="s">
        <v>44</v>
      </c>
      <c r="C61" s="87">
        <f>SUM('A-b-(9)1:A-b-(9)2'!C61)</f>
        <v>0</v>
      </c>
      <c r="D61" s="22"/>
      <c r="E61" s="88">
        <f>SUM('A-b-(9)1:A-b-(9)2'!E61)</f>
        <v>0</v>
      </c>
      <c r="F61" s="87">
        <f>SUM('A-b-(9)1:A-b-(9)2'!F61)</f>
        <v>0</v>
      </c>
      <c r="G61" s="87">
        <f>SUM('A-b-(9)1:A-b-(9)2'!G61)</f>
        <v>0</v>
      </c>
      <c r="H61" s="87">
        <f>SUM('A-b-(9)1:A-b-(9)2'!H61)</f>
        <v>0</v>
      </c>
      <c r="I61" s="22">
        <f>SUM('A-b-(9)1:A-b-(9)2'!I61)</f>
        <v>0</v>
      </c>
      <c r="J61" s="54">
        <f>SUM('A-b-(9)1'!C61,'A-b-(9)2'!C61)-'A-b-(9)'!C61</f>
        <v>0</v>
      </c>
      <c r="K61" s="54">
        <f>SUM('A-b-(9)1'!E61,'A-b-(9)2'!E61)-'A-b-(9)'!E61</f>
        <v>0</v>
      </c>
      <c r="L61" s="54">
        <f>SUM('A-b-(9)1'!F61,'A-b-(9)2'!F61)-'A-b-(9)'!F61</f>
        <v>0</v>
      </c>
      <c r="M61" s="54">
        <f>SUM('A-b-(9)1'!G61,'A-b-(9)2'!G61)-'A-b-(9)'!G61</f>
        <v>0</v>
      </c>
      <c r="N61" s="54">
        <f>SUM('A-b-(9)1'!H61,'A-b-(9)2'!H61)-'A-b-(9)'!H61</f>
        <v>0</v>
      </c>
      <c r="O61" s="54">
        <f>SUM('A-b-(9)1'!I61,'A-b-(9)2'!I61)-'A-b-(9)'!I61</f>
        <v>0</v>
      </c>
    </row>
    <row r="62" spans="2:15" s="38" customFormat="1" ht="10.5" customHeight="1">
      <c r="B62" s="42" t="s">
        <v>45</v>
      </c>
      <c r="C62" s="87">
        <f>SUM('A-b-(9)1:A-b-(9)2'!C62)</f>
        <v>0</v>
      </c>
      <c r="D62" s="22"/>
      <c r="E62" s="88">
        <f>SUM('A-b-(9)1:A-b-(9)2'!E62)</f>
        <v>0</v>
      </c>
      <c r="F62" s="87">
        <f>SUM('A-b-(9)1:A-b-(9)2'!F62)</f>
        <v>0</v>
      </c>
      <c r="G62" s="87">
        <f>SUM('A-b-(9)1:A-b-(9)2'!G62)</f>
        <v>0</v>
      </c>
      <c r="H62" s="87">
        <f>SUM('A-b-(9)1:A-b-(9)2'!H62)</f>
        <v>0</v>
      </c>
      <c r="I62" s="22">
        <f>SUM('A-b-(9)1:A-b-(9)2'!I62)</f>
        <v>0</v>
      </c>
      <c r="J62" s="54">
        <f>SUM('A-b-(9)1'!C62,'A-b-(9)2'!C62)-'A-b-(9)'!C62</f>
        <v>0</v>
      </c>
      <c r="K62" s="54">
        <f>SUM('A-b-(9)1'!E62,'A-b-(9)2'!E62)-'A-b-(9)'!E62</f>
        <v>0</v>
      </c>
      <c r="L62" s="54">
        <f>SUM('A-b-(9)1'!F62,'A-b-(9)2'!F62)-'A-b-(9)'!F62</f>
        <v>0</v>
      </c>
      <c r="M62" s="54">
        <f>SUM('A-b-(9)1'!G62,'A-b-(9)2'!G62)-'A-b-(9)'!G62</f>
        <v>0</v>
      </c>
      <c r="N62" s="54">
        <f>SUM('A-b-(9)1'!H62,'A-b-(9)2'!H62)-'A-b-(9)'!H62</f>
        <v>0</v>
      </c>
      <c r="O62" s="54">
        <f>SUM('A-b-(9)1'!I62,'A-b-(9)2'!I62)-'A-b-(9)'!I62</f>
        <v>0</v>
      </c>
    </row>
    <row r="63" spans="2:15" s="38" customFormat="1" ht="10.5" customHeight="1">
      <c r="B63" s="42" t="s">
        <v>46</v>
      </c>
      <c r="C63" s="87">
        <f>SUM('A-b-(9)1:A-b-(9)2'!C63)</f>
        <v>4</v>
      </c>
      <c r="D63" s="22"/>
      <c r="E63" s="88">
        <f>SUM('A-b-(9)1:A-b-(9)2'!E63)</f>
        <v>3</v>
      </c>
      <c r="F63" s="87">
        <f>SUM('A-b-(9)1:A-b-(9)2'!F63)</f>
        <v>2</v>
      </c>
      <c r="G63" s="87">
        <f>SUM('A-b-(9)1:A-b-(9)2'!G63)</f>
        <v>0</v>
      </c>
      <c r="H63" s="87">
        <f>SUM('A-b-(9)1:A-b-(9)2'!H63)</f>
        <v>0</v>
      </c>
      <c r="I63" s="22">
        <f>SUM('A-b-(9)1:A-b-(9)2'!I63)</f>
        <v>0</v>
      </c>
      <c r="J63" s="54">
        <f>SUM('A-b-(9)1'!C63,'A-b-(9)2'!C63)-'A-b-(9)'!C63</f>
        <v>0</v>
      </c>
      <c r="K63" s="54">
        <f>SUM('A-b-(9)1'!E63,'A-b-(9)2'!E63)-'A-b-(9)'!E63</f>
        <v>0</v>
      </c>
      <c r="L63" s="54">
        <f>SUM('A-b-(9)1'!F63,'A-b-(9)2'!F63)-'A-b-(9)'!F63</f>
        <v>0</v>
      </c>
      <c r="M63" s="54">
        <f>SUM('A-b-(9)1'!G63,'A-b-(9)2'!G63)-'A-b-(9)'!G63</f>
        <v>0</v>
      </c>
      <c r="N63" s="54">
        <f>SUM('A-b-(9)1'!H63,'A-b-(9)2'!H63)-'A-b-(9)'!H63</f>
        <v>0</v>
      </c>
      <c r="O63" s="54">
        <f>SUM('A-b-(9)1'!I63,'A-b-(9)2'!I63)-'A-b-(9)'!I63</f>
        <v>0</v>
      </c>
    </row>
    <row r="64" spans="2:15" s="38" customFormat="1" ht="10.5" customHeight="1">
      <c r="B64" s="42" t="s">
        <v>47</v>
      </c>
      <c r="C64" s="87">
        <f>SUM('A-b-(9)1:A-b-(9)2'!C64)</f>
        <v>2</v>
      </c>
      <c r="D64" s="22"/>
      <c r="E64" s="88">
        <f>SUM('A-b-(9)1:A-b-(9)2'!E64)</f>
        <v>2</v>
      </c>
      <c r="F64" s="87">
        <f>SUM('A-b-(9)1:A-b-(9)2'!F64)</f>
        <v>2</v>
      </c>
      <c r="G64" s="87">
        <f>SUM('A-b-(9)1:A-b-(9)2'!G64)</f>
        <v>0</v>
      </c>
      <c r="H64" s="87">
        <f>SUM('A-b-(9)1:A-b-(9)2'!H64)</f>
        <v>0</v>
      </c>
      <c r="I64" s="22">
        <f>SUM('A-b-(9)1:A-b-(9)2'!I64)</f>
        <v>0</v>
      </c>
      <c r="J64" s="54">
        <f>SUM('A-b-(9)1'!C64,'A-b-(9)2'!C64)-'A-b-(9)'!C64</f>
        <v>0</v>
      </c>
      <c r="K64" s="54">
        <f>SUM('A-b-(9)1'!E64,'A-b-(9)2'!E64)-'A-b-(9)'!E64</f>
        <v>0</v>
      </c>
      <c r="L64" s="54">
        <f>SUM('A-b-(9)1'!F64,'A-b-(9)2'!F64)-'A-b-(9)'!F64</f>
        <v>0</v>
      </c>
      <c r="M64" s="54">
        <f>SUM('A-b-(9)1'!G64,'A-b-(9)2'!G64)-'A-b-(9)'!G64</f>
        <v>0</v>
      </c>
      <c r="N64" s="54">
        <f>SUM('A-b-(9)1'!H64,'A-b-(9)2'!H64)-'A-b-(9)'!H64</f>
        <v>0</v>
      </c>
      <c r="O64" s="54">
        <f>SUM('A-b-(9)1'!I64,'A-b-(9)2'!I64)-'A-b-(9)'!I64</f>
        <v>0</v>
      </c>
    </row>
    <row r="65" spans="2:15" s="58" customFormat="1" ht="10.5" customHeight="1">
      <c r="B65" s="64" t="s">
        <v>48</v>
      </c>
      <c r="C65" s="85">
        <f>SUM('A-b-(9)1:A-b-(9)2'!C65)</f>
        <v>1</v>
      </c>
      <c r="D65" s="5"/>
      <c r="E65" s="86">
        <f>SUM('A-b-(9)1:A-b-(9)2'!E65)</f>
        <v>1</v>
      </c>
      <c r="F65" s="85">
        <f>SUM('A-b-(9)1:A-b-(9)2'!F65)</f>
        <v>1</v>
      </c>
      <c r="G65" s="85">
        <f>SUM('A-b-(9)1:A-b-(9)2'!G65)</f>
        <v>0</v>
      </c>
      <c r="H65" s="85">
        <f>SUM('A-b-(9)1:A-b-(9)2'!H65)</f>
        <v>0</v>
      </c>
      <c r="I65" s="5">
        <f>SUM('A-b-(9)1:A-b-(9)2'!I65)</f>
        <v>0</v>
      </c>
      <c r="J65" s="54">
        <f>SUM('A-b-(9)1'!C65,'A-b-(9)2'!C65)-'A-b-(9)'!C65</f>
        <v>0</v>
      </c>
      <c r="K65" s="54">
        <f>SUM('A-b-(9)1'!E65,'A-b-(9)2'!E65)-'A-b-(9)'!E65</f>
        <v>0</v>
      </c>
      <c r="L65" s="54">
        <f>SUM('A-b-(9)1'!F65,'A-b-(9)2'!F65)-'A-b-(9)'!F65</f>
        <v>0</v>
      </c>
      <c r="M65" s="54">
        <f>SUM('A-b-(9)1'!G65,'A-b-(9)2'!G65)-'A-b-(9)'!G65</f>
        <v>0</v>
      </c>
      <c r="N65" s="54">
        <f>SUM('A-b-(9)1'!H65,'A-b-(9)2'!H65)-'A-b-(9)'!H65</f>
        <v>0</v>
      </c>
      <c r="O65" s="54">
        <f>SUM('A-b-(9)1'!I65,'A-b-(9)2'!I65)-'A-b-(9)'!I65</f>
        <v>0</v>
      </c>
    </row>
    <row r="66" spans="2:15" s="38" customFormat="1" ht="10.5" customHeight="1">
      <c r="B66" s="42" t="s">
        <v>49</v>
      </c>
      <c r="C66" s="87">
        <f>SUM('A-b-(9)1:A-b-(9)2'!C66)</f>
        <v>0</v>
      </c>
      <c r="D66" s="22"/>
      <c r="E66" s="88">
        <f>SUM('A-b-(9)1:A-b-(9)2'!E66)</f>
        <v>0</v>
      </c>
      <c r="F66" s="87">
        <f>SUM('A-b-(9)1:A-b-(9)2'!F66)</f>
        <v>0</v>
      </c>
      <c r="G66" s="87">
        <f>SUM('A-b-(9)1:A-b-(9)2'!G66)</f>
        <v>0</v>
      </c>
      <c r="H66" s="87">
        <f>SUM('A-b-(9)1:A-b-(9)2'!H66)</f>
        <v>0</v>
      </c>
      <c r="I66" s="22">
        <f>SUM('A-b-(9)1:A-b-(9)2'!I66)</f>
        <v>0</v>
      </c>
      <c r="J66" s="54">
        <f>SUM('A-b-(9)1'!C66,'A-b-(9)2'!C66)-'A-b-(9)'!C66</f>
        <v>0</v>
      </c>
      <c r="K66" s="54">
        <f>SUM('A-b-(9)1'!E66,'A-b-(9)2'!E66)-'A-b-(9)'!E66</f>
        <v>0</v>
      </c>
      <c r="L66" s="54">
        <f>SUM('A-b-(9)1'!F66,'A-b-(9)2'!F66)-'A-b-(9)'!F66</f>
        <v>0</v>
      </c>
      <c r="M66" s="54">
        <f>SUM('A-b-(9)1'!G66,'A-b-(9)2'!G66)-'A-b-(9)'!G66</f>
        <v>0</v>
      </c>
      <c r="N66" s="54">
        <f>SUM('A-b-(9)1'!H66,'A-b-(9)2'!H66)-'A-b-(9)'!H66</f>
        <v>0</v>
      </c>
      <c r="O66" s="54">
        <f>SUM('A-b-(9)1'!I66,'A-b-(9)2'!I66)-'A-b-(9)'!I66</f>
        <v>0</v>
      </c>
    </row>
    <row r="67" spans="2:15" s="38" customFormat="1" ht="10.5" customHeight="1">
      <c r="B67" s="42" t="s">
        <v>50</v>
      </c>
      <c r="C67" s="87">
        <f>SUM('A-b-(9)1:A-b-(9)2'!C67)</f>
        <v>0</v>
      </c>
      <c r="D67" s="22"/>
      <c r="E67" s="88">
        <f>SUM('A-b-(9)1:A-b-(9)2'!E67)</f>
        <v>0</v>
      </c>
      <c r="F67" s="87">
        <f>SUM('A-b-(9)1:A-b-(9)2'!F67)</f>
        <v>0</v>
      </c>
      <c r="G67" s="87">
        <f>SUM('A-b-(9)1:A-b-(9)2'!G67)</f>
        <v>0</v>
      </c>
      <c r="H67" s="87">
        <f>SUM('A-b-(9)1:A-b-(9)2'!H67)</f>
        <v>0</v>
      </c>
      <c r="I67" s="22">
        <f>SUM('A-b-(9)1:A-b-(9)2'!I67)</f>
        <v>0</v>
      </c>
      <c r="J67" s="54">
        <f>SUM('A-b-(9)1'!C67,'A-b-(9)2'!C67)-'A-b-(9)'!C67</f>
        <v>0</v>
      </c>
      <c r="K67" s="54">
        <f>SUM('A-b-(9)1'!E67,'A-b-(9)2'!E67)-'A-b-(9)'!E67</f>
        <v>0</v>
      </c>
      <c r="L67" s="54">
        <f>SUM('A-b-(9)1'!F67,'A-b-(9)2'!F67)-'A-b-(9)'!F67</f>
        <v>0</v>
      </c>
      <c r="M67" s="54">
        <f>SUM('A-b-(9)1'!G67,'A-b-(9)2'!G67)-'A-b-(9)'!G67</f>
        <v>0</v>
      </c>
      <c r="N67" s="54">
        <f>SUM('A-b-(9)1'!H67,'A-b-(9)2'!H67)-'A-b-(9)'!H67</f>
        <v>0</v>
      </c>
      <c r="O67" s="54">
        <f>SUM('A-b-(9)1'!I67,'A-b-(9)2'!I67)-'A-b-(9)'!I67</f>
        <v>0</v>
      </c>
    </row>
    <row r="68" spans="2:15" s="38" customFormat="1" ht="10.5" customHeight="1">
      <c r="B68" s="42" t="s">
        <v>51</v>
      </c>
      <c r="C68" s="87">
        <f>SUM('A-b-(9)1:A-b-(9)2'!C68)</f>
        <v>0</v>
      </c>
      <c r="D68" s="22"/>
      <c r="E68" s="88">
        <f>SUM('A-b-(9)1:A-b-(9)2'!E68)</f>
        <v>0</v>
      </c>
      <c r="F68" s="87">
        <f>SUM('A-b-(9)1:A-b-(9)2'!F68)</f>
        <v>1</v>
      </c>
      <c r="G68" s="87">
        <f>SUM('A-b-(9)1:A-b-(9)2'!G68)</f>
        <v>0</v>
      </c>
      <c r="H68" s="87">
        <f>SUM('A-b-(9)1:A-b-(9)2'!H68)</f>
        <v>0</v>
      </c>
      <c r="I68" s="22">
        <f>SUM('A-b-(9)1:A-b-(9)2'!I68)</f>
        <v>0</v>
      </c>
      <c r="J68" s="54">
        <f>SUM('A-b-(9)1'!C68,'A-b-(9)2'!C68)-'A-b-(9)'!C68</f>
        <v>0</v>
      </c>
      <c r="K68" s="54">
        <f>SUM('A-b-(9)1'!E68,'A-b-(9)2'!E68)-'A-b-(9)'!E68</f>
        <v>0</v>
      </c>
      <c r="L68" s="54">
        <f>SUM('A-b-(9)1'!F68,'A-b-(9)2'!F68)-'A-b-(9)'!F68</f>
        <v>0</v>
      </c>
      <c r="M68" s="54">
        <f>SUM('A-b-(9)1'!G68,'A-b-(9)2'!G68)-'A-b-(9)'!G68</f>
        <v>0</v>
      </c>
      <c r="N68" s="54">
        <f>SUM('A-b-(9)1'!H68,'A-b-(9)2'!H68)-'A-b-(9)'!H68</f>
        <v>0</v>
      </c>
      <c r="O68" s="54">
        <f>SUM('A-b-(9)1'!I68,'A-b-(9)2'!I68)-'A-b-(9)'!I68</f>
        <v>0</v>
      </c>
    </row>
    <row r="69" spans="2:15" s="38" customFormat="1" ht="10.5" customHeight="1">
      <c r="B69" s="42" t="s">
        <v>52</v>
      </c>
      <c r="C69" s="87">
        <f>SUM('A-b-(9)1:A-b-(9)2'!C69)</f>
        <v>1</v>
      </c>
      <c r="D69" s="22"/>
      <c r="E69" s="88">
        <f>SUM('A-b-(9)1:A-b-(9)2'!E69)</f>
        <v>1</v>
      </c>
      <c r="F69" s="87">
        <f>SUM('A-b-(9)1:A-b-(9)2'!F69)</f>
        <v>0</v>
      </c>
      <c r="G69" s="87">
        <f>SUM('A-b-(9)1:A-b-(9)2'!G69)</f>
        <v>0</v>
      </c>
      <c r="H69" s="87">
        <f>SUM('A-b-(9)1:A-b-(9)2'!H69)</f>
        <v>0</v>
      </c>
      <c r="I69" s="22">
        <f>SUM('A-b-(9)1:A-b-(9)2'!I69)</f>
        <v>0</v>
      </c>
      <c r="J69" s="54">
        <f>SUM('A-b-(9)1'!C69,'A-b-(9)2'!C69)-'A-b-(9)'!C69</f>
        <v>0</v>
      </c>
      <c r="K69" s="54">
        <f>SUM('A-b-(9)1'!E69,'A-b-(9)2'!E69)-'A-b-(9)'!E69</f>
        <v>0</v>
      </c>
      <c r="L69" s="54">
        <f>SUM('A-b-(9)1'!F69,'A-b-(9)2'!F69)-'A-b-(9)'!F69</f>
        <v>0</v>
      </c>
      <c r="M69" s="54">
        <f>SUM('A-b-(9)1'!G69,'A-b-(9)2'!G69)-'A-b-(9)'!G69</f>
        <v>0</v>
      </c>
      <c r="N69" s="54">
        <f>SUM('A-b-(9)1'!H69,'A-b-(9)2'!H69)-'A-b-(9)'!H69</f>
        <v>0</v>
      </c>
      <c r="O69" s="54">
        <f>SUM('A-b-(9)1'!I69,'A-b-(9)2'!I69)-'A-b-(9)'!I69</f>
        <v>0</v>
      </c>
    </row>
    <row r="70" spans="2:15" s="58" customFormat="1" ht="10.5" customHeight="1">
      <c r="B70" s="64" t="s">
        <v>53</v>
      </c>
      <c r="C70" s="85">
        <f>SUM('A-b-(9)1:A-b-(9)2'!C70)</f>
        <v>17</v>
      </c>
      <c r="D70" s="5"/>
      <c r="E70" s="86">
        <f>SUM('A-b-(9)1:A-b-(9)2'!E70)</f>
        <v>17</v>
      </c>
      <c r="F70" s="85">
        <f>SUM('A-b-(9)1:A-b-(9)2'!F70)</f>
        <v>15</v>
      </c>
      <c r="G70" s="85">
        <f>SUM('A-b-(9)1:A-b-(9)2'!G70)</f>
        <v>0</v>
      </c>
      <c r="H70" s="85">
        <f>SUM('A-b-(9)1:A-b-(9)2'!H70)</f>
        <v>0</v>
      </c>
      <c r="I70" s="5">
        <f>SUM('A-b-(9)1:A-b-(9)2'!I70)</f>
        <v>0</v>
      </c>
      <c r="J70" s="54">
        <f>SUM('A-b-(9)1'!C70,'A-b-(9)2'!C70)-'A-b-(9)'!C70</f>
        <v>0</v>
      </c>
      <c r="K70" s="54">
        <f>SUM('A-b-(9)1'!E70,'A-b-(9)2'!E70)-'A-b-(9)'!E70</f>
        <v>0</v>
      </c>
      <c r="L70" s="54">
        <f>SUM('A-b-(9)1'!F70,'A-b-(9)2'!F70)-'A-b-(9)'!F70</f>
        <v>0</v>
      </c>
      <c r="M70" s="54">
        <f>SUM('A-b-(9)1'!G70,'A-b-(9)2'!G70)-'A-b-(9)'!G70</f>
        <v>0</v>
      </c>
      <c r="N70" s="54">
        <f>SUM('A-b-(9)1'!H70,'A-b-(9)2'!H70)-'A-b-(9)'!H70</f>
        <v>0</v>
      </c>
      <c r="O70" s="54">
        <f>SUM('A-b-(9)1'!I70,'A-b-(9)2'!I70)-'A-b-(9)'!I70</f>
        <v>0</v>
      </c>
    </row>
    <row r="71" spans="2:15" s="38" customFormat="1" ht="10.5" customHeight="1">
      <c r="B71" s="42" t="s">
        <v>54</v>
      </c>
      <c r="C71" s="87">
        <f>SUM('A-b-(9)1:A-b-(9)2'!C71)</f>
        <v>10</v>
      </c>
      <c r="D71" s="22"/>
      <c r="E71" s="88">
        <f>SUM('A-b-(9)1:A-b-(9)2'!E71)</f>
        <v>10</v>
      </c>
      <c r="F71" s="87">
        <f>SUM('A-b-(9)1:A-b-(9)2'!F71)</f>
        <v>9</v>
      </c>
      <c r="G71" s="87">
        <f>SUM('A-b-(9)1:A-b-(9)2'!G71)</f>
        <v>0</v>
      </c>
      <c r="H71" s="87">
        <f>SUM('A-b-(9)1:A-b-(9)2'!H71)</f>
        <v>0</v>
      </c>
      <c r="I71" s="22">
        <f>SUM('A-b-(9)1:A-b-(9)2'!I71)</f>
        <v>0</v>
      </c>
      <c r="J71" s="54">
        <f>SUM('A-b-(9)1'!C71,'A-b-(9)2'!C71)-'A-b-(9)'!C71</f>
        <v>0</v>
      </c>
      <c r="K71" s="54">
        <f>SUM('A-b-(9)1'!E71,'A-b-(9)2'!E71)-'A-b-(9)'!E71</f>
        <v>0</v>
      </c>
      <c r="L71" s="54">
        <f>SUM('A-b-(9)1'!F71,'A-b-(9)2'!F71)-'A-b-(9)'!F71</f>
        <v>0</v>
      </c>
      <c r="M71" s="54">
        <f>SUM('A-b-(9)1'!G71,'A-b-(9)2'!G71)-'A-b-(9)'!G71</f>
        <v>0</v>
      </c>
      <c r="N71" s="54">
        <f>SUM('A-b-(9)1'!H71,'A-b-(9)2'!H71)-'A-b-(9)'!H71</f>
        <v>0</v>
      </c>
      <c r="O71" s="54">
        <f>SUM('A-b-(9)1'!I71,'A-b-(9)2'!I71)-'A-b-(9)'!I71</f>
        <v>0</v>
      </c>
    </row>
    <row r="72" spans="2:15" s="38" customFormat="1" ht="10.5" customHeight="1">
      <c r="B72" s="42" t="s">
        <v>55</v>
      </c>
      <c r="C72" s="87">
        <f>SUM('A-b-(9)1:A-b-(9)2'!C72)</f>
        <v>0</v>
      </c>
      <c r="D72" s="22"/>
      <c r="E72" s="88">
        <f>SUM('A-b-(9)1:A-b-(9)2'!E72)</f>
        <v>0</v>
      </c>
      <c r="F72" s="87">
        <f>SUM('A-b-(9)1:A-b-(9)2'!F72)</f>
        <v>0</v>
      </c>
      <c r="G72" s="87">
        <f>SUM('A-b-(9)1:A-b-(9)2'!G72)</f>
        <v>0</v>
      </c>
      <c r="H72" s="87">
        <f>SUM('A-b-(9)1:A-b-(9)2'!H72)</f>
        <v>0</v>
      </c>
      <c r="I72" s="22">
        <f>SUM('A-b-(9)1:A-b-(9)2'!I72)</f>
        <v>0</v>
      </c>
      <c r="J72" s="54">
        <f>SUM('A-b-(9)1'!C72,'A-b-(9)2'!C72)-'A-b-(9)'!C72</f>
        <v>0</v>
      </c>
      <c r="K72" s="54">
        <f>SUM('A-b-(9)1'!E72,'A-b-(9)2'!E72)-'A-b-(9)'!E72</f>
        <v>0</v>
      </c>
      <c r="L72" s="54">
        <f>SUM('A-b-(9)1'!F72,'A-b-(9)2'!F72)-'A-b-(9)'!F72</f>
        <v>0</v>
      </c>
      <c r="M72" s="54">
        <f>SUM('A-b-(9)1'!G72,'A-b-(9)2'!G72)-'A-b-(9)'!G72</f>
        <v>0</v>
      </c>
      <c r="N72" s="54">
        <f>SUM('A-b-(9)1'!H72,'A-b-(9)2'!H72)-'A-b-(9)'!H72</f>
        <v>0</v>
      </c>
      <c r="O72" s="54">
        <f>SUM('A-b-(9)1'!I72,'A-b-(9)2'!I72)-'A-b-(9)'!I72</f>
        <v>0</v>
      </c>
    </row>
    <row r="73" spans="2:15" s="38" customFormat="1" ht="10.5" customHeight="1">
      <c r="B73" s="42" t="s">
        <v>56</v>
      </c>
      <c r="C73" s="87">
        <f>SUM('A-b-(9)1:A-b-(9)2'!C73)</f>
        <v>0</v>
      </c>
      <c r="D73" s="22"/>
      <c r="E73" s="88">
        <f>SUM('A-b-(9)1:A-b-(9)2'!E73)</f>
        <v>0</v>
      </c>
      <c r="F73" s="87">
        <f>SUM('A-b-(9)1:A-b-(9)2'!F73)</f>
        <v>0</v>
      </c>
      <c r="G73" s="87">
        <f>SUM('A-b-(9)1:A-b-(9)2'!G73)</f>
        <v>0</v>
      </c>
      <c r="H73" s="87">
        <f>SUM('A-b-(9)1:A-b-(9)2'!H73)</f>
        <v>0</v>
      </c>
      <c r="I73" s="22">
        <f>SUM('A-b-(9)1:A-b-(9)2'!I73)</f>
        <v>0</v>
      </c>
      <c r="J73" s="54">
        <f>SUM('A-b-(9)1'!C73,'A-b-(9)2'!C73)-'A-b-(9)'!C73</f>
        <v>0</v>
      </c>
      <c r="K73" s="54">
        <f>SUM('A-b-(9)1'!E73,'A-b-(9)2'!E73)-'A-b-(9)'!E73</f>
        <v>0</v>
      </c>
      <c r="L73" s="54">
        <f>SUM('A-b-(9)1'!F73,'A-b-(9)2'!F73)-'A-b-(9)'!F73</f>
        <v>0</v>
      </c>
      <c r="M73" s="54">
        <f>SUM('A-b-(9)1'!G73,'A-b-(9)2'!G73)-'A-b-(9)'!G73</f>
        <v>0</v>
      </c>
      <c r="N73" s="54">
        <f>SUM('A-b-(9)1'!H73,'A-b-(9)2'!H73)-'A-b-(9)'!H73</f>
        <v>0</v>
      </c>
      <c r="O73" s="54">
        <f>SUM('A-b-(9)1'!I73,'A-b-(9)2'!I73)-'A-b-(9)'!I73</f>
        <v>0</v>
      </c>
    </row>
    <row r="74" spans="2:15" s="38" customFormat="1" ht="10.5" customHeight="1">
      <c r="B74" s="42" t="s">
        <v>57</v>
      </c>
      <c r="C74" s="87">
        <f>SUM('A-b-(9)1:A-b-(9)2'!C74)</f>
        <v>4</v>
      </c>
      <c r="D74" s="22"/>
      <c r="E74" s="88">
        <f>SUM('A-b-(9)1:A-b-(9)2'!E74)</f>
        <v>4</v>
      </c>
      <c r="F74" s="87">
        <f>SUM('A-b-(9)1:A-b-(9)2'!F74)</f>
        <v>2</v>
      </c>
      <c r="G74" s="87">
        <f>SUM('A-b-(9)1:A-b-(9)2'!G74)</f>
        <v>0</v>
      </c>
      <c r="H74" s="87">
        <f>SUM('A-b-(9)1:A-b-(9)2'!H74)</f>
        <v>0</v>
      </c>
      <c r="I74" s="22">
        <f>SUM('A-b-(9)1:A-b-(9)2'!I74)</f>
        <v>0</v>
      </c>
      <c r="J74" s="54">
        <f>SUM('A-b-(9)1'!C74,'A-b-(9)2'!C74)-'A-b-(9)'!C74</f>
        <v>0</v>
      </c>
      <c r="K74" s="54">
        <f>SUM('A-b-(9)1'!E74,'A-b-(9)2'!E74)-'A-b-(9)'!E74</f>
        <v>0</v>
      </c>
      <c r="L74" s="54">
        <f>SUM('A-b-(9)1'!F74,'A-b-(9)2'!F74)-'A-b-(9)'!F74</f>
        <v>0</v>
      </c>
      <c r="M74" s="54">
        <f>SUM('A-b-(9)1'!G74,'A-b-(9)2'!G74)-'A-b-(9)'!G74</f>
        <v>0</v>
      </c>
      <c r="N74" s="54">
        <f>SUM('A-b-(9)1'!H74,'A-b-(9)2'!H74)-'A-b-(9)'!H74</f>
        <v>0</v>
      </c>
      <c r="O74" s="54">
        <f>SUM('A-b-(9)1'!I74,'A-b-(9)2'!I74)-'A-b-(9)'!I74</f>
        <v>0</v>
      </c>
    </row>
    <row r="75" spans="2:15" s="38" customFormat="1" ht="10.5" customHeight="1">
      <c r="B75" s="42" t="s">
        <v>58</v>
      </c>
      <c r="C75" s="87">
        <f>SUM('A-b-(9)1:A-b-(9)2'!C75)</f>
        <v>0</v>
      </c>
      <c r="D75" s="22"/>
      <c r="E75" s="88">
        <f>SUM('A-b-(9)1:A-b-(9)2'!E75)</f>
        <v>0</v>
      </c>
      <c r="F75" s="87">
        <f>SUM('A-b-(9)1:A-b-(9)2'!F75)</f>
        <v>0</v>
      </c>
      <c r="G75" s="87">
        <f>SUM('A-b-(9)1:A-b-(9)2'!G75)</f>
        <v>0</v>
      </c>
      <c r="H75" s="87">
        <f>SUM('A-b-(9)1:A-b-(9)2'!H75)</f>
        <v>0</v>
      </c>
      <c r="I75" s="22">
        <f>SUM('A-b-(9)1:A-b-(9)2'!I75)</f>
        <v>0</v>
      </c>
      <c r="J75" s="54">
        <f>SUM('A-b-(9)1'!C75,'A-b-(9)2'!C75)-'A-b-(9)'!C75</f>
        <v>0</v>
      </c>
      <c r="K75" s="54">
        <f>SUM('A-b-(9)1'!E75,'A-b-(9)2'!E75)-'A-b-(9)'!E75</f>
        <v>0</v>
      </c>
      <c r="L75" s="54">
        <f>SUM('A-b-(9)1'!F75,'A-b-(9)2'!F75)-'A-b-(9)'!F75</f>
        <v>0</v>
      </c>
      <c r="M75" s="54">
        <f>SUM('A-b-(9)1'!G75,'A-b-(9)2'!G75)-'A-b-(9)'!G75</f>
        <v>0</v>
      </c>
      <c r="N75" s="54">
        <f>SUM('A-b-(9)1'!H75,'A-b-(9)2'!H75)-'A-b-(9)'!H75</f>
        <v>0</v>
      </c>
      <c r="O75" s="54">
        <f>SUM('A-b-(9)1'!I75,'A-b-(9)2'!I75)-'A-b-(9)'!I75</f>
        <v>0</v>
      </c>
    </row>
    <row r="76" spans="2:15" s="38" customFormat="1" ht="10.5" customHeight="1">
      <c r="B76" s="42" t="s">
        <v>59</v>
      </c>
      <c r="C76" s="87">
        <f>SUM('A-b-(9)1:A-b-(9)2'!C76)</f>
        <v>0</v>
      </c>
      <c r="D76" s="22"/>
      <c r="E76" s="88">
        <f>SUM('A-b-(9)1:A-b-(9)2'!E76)</f>
        <v>0</v>
      </c>
      <c r="F76" s="87">
        <f>SUM('A-b-(9)1:A-b-(9)2'!F76)</f>
        <v>0</v>
      </c>
      <c r="G76" s="87">
        <f>SUM('A-b-(9)1:A-b-(9)2'!G76)</f>
        <v>0</v>
      </c>
      <c r="H76" s="87">
        <f>SUM('A-b-(9)1:A-b-(9)2'!H76)</f>
        <v>0</v>
      </c>
      <c r="I76" s="22">
        <f>SUM('A-b-(9)1:A-b-(9)2'!I76)</f>
        <v>0</v>
      </c>
      <c r="J76" s="54">
        <f>SUM('A-b-(9)1'!C76,'A-b-(9)2'!C76)-'A-b-(9)'!C76</f>
        <v>0</v>
      </c>
      <c r="K76" s="54">
        <f>SUM('A-b-(9)1'!E76,'A-b-(9)2'!E76)-'A-b-(9)'!E76</f>
        <v>0</v>
      </c>
      <c r="L76" s="54">
        <f>SUM('A-b-(9)1'!F76,'A-b-(9)2'!F76)-'A-b-(9)'!F76</f>
        <v>0</v>
      </c>
      <c r="M76" s="54">
        <f>SUM('A-b-(9)1'!G76,'A-b-(9)2'!G76)-'A-b-(9)'!G76</f>
        <v>0</v>
      </c>
      <c r="N76" s="54">
        <f>SUM('A-b-(9)1'!H76,'A-b-(9)2'!H76)-'A-b-(9)'!H76</f>
        <v>0</v>
      </c>
      <c r="O76" s="54">
        <f>SUM('A-b-(9)1'!I76,'A-b-(9)2'!I76)-'A-b-(9)'!I76</f>
        <v>0</v>
      </c>
    </row>
    <row r="77" spans="2:15" s="38" customFormat="1" ht="10.5" customHeight="1">
      <c r="B77" s="42" t="s">
        <v>60</v>
      </c>
      <c r="C77" s="87">
        <f>SUM('A-b-(9)1:A-b-(9)2'!C77)</f>
        <v>2</v>
      </c>
      <c r="D77" s="22"/>
      <c r="E77" s="88">
        <f>SUM('A-b-(9)1:A-b-(9)2'!E77)</f>
        <v>2</v>
      </c>
      <c r="F77" s="87">
        <f>SUM('A-b-(9)1:A-b-(9)2'!F77)</f>
        <v>3</v>
      </c>
      <c r="G77" s="87">
        <f>SUM('A-b-(9)1:A-b-(9)2'!G77)</f>
        <v>0</v>
      </c>
      <c r="H77" s="87">
        <f>SUM('A-b-(9)1:A-b-(9)2'!H77)</f>
        <v>0</v>
      </c>
      <c r="I77" s="22">
        <f>SUM('A-b-(9)1:A-b-(9)2'!I77)</f>
        <v>0</v>
      </c>
      <c r="J77" s="54">
        <f>SUM('A-b-(9)1'!C77,'A-b-(9)2'!C77)-'A-b-(9)'!C77</f>
        <v>0</v>
      </c>
      <c r="K77" s="54">
        <f>SUM('A-b-(9)1'!E77,'A-b-(9)2'!E77)-'A-b-(9)'!E77</f>
        <v>0</v>
      </c>
      <c r="L77" s="54">
        <f>SUM('A-b-(9)1'!F77,'A-b-(9)2'!F77)-'A-b-(9)'!F77</f>
        <v>0</v>
      </c>
      <c r="M77" s="54">
        <f>SUM('A-b-(9)1'!G77,'A-b-(9)2'!G77)-'A-b-(9)'!G77</f>
        <v>0</v>
      </c>
      <c r="N77" s="54">
        <f>SUM('A-b-(9)1'!H77,'A-b-(9)2'!H77)-'A-b-(9)'!H77</f>
        <v>0</v>
      </c>
      <c r="O77" s="54">
        <f>SUM('A-b-(9)1'!I77,'A-b-(9)2'!I77)-'A-b-(9)'!I77</f>
        <v>0</v>
      </c>
    </row>
    <row r="78" spans="2:15" s="67" customFormat="1" ht="10.5" customHeight="1" thickBot="1">
      <c r="B78" s="65" t="s">
        <v>61</v>
      </c>
      <c r="C78" s="87">
        <f>SUM('A-b-(9)1:A-b-(9)2'!C78)</f>
        <v>1</v>
      </c>
      <c r="D78" s="23"/>
      <c r="E78" s="88">
        <f>SUM('A-b-(9)1:A-b-(9)2'!E78)</f>
        <v>1</v>
      </c>
      <c r="F78" s="87">
        <f>SUM('A-b-(9)1:A-b-(9)2'!F78)</f>
        <v>1</v>
      </c>
      <c r="G78" s="87">
        <f>SUM('A-b-(9)1:A-b-(9)2'!G78)</f>
        <v>0</v>
      </c>
      <c r="H78" s="87">
        <f>SUM('A-b-(9)1:A-b-(9)2'!H78)</f>
        <v>0</v>
      </c>
      <c r="I78" s="22">
        <f>SUM('A-b-(9)1:A-b-(9)2'!I78)</f>
        <v>0</v>
      </c>
      <c r="J78" s="54">
        <f>SUM('A-b-(9)1'!C78,'A-b-(9)2'!C78)-'A-b-(9)'!C78</f>
        <v>0</v>
      </c>
      <c r="K78" s="54">
        <f>SUM('A-b-(9)1'!E78,'A-b-(9)2'!E78)-'A-b-(9)'!E78</f>
        <v>0</v>
      </c>
      <c r="L78" s="54">
        <f>SUM('A-b-(9)1'!F78,'A-b-(9)2'!F78)-'A-b-(9)'!F78</f>
        <v>0</v>
      </c>
      <c r="M78" s="54">
        <f>SUM('A-b-(9)1'!G78,'A-b-(9)2'!G78)-'A-b-(9)'!G78</f>
        <v>0</v>
      </c>
      <c r="N78" s="54">
        <f>SUM('A-b-(9)1'!H78,'A-b-(9)2'!H78)-'A-b-(9)'!H78</f>
        <v>0</v>
      </c>
      <c r="O78" s="54">
        <f>SUM('A-b-(9)1'!I78,'A-b-(9)2'!I78)-'A-b-(9)'!I78</f>
        <v>0</v>
      </c>
    </row>
    <row r="79" spans="2:9" s="38" customFormat="1" ht="9">
      <c r="B79" s="92" t="s">
        <v>98</v>
      </c>
      <c r="C79" s="92"/>
      <c r="D79" s="92"/>
      <c r="E79" s="92"/>
      <c r="F79" s="92"/>
      <c r="G79" s="92"/>
      <c r="H79" s="92"/>
      <c r="I79" s="92"/>
    </row>
    <row r="80" spans="2:6" ht="9">
      <c r="B80" s="38" t="s">
        <v>106</v>
      </c>
      <c r="C80" s="38"/>
      <c r="D80" s="38"/>
      <c r="E80" s="38"/>
      <c r="F80" s="38"/>
    </row>
    <row r="81" spans="2:9" ht="9">
      <c r="B81" s="35" t="s">
        <v>107</v>
      </c>
      <c r="C81" s="35">
        <f>SUM(C21:C25,C27:C33,C35:C44,C46:C51,C53:C58,C60:C64,C66:C69,C71:C78)-C18</f>
        <v>0</v>
      </c>
      <c r="E81" s="35">
        <f>SUM(E21:E25,E27:E33,E35:E44,E46:E51,E53:E58,E60:E64,E66:E69,E71:E78)-E18</f>
        <v>0</v>
      </c>
      <c r="F81" s="35">
        <f>SUM(F21:F25,F27:F33,F35:F44,F46:F51,F53:F58,F60:F64,F66:F69,F71:F78)-F18</f>
        <v>0</v>
      </c>
      <c r="G81" s="35">
        <f>SUM(G21:G25,G27:G33,G35:G44,G46:G51,G53:G58,G60:G64,G66:G69,G71:G78)-G18</f>
        <v>0</v>
      </c>
      <c r="H81" s="35">
        <f>SUM(H21:H25,H27:H33,H35:H44,H46:H51,H53:H58,H60:H64,H66:H69,H71:H78)-H18</f>
        <v>0</v>
      </c>
      <c r="I81" s="35">
        <f>SUM(I21:I25,I27:I33,I35:I44,I46:I51,I53:I58,I60:I64,I66:I69,I71:I78)-I18</f>
        <v>0</v>
      </c>
    </row>
    <row r="82" spans="2:9" ht="9">
      <c r="B82" s="35" t="s">
        <v>108</v>
      </c>
      <c r="C82" s="35">
        <f>SUM(C21:C25)-C20</f>
        <v>0</v>
      </c>
      <c r="E82" s="35">
        <f>SUM(E21:E25)-E20</f>
        <v>0</v>
      </c>
      <c r="F82" s="35">
        <f>SUM(F21:F25)-F20</f>
        <v>0</v>
      </c>
      <c r="G82" s="35">
        <f>SUM(G21:G25)-G20</f>
        <v>0</v>
      </c>
      <c r="H82" s="35">
        <f>SUM(H21:H25)-H20</f>
        <v>0</v>
      </c>
      <c r="I82" s="35">
        <f>SUM(I21:I25)-I20</f>
        <v>0</v>
      </c>
    </row>
    <row r="83" spans="2:9" ht="9">
      <c r="B83" s="35" t="s">
        <v>109</v>
      </c>
      <c r="C83" s="35">
        <f>SUM(C27:C32)-C26</f>
        <v>0</v>
      </c>
      <c r="E83" s="35">
        <f>SUM(E27:E32)-E26</f>
        <v>0</v>
      </c>
      <c r="F83" s="35">
        <f>SUM(F27:F32)-F26</f>
        <v>0</v>
      </c>
      <c r="G83" s="35">
        <f>SUM(G27:G32)-G26</f>
        <v>0</v>
      </c>
      <c r="H83" s="35">
        <f>SUM(H27:H32)-H26</f>
        <v>0</v>
      </c>
      <c r="I83" s="35">
        <f>SUM(I27:I32)-I26</f>
        <v>0</v>
      </c>
    </row>
    <row r="84" spans="2:9" ht="9">
      <c r="B84" s="35" t="s">
        <v>110</v>
      </c>
      <c r="C84" s="35">
        <f>SUM(C35:C44)-C34</f>
        <v>0</v>
      </c>
      <c r="E84" s="35">
        <f>SUM(E35:E44)-E34</f>
        <v>0</v>
      </c>
      <c r="F84" s="35">
        <f>SUM(F35:F44)-F34</f>
        <v>0</v>
      </c>
      <c r="G84" s="35">
        <f>SUM(G35:G44)-G34</f>
        <v>0</v>
      </c>
      <c r="H84" s="35">
        <f>SUM(H35:H44)-H34</f>
        <v>0</v>
      </c>
      <c r="I84" s="35">
        <f>SUM(I35:I44)-I34</f>
        <v>0</v>
      </c>
    </row>
    <row r="85" spans="2:9" ht="9">
      <c r="B85" s="35" t="s">
        <v>111</v>
      </c>
      <c r="C85" s="35">
        <f>SUM(C46:C51)-C45</f>
        <v>0</v>
      </c>
      <c r="E85" s="35">
        <f>SUM(E46:E51)-E45</f>
        <v>0</v>
      </c>
      <c r="F85" s="35">
        <f>SUM(F46:F51)-F45</f>
        <v>0</v>
      </c>
      <c r="G85" s="35">
        <f>SUM(G46:G51)-G45</f>
        <v>0</v>
      </c>
      <c r="H85" s="35">
        <f>SUM(H46:H51)-H45</f>
        <v>0</v>
      </c>
      <c r="I85" s="35">
        <f>SUM(I46:I51)-I45</f>
        <v>0</v>
      </c>
    </row>
    <row r="86" spans="2:9" ht="9">
      <c r="B86" s="35" t="s">
        <v>112</v>
      </c>
      <c r="C86" s="35">
        <f>SUM(C53:C58)-C52</f>
        <v>0</v>
      </c>
      <c r="E86" s="35">
        <f>SUM(E53:E58)-E52</f>
        <v>0</v>
      </c>
      <c r="F86" s="35">
        <f>SUM(F53:F58)-F52</f>
        <v>0</v>
      </c>
      <c r="G86" s="35">
        <f>SUM(G53:G58)-G52</f>
        <v>0</v>
      </c>
      <c r="H86" s="35">
        <f>SUM(H53:H58)-H52</f>
        <v>0</v>
      </c>
      <c r="I86" s="35">
        <f>SUM(I53:I58)-I52</f>
        <v>0</v>
      </c>
    </row>
    <row r="87" spans="2:9" ht="9">
      <c r="B87" s="35" t="s">
        <v>113</v>
      </c>
      <c r="C87" s="35">
        <f>SUM(C60:C64)-C59</f>
        <v>0</v>
      </c>
      <c r="E87" s="35">
        <f>SUM(E60:E64)-E59</f>
        <v>0</v>
      </c>
      <c r="F87" s="35">
        <f>SUM(F60:F64)-F59</f>
        <v>0</v>
      </c>
      <c r="G87" s="35">
        <f>SUM(G60:G64)-G59</f>
        <v>0</v>
      </c>
      <c r="H87" s="35">
        <f>SUM(H60:H64)-H59</f>
        <v>0</v>
      </c>
      <c r="I87" s="35">
        <f>SUM(I60:I64)-I59</f>
        <v>0</v>
      </c>
    </row>
    <row r="88" spans="2:9" ht="9">
      <c r="B88" s="35" t="s">
        <v>114</v>
      </c>
      <c r="C88" s="35">
        <f>SUM(C66:C69)-C65</f>
        <v>0</v>
      </c>
      <c r="E88" s="35">
        <f>SUM(E66:E69)-E65</f>
        <v>0</v>
      </c>
      <c r="F88" s="35">
        <f>SUM(F66:F69)-F65</f>
        <v>0</v>
      </c>
      <c r="G88" s="35">
        <f>SUM(G66:G69)-G65</f>
        <v>0</v>
      </c>
      <c r="H88" s="35">
        <f>SUM(H66:H69)-H65</f>
        <v>0</v>
      </c>
      <c r="I88" s="35">
        <f>SUM(I66:I69)-I65</f>
        <v>0</v>
      </c>
    </row>
    <row r="89" spans="2:9" ht="9">
      <c r="B89" s="35" t="s">
        <v>115</v>
      </c>
      <c r="C89" s="35">
        <f>SUM(C71:C78)-C70</f>
        <v>0</v>
      </c>
      <c r="E89" s="35">
        <f>SUM(E71:E78)-E70</f>
        <v>0</v>
      </c>
      <c r="F89" s="35">
        <f>SUM(F71:F78)-F70</f>
        <v>0</v>
      </c>
      <c r="G89" s="35">
        <f>SUM(G71:G78)-G70</f>
        <v>0</v>
      </c>
      <c r="H89" s="35">
        <f>SUM(H71:H78)-H70</f>
        <v>0</v>
      </c>
      <c r="I89" s="35">
        <f>SUM(I71:I78)-I70</f>
        <v>0</v>
      </c>
    </row>
    <row r="90" ht="9">
      <c r="D90" s="34"/>
    </row>
    <row r="91" ht="9">
      <c r="D91" s="34"/>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2022-07-28T02:40:40Z</dcterms:created>
  <dcterms:modified xsi:type="dcterms:W3CDTF">2022-07-28T02:40:40Z</dcterms:modified>
  <cp:category/>
  <cp:version/>
  <cp:contentType/>
  <cp:contentStatus/>
</cp:coreProperties>
</file>